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defaultThemeVersion="124226"/>
  <mc:AlternateContent xmlns:mc="http://schemas.openxmlformats.org/markup-compatibility/2006">
    <mc:Choice Requires="x15">
      <x15ac:absPath xmlns:x15ac="http://schemas.microsoft.com/office/spreadsheetml/2010/11/ac" url="/Users/pamelarubigranadoscamacho/Desktop/"/>
    </mc:Choice>
  </mc:AlternateContent>
  <xr:revisionPtr revIDLastSave="0" documentId="8_{8CEE167B-EA88-F04D-94B7-2968028BA141}" xr6:coauthVersionLast="47" xr6:coauthVersionMax="47" xr10:uidLastSave="{00000000-0000-0000-0000-000000000000}"/>
  <bookViews>
    <workbookView xWindow="0" yWindow="0" windowWidth="28800" windowHeight="18000" tabRatio="948" activeTab="9" xr2:uid="{00000000-000D-0000-FFFF-FFFF00000000}"/>
  </bookViews>
  <sheets>
    <sheet name="EDO SIT FIN" sheetId="4" r:id="rId1"/>
    <sheet name="EDO SIT FIN (2)" sheetId="31" r:id="rId2"/>
    <sheet name="EDO ACT" sheetId="8" r:id="rId3"/>
    <sheet name="EDO VAR PAT" sheetId="10" r:id="rId4"/>
    <sheet name="EDO CAMB SIT FIN" sheetId="11" r:id="rId5"/>
    <sheet name="EDO FLUJOS" sheetId="14" r:id="rId6"/>
    <sheet name="EDO ANALIT DE ACTIVO" sheetId="15" r:id="rId7"/>
    <sheet name="EDO FLUJOS 2" sheetId="30" state="hidden" r:id="rId8"/>
    <sheet name="EDO ANUAL DEUDA" sheetId="13" r:id="rId9"/>
    <sheet name="Reporte de patrimonio" sheetId="26" r:id="rId10"/>
    <sheet name="Flujo 2" sheetId="17" state="hidden" r:id="rId11"/>
    <sheet name="BALANZA ANTE" sheetId="22" state="hidden" r:id="rId12"/>
    <sheet name="BALANZA ANTERIOR" sheetId="25" r:id="rId13"/>
    <sheet name="BALANZA ACTUAL" sheetId="33" r:id="rId14"/>
    <sheet name="Hoja1" sheetId="32" state="hidden" r:id="rId15"/>
    <sheet name="eoar" sheetId="12" r:id="rId16"/>
    <sheet name="Mob." sheetId="6" state="hidden" r:id="rId17"/>
  </sheets>
  <definedNames>
    <definedName name="_xlnm._FilterDatabase" localSheetId="13" hidden="1">'BALANZA ACTUAL'!$A$8:$J$2391</definedName>
    <definedName name="_xlnm._FilterDatabase" localSheetId="11" hidden="1">'BALANZA ANTE'!$A$6:$J$1801</definedName>
    <definedName name="_xlnm._FilterDatabase" localSheetId="12" hidden="1">'BALANZA ANTERIOR'!$A$6:$J$2511</definedName>
    <definedName name="_xlnm._FilterDatabase" localSheetId="16" hidden="1">Mob.!#REF!</definedName>
    <definedName name="_Hlk522870428" localSheetId="12">'BALANZA ANTERIOR'!$M$1250</definedName>
    <definedName name="_xlnm.Print_Area" localSheetId="11">'BALANZA ANTE'!$A$1:$I$1716</definedName>
    <definedName name="_xlnm.Print_Area" localSheetId="2">'EDO ACT'!$A$1:$G$86</definedName>
    <definedName name="_xlnm.Print_Area" localSheetId="6">'EDO ANALIT DE ACTIVO'!$A$1:$M$49</definedName>
    <definedName name="_xlnm.Print_Area" localSheetId="8">'EDO ANUAL DEUDA'!$A$1:$H$57</definedName>
    <definedName name="_xlnm.Print_Area" localSheetId="4">'EDO CAMB SIT FIN'!$A$1:$I$86</definedName>
    <definedName name="_xlnm.Print_Area" localSheetId="5">'EDO FLUJOS'!$A$1:$J$87</definedName>
    <definedName name="_xlnm.Print_Area" localSheetId="0">'EDO SIT FIN'!$A$1:$L$93</definedName>
    <definedName name="_xlnm.Print_Area" localSheetId="1">'EDO SIT FIN (2)'!$A$1:$L$87</definedName>
    <definedName name="_xlnm.Print_Area" localSheetId="3">'EDO VAR PAT'!$A$1:$L$61</definedName>
    <definedName name="_xlnm.Print_Area" localSheetId="15">eoar!$A$1:$G$41</definedName>
    <definedName name="_xlnm.Print_Area" localSheetId="10">'Flujo 2'!$B$2:$H$65</definedName>
    <definedName name="_xlnm.Print_Area" localSheetId="16">Mob.!$A$7:$H$17</definedName>
    <definedName name="_xlnm.Print_Area" localSheetId="9">'Reporte de patrimonio'!$A$1:$I$25</definedName>
    <definedName name="DATO1">#REF!</definedName>
    <definedName name="DATO2">#REF!</definedName>
    <definedName name="_xlnm.Print_Titles" localSheetId="2">'EDO ACT'!$1:$8</definedName>
    <definedName name="_xlnm.Print_Titles" localSheetId="6">'EDO ANALIT DE ACTIVO'!$1:$9</definedName>
    <definedName name="_xlnm.Print_Titles" localSheetId="4">'EDO CAMB SIT FIN'!$1:$10</definedName>
    <definedName name="_xlnm.Print_Titles" localSheetId="5">'EDO FLUJOS'!$1:$9</definedName>
    <definedName name="_xlnm.Print_Titles" localSheetId="0">'EDO SIT FIN'!$1:$10</definedName>
    <definedName name="_xlnm.Print_Titles" localSheetId="1">'EDO SIT FIN (2)'!$1:$10</definedName>
    <definedName name="_xlnm.Print_Titles" localSheetId="3">'EDO VAR PAT'!$1:$9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2" l="1"/>
  <c r="E72" i="12"/>
  <c r="D61" i="12"/>
  <c r="E61" i="12"/>
  <c r="D78" i="12"/>
  <c r="D77" i="12"/>
  <c r="D76" i="12"/>
  <c r="D75" i="12"/>
  <c r="D74" i="12"/>
  <c r="D73" i="12"/>
  <c r="D71" i="12"/>
  <c r="D70" i="12"/>
  <c r="D69" i="12"/>
  <c r="D68" i="12"/>
  <c r="D67" i="12"/>
  <c r="D66" i="12"/>
  <c r="D65" i="12"/>
  <c r="D64" i="12"/>
  <c r="D63" i="12"/>
  <c r="D62" i="12"/>
  <c r="D21" i="32"/>
  <c r="D19" i="32"/>
  <c r="D18" i="32"/>
  <c r="E18" i="32" s="1"/>
  <c r="D13" i="32"/>
  <c r="D11" i="32"/>
  <c r="D10" i="32"/>
  <c r="D12" i="32" s="1"/>
  <c r="D14" i="32" s="1"/>
  <c r="D9" i="32"/>
  <c r="H52" i="12"/>
  <c r="D32" i="12"/>
  <c r="D22" i="12"/>
  <c r="E22" i="12"/>
  <c r="G22" i="12"/>
  <c r="I22" i="12"/>
  <c r="F22" i="12"/>
  <c r="H22" i="12"/>
  <c r="G61" i="12"/>
  <c r="F61" i="12"/>
  <c r="E32" i="12"/>
  <c r="G32" i="12"/>
  <c r="I32" i="12"/>
  <c r="F32" i="12"/>
  <c r="H32" i="12"/>
  <c r="E78" i="12"/>
  <c r="E77" i="12"/>
  <c r="E76" i="12"/>
  <c r="E75" i="12"/>
  <c r="E74" i="12"/>
  <c r="E73" i="12"/>
  <c r="E71" i="12"/>
  <c r="E70" i="12"/>
  <c r="E69" i="12"/>
  <c r="E68" i="12"/>
  <c r="E67" i="12"/>
  <c r="E66" i="12"/>
  <c r="E65" i="12"/>
  <c r="E64" i="12"/>
  <c r="E63" i="12"/>
  <c r="E62" i="12"/>
  <c r="D5" i="12"/>
  <c r="E5" i="12"/>
  <c r="C36" i="12"/>
  <c r="D4" i="12"/>
  <c r="D2" i="12"/>
  <c r="F5" i="12"/>
  <c r="H5" i="12"/>
  <c r="G5" i="12"/>
  <c r="I5" i="12"/>
  <c r="G78" i="12"/>
  <c r="G77" i="12"/>
  <c r="G76" i="12"/>
  <c r="G75" i="12"/>
  <c r="G74" i="12"/>
  <c r="F73" i="12"/>
  <c r="F72" i="12"/>
  <c r="F71" i="12"/>
  <c r="F70" i="12"/>
  <c r="F69" i="12"/>
  <c r="G68" i="12"/>
  <c r="G67" i="12"/>
  <c r="G65" i="12"/>
  <c r="G64" i="12"/>
  <c r="G63" i="12"/>
  <c r="G62" i="12"/>
  <c r="E2" i="12"/>
  <c r="F77" i="12"/>
  <c r="F76" i="12"/>
  <c r="G66" i="12"/>
  <c r="F66" i="12"/>
  <c r="F68" i="12"/>
  <c r="F65" i="12"/>
  <c r="G73" i="12"/>
  <c r="G72" i="12"/>
  <c r="G70" i="12"/>
  <c r="F67" i="12"/>
  <c r="F78" i="12"/>
  <c r="G71" i="12"/>
  <c r="F64" i="12"/>
  <c r="G69" i="12"/>
  <c r="F75" i="12"/>
  <c r="F63" i="12"/>
  <c r="F74" i="12"/>
  <c r="F62" i="12"/>
  <c r="G79" i="12"/>
  <c r="F79" i="12"/>
  <c r="F10" i="6"/>
  <c r="D37" i="12"/>
  <c r="E37" i="12"/>
  <c r="G37" i="12"/>
  <c r="F37" i="12"/>
  <c r="K796" i="22"/>
  <c r="K805" i="22"/>
  <c r="K89" i="22"/>
  <c r="D13" i="12"/>
  <c r="E13" i="12"/>
  <c r="G13" i="12"/>
  <c r="D14" i="12"/>
  <c r="E14" i="12"/>
  <c r="I13" i="12"/>
  <c r="F13" i="12"/>
  <c r="G14" i="12"/>
  <c r="I14" i="12"/>
  <c r="F14" i="12"/>
  <c r="H14" i="12"/>
  <c r="H13" i="12"/>
  <c r="D10" i="12"/>
  <c r="E10" i="12"/>
  <c r="G10" i="12"/>
  <c r="F10" i="12"/>
  <c r="H10" i="12"/>
  <c r="I10" i="12"/>
  <c r="D31" i="12"/>
  <c r="E31" i="12"/>
  <c r="G31" i="12"/>
  <c r="F31" i="12"/>
  <c r="H31" i="12"/>
  <c r="I31" i="12"/>
  <c r="L42" i="12"/>
  <c r="D26" i="12"/>
  <c r="D25" i="12"/>
  <c r="E25" i="12"/>
  <c r="D24" i="12"/>
  <c r="E24" i="12"/>
  <c r="D23" i="12"/>
  <c r="E32" i="17"/>
  <c r="G34" i="17"/>
  <c r="E17" i="17"/>
  <c r="L13" i="17" s="1"/>
  <c r="L15" i="17" s="1"/>
  <c r="L16" i="17" s="1"/>
  <c r="G58" i="17"/>
  <c r="G18" i="17"/>
  <c r="G60" i="17"/>
  <c r="G63" i="17"/>
  <c r="E62" i="17"/>
  <c r="D38" i="12"/>
  <c r="D39" i="12"/>
  <c r="L41" i="12"/>
  <c r="D35" i="12"/>
  <c r="D34" i="12"/>
  <c r="D33" i="12"/>
  <c r="D30" i="12"/>
  <c r="E30" i="12"/>
  <c r="D29" i="12"/>
  <c r="E29" i="12"/>
  <c r="D28" i="12"/>
  <c r="E28" i="12"/>
  <c r="D27" i="12"/>
  <c r="D21" i="12"/>
  <c r="D20" i="12"/>
  <c r="D19" i="12"/>
  <c r="D18" i="12"/>
  <c r="D17" i="12"/>
  <c r="D16" i="12"/>
  <c r="D15" i="12"/>
  <c r="D12" i="12"/>
  <c r="D11" i="12"/>
  <c r="D9" i="12"/>
  <c r="D8" i="12"/>
  <c r="E8" i="12"/>
  <c r="D7" i="12"/>
  <c r="D6" i="12"/>
  <c r="D3" i="12"/>
  <c r="D36" i="12"/>
  <c r="D42" i="12"/>
  <c r="E7" i="12"/>
  <c r="E27" i="12"/>
  <c r="E39" i="12"/>
  <c r="F39" i="12"/>
  <c r="C42" i="12"/>
  <c r="G2" i="12"/>
  <c r="F2" i="12"/>
  <c r="I37" i="12"/>
  <c r="H37" i="12"/>
  <c r="G7" i="12"/>
  <c r="F7" i="12"/>
  <c r="H7" i="12"/>
  <c r="G30" i="12"/>
  <c r="I30" i="12"/>
  <c r="F30" i="12"/>
  <c r="H30" i="12"/>
  <c r="G39" i="12"/>
  <c r="I39" i="12"/>
  <c r="H39" i="12"/>
  <c r="G27" i="12"/>
  <c r="I27" i="12"/>
  <c r="F27" i="12"/>
  <c r="H27" i="12"/>
  <c r="E45" i="12"/>
  <c r="E36" i="12"/>
  <c r="G36" i="12"/>
  <c r="I2" i="12"/>
  <c r="H2" i="12"/>
  <c r="I7" i="12"/>
  <c r="F25" i="12"/>
  <c r="H25" i="12"/>
  <c r="G25" i="12"/>
  <c r="I25" i="12"/>
  <c r="F24" i="12"/>
  <c r="H24" i="12"/>
  <c r="G24" i="12"/>
  <c r="I24" i="12"/>
  <c r="F36" i="12"/>
  <c r="I36" i="12"/>
  <c r="H36" i="12"/>
  <c r="E3" i="12"/>
  <c r="E4" i="12"/>
  <c r="E6" i="12"/>
  <c r="E9" i="12"/>
  <c r="E11" i="12"/>
  <c r="E12" i="12"/>
  <c r="E15" i="12"/>
  <c r="E16" i="12"/>
  <c r="E17" i="12"/>
  <c r="E18" i="12"/>
  <c r="E19" i="12"/>
  <c r="E20" i="12"/>
  <c r="E21" i="12"/>
  <c r="E23" i="12"/>
  <c r="E26" i="12"/>
  <c r="E33" i="12"/>
  <c r="E34" i="12"/>
  <c r="E35" i="12"/>
  <c r="G17" i="12"/>
  <c r="I17" i="12"/>
  <c r="F17" i="12"/>
  <c r="F29" i="12"/>
  <c r="H29" i="12"/>
  <c r="G29" i="12"/>
  <c r="I29" i="12"/>
  <c r="G12" i="12"/>
  <c r="F12" i="12"/>
  <c r="H12" i="12"/>
  <c r="G35" i="12"/>
  <c r="I35" i="12"/>
  <c r="F35" i="12"/>
  <c r="H35" i="12"/>
  <c r="F20" i="12"/>
  <c r="H20" i="12"/>
  <c r="G20" i="12"/>
  <c r="I20" i="12"/>
  <c r="F11" i="12"/>
  <c r="H11" i="12"/>
  <c r="G11" i="12"/>
  <c r="F34" i="12"/>
  <c r="H34" i="12"/>
  <c r="G34" i="12"/>
  <c r="I34" i="12"/>
  <c r="G19" i="12"/>
  <c r="I19" i="12"/>
  <c r="F19" i="12"/>
  <c r="H19" i="12"/>
  <c r="F15" i="12"/>
  <c r="H15" i="12"/>
  <c r="G15" i="12"/>
  <c r="I15" i="12"/>
  <c r="G9" i="12"/>
  <c r="F9" i="12"/>
  <c r="G3" i="12"/>
  <c r="F3" i="12"/>
  <c r="H3" i="12"/>
  <c r="G21" i="12"/>
  <c r="I21" i="12"/>
  <c r="F21" i="12"/>
  <c r="H21" i="12"/>
  <c r="F6" i="12"/>
  <c r="G6" i="12"/>
  <c r="G28" i="12"/>
  <c r="I28" i="12"/>
  <c r="F28" i="12"/>
  <c r="H28" i="12"/>
  <c r="F16" i="12"/>
  <c r="H16" i="12"/>
  <c r="G16" i="12"/>
  <c r="I16" i="12"/>
  <c r="F4" i="12"/>
  <c r="H4" i="12"/>
  <c r="G4" i="12"/>
  <c r="G26" i="12"/>
  <c r="I26" i="12"/>
  <c r="F26" i="12"/>
  <c r="H26" i="12"/>
  <c r="F33" i="12"/>
  <c r="H33" i="12"/>
  <c r="G33" i="12"/>
  <c r="I33" i="12"/>
  <c r="G23" i="12"/>
  <c r="I23" i="12"/>
  <c r="F23" i="12"/>
  <c r="H23" i="12"/>
  <c r="G18" i="12"/>
  <c r="I18" i="12"/>
  <c r="F18" i="12"/>
  <c r="H18" i="12"/>
  <c r="G8" i="12"/>
  <c r="F8" i="12"/>
  <c r="L43" i="12"/>
  <c r="L44" i="12"/>
  <c r="F50" i="12"/>
  <c r="G50" i="12"/>
  <c r="G44" i="12"/>
  <c r="I6" i="12"/>
  <c r="H8" i="12"/>
  <c r="I11" i="12"/>
  <c r="I9" i="12"/>
  <c r="I3" i="12"/>
  <c r="I4" i="12"/>
  <c r="I8" i="12"/>
  <c r="H17" i="12"/>
  <c r="H6" i="12"/>
  <c r="I12" i="12"/>
  <c r="E54" i="17"/>
  <c r="E51" i="17"/>
  <c r="L14" i="17"/>
  <c r="H9" i="12"/>
  <c r="E46" i="17"/>
  <c r="E43" i="17"/>
  <c r="E45" i="17"/>
  <c r="E24" i="17"/>
  <c r="E49" i="17"/>
  <c r="H50" i="12"/>
  <c r="G20" i="30"/>
  <c r="E40" i="17"/>
  <c r="E41" i="17"/>
  <c r="E42" i="17"/>
  <c r="E26" i="17"/>
  <c r="E27" i="17"/>
  <c r="E29" i="17"/>
  <c r="E30" i="17"/>
  <c r="E53" i="17"/>
  <c r="E28" i="17"/>
  <c r="E25" i="17"/>
  <c r="M19" i="12"/>
  <c r="L19" i="12"/>
  <c r="E50" i="17"/>
  <c r="G29" i="30"/>
  <c r="E48" i="17"/>
  <c r="E23" i="17"/>
  <c r="E44" i="17"/>
  <c r="E47" i="17"/>
  <c r="L19" i="17"/>
  <c r="L24" i="17"/>
  <c r="E39" i="17"/>
  <c r="E58" i="17"/>
  <c r="F44" i="12"/>
  <c r="G46" i="12"/>
  <c r="E34" i="17"/>
  <c r="G44" i="30"/>
  <c r="L45" i="12"/>
  <c r="M43" i="12" s="1"/>
  <c r="E67" i="17"/>
  <c r="L56" i="30"/>
  <c r="H25" i="6"/>
  <c r="H27" i="6" s="1"/>
  <c r="D22" i="6"/>
  <c r="B20" i="6"/>
  <c r="D20" i="6"/>
  <c r="G20" i="6"/>
  <c r="H20" i="6"/>
  <c r="H22" i="6"/>
  <c r="E38" i="12"/>
  <c r="E42" i="12"/>
  <c r="F38" i="12"/>
  <c r="G38" i="12"/>
  <c r="G21" i="30"/>
  <c r="I38" i="12"/>
  <c r="G41" i="12"/>
  <c r="H38" i="12"/>
  <c r="H41" i="12"/>
  <c r="F41" i="12"/>
  <c r="G10" i="30"/>
  <c r="G21" i="6"/>
  <c r="B21" i="6"/>
  <c r="D21" i="6"/>
  <c r="F12" i="6"/>
  <c r="E15" i="6"/>
  <c r="E14" i="6"/>
  <c r="F13" i="6"/>
  <c r="E13" i="6"/>
  <c r="E12" i="6"/>
  <c r="E10" i="6"/>
  <c r="B16" i="6"/>
  <c r="B15" i="6"/>
  <c r="B14" i="6"/>
  <c r="C13" i="6"/>
  <c r="B13" i="6"/>
  <c r="C12" i="6"/>
  <c r="B12" i="6"/>
  <c r="B11" i="6"/>
  <c r="C10" i="6"/>
  <c r="B10" i="6"/>
  <c r="B9" i="6"/>
  <c r="G12" i="6"/>
  <c r="C17" i="6"/>
  <c r="C23" i="6"/>
  <c r="F17" i="6"/>
  <c r="F23" i="6"/>
  <c r="B17" i="6"/>
  <c r="B23" i="6"/>
  <c r="E17" i="6"/>
  <c r="E23" i="6"/>
  <c r="H21" i="6"/>
  <c r="G18" i="30"/>
  <c r="G17" i="30"/>
  <c r="G16" i="30"/>
  <c r="L16" i="30" s="1"/>
  <c r="G11" i="30"/>
  <c r="L20" i="30"/>
  <c r="L22" i="30" s="1"/>
  <c r="L24" i="30" s="1"/>
  <c r="J42" i="12"/>
  <c r="I41" i="12"/>
  <c r="G49" i="30"/>
  <c r="K50" i="30"/>
  <c r="G34" i="30"/>
  <c r="G37" i="30"/>
  <c r="G52" i="30"/>
  <c r="G14" i="6"/>
  <c r="G11" i="6"/>
  <c r="G10" i="6"/>
  <c r="G15" i="6"/>
  <c r="G13" i="6"/>
  <c r="G16" i="6"/>
  <c r="G17" i="6"/>
  <c r="G23" i="6"/>
  <c r="D15" i="6"/>
  <c r="H15" i="6"/>
  <c r="D14" i="6"/>
  <c r="H14" i="6"/>
  <c r="D13" i="6"/>
  <c r="H13" i="6"/>
  <c r="D9" i="6"/>
  <c r="D11" i="6"/>
  <c r="H11" i="6"/>
  <c r="H9" i="6"/>
  <c r="D16" i="6"/>
  <c r="H16" i="6"/>
  <c r="D10" i="6"/>
  <c r="D12" i="6"/>
  <c r="H12" i="6"/>
  <c r="D17" i="6"/>
  <c r="D23" i="6"/>
  <c r="H10" i="6"/>
  <c r="H17" i="6"/>
  <c r="H23" i="6"/>
  <c r="E14" i="17"/>
  <c r="G13" i="30"/>
  <c r="G24" i="30" s="1"/>
  <c r="G54" i="30" s="1"/>
  <c r="G58" i="30" s="1"/>
  <c r="L58" i="30" s="1"/>
  <c r="L15" i="30"/>
  <c r="D20" i="32" l="1"/>
  <c r="E20" i="32" s="1"/>
  <c r="E9" i="32"/>
  <c r="E13" i="32"/>
  <c r="E11" i="32"/>
  <c r="E18" i="17"/>
  <c r="E60" i="17" s="1"/>
  <c r="E63" i="17" s="1"/>
  <c r="E69" i="17" s="1"/>
  <c r="L17" i="30"/>
  <c r="L4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 Rogelio Velazquez Moreno</author>
  </authors>
  <commentList>
    <comment ref="L4" authorId="0" shapeId="0" xr:uid="{00000000-0006-0000-0600-000001000000}">
      <text>
        <r>
          <rPr>
            <b/>
            <sz val="9"/>
            <color indexed="81"/>
            <rFont val="Tahoma"/>
            <family val="2"/>
          </rPr>
          <t>Francisco Rogelio Velazquez Moreno:</t>
        </r>
        <r>
          <rPr>
            <sz val="9"/>
            <color indexed="81"/>
            <rFont val="Tahoma"/>
            <family val="2"/>
          </rPr>
          <t xml:space="preserve">
Los Orígenes de caja son todas aquellas partidas que aumentan el efectivo de la empresa,  mientras que las Aplicaciones son todas aquellas partidas que lo disminuyen.   
Orígenes
Disminución de un activo. 
Aumento de un pasivo. 
Utilidades netas después de impuestos. 
Depreciación y otros cargos a resultados que no requieran pagos en efectivo. 
Ventas de acciones
Para hacer claridad al respecto de cómo puede establecerse que una disminución en un activo,  que disminuirá el efectivo da origen a esta, tendrá explicación en que una disminución de efectivo es  origen de ella en el sentido que si el efectivo de la empresa disminuye,  la salida debe aplicarse a una utilización de efectivo.   
Aplicaciones
Aumento de un activo.
Disminución de un pasivo. 
Pérdida neta. Pago de dividendos. 
Readquisición o retiro de acciones.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contcide02</author>
  </authors>
  <commentList>
    <comment ref="F1" authorId="0" shapeId="0" xr:uid="{00000000-0006-0000-0B00-000001000000}">
      <text>
        <r>
          <rPr>
            <b/>
            <sz val="9"/>
            <color indexed="81"/>
            <rFont val="Tahoma"/>
            <family val="2"/>
          </rPr>
          <t>contcide02:</t>
        </r>
        <r>
          <rPr>
            <sz val="9"/>
            <color indexed="81"/>
            <rFont val="Tahoma"/>
            <family val="2"/>
          </rPr>
          <t xml:space="preserve">
Si la diferencia resultante es negativa, el importe es origen de recursos
</t>
        </r>
      </text>
    </comment>
    <comment ref="G1" authorId="0" shapeId="0" xr:uid="{00000000-0006-0000-0B00-000002000000}">
      <text>
        <r>
          <rPr>
            <b/>
            <sz val="9"/>
            <color indexed="81"/>
            <rFont val="Tahoma"/>
            <family val="2"/>
          </rPr>
          <t>contcide02:</t>
        </r>
        <r>
          <rPr>
            <sz val="9"/>
            <color indexed="81"/>
            <rFont val="Tahoma"/>
            <family val="2"/>
          </rPr>
          <t xml:space="preserve">
Si la diferencia generada es positiva, el importe es aplicación de recursos</t>
        </r>
      </text>
    </comment>
    <comment ref="H1" authorId="0" shapeId="0" xr:uid="{00000000-0006-0000-0B00-000003000000}">
      <text>
        <r>
          <rPr>
            <b/>
            <sz val="9"/>
            <color indexed="81"/>
            <rFont val="Tahoma"/>
            <family val="2"/>
          </rPr>
          <t>contcide02:</t>
        </r>
        <r>
          <rPr>
            <sz val="9"/>
            <color indexed="81"/>
            <rFont val="Tahoma"/>
            <family val="2"/>
          </rPr>
          <t xml:space="preserve">
Si la diferencia resultante es negativa, el importe es origen de recursos
</t>
        </r>
      </text>
    </comment>
    <comment ref="I1" authorId="0" shapeId="0" xr:uid="{00000000-0006-0000-0B00-000004000000}">
      <text>
        <r>
          <rPr>
            <b/>
            <sz val="9"/>
            <color indexed="81"/>
            <rFont val="Tahoma"/>
            <family val="2"/>
          </rPr>
          <t>contcide02:</t>
        </r>
        <r>
          <rPr>
            <sz val="9"/>
            <color indexed="81"/>
            <rFont val="Tahoma"/>
            <family val="2"/>
          </rPr>
          <t xml:space="preserve">
Si la diferencia generada es positiva, el importe es aplicación de recursos</t>
        </r>
      </text>
    </comment>
  </commentList>
</comments>
</file>

<file path=xl/sharedStrings.xml><?xml version="1.0" encoding="utf-8"?>
<sst xmlns="http://schemas.openxmlformats.org/spreadsheetml/2006/main" count="15379" uniqueCount="5172">
  <si>
    <t>Centro de Investigación y Docencia Económicas, A.C.</t>
  </si>
  <si>
    <t>Estado de Situación Financiera</t>
  </si>
  <si>
    <t>( Cifras en pesos)</t>
  </si>
  <si>
    <t>Concepto</t>
  </si>
  <si>
    <t>Año</t>
  </si>
  <si>
    <t>A C T I V O</t>
  </si>
  <si>
    <t>P A S I V O</t>
  </si>
  <si>
    <t>ACTIVO CIRCULANTE</t>
  </si>
  <si>
    <t>PASIVO CIRCULANTE</t>
  </si>
  <si>
    <t xml:space="preserve">Efectivo y Equivalentes       </t>
  </si>
  <si>
    <t xml:space="preserve">Cuentas por Pagar a Corto Plazo                  </t>
  </si>
  <si>
    <t xml:space="preserve">Derecho a Recibir Efectivo o Equivalantes </t>
  </si>
  <si>
    <t>Documentos por Pagar a Corto Plazo</t>
  </si>
  <si>
    <t xml:space="preserve">Derecho a Recibir Bienes o Servicios </t>
  </si>
  <si>
    <t>Porción a Corto Plazo de la Deuda Pública a Largo Plazo</t>
  </si>
  <si>
    <t xml:space="preserve">Inventarios                          </t>
  </si>
  <si>
    <t>Títulos y Valores a Corto Plazo</t>
  </si>
  <si>
    <t>Almacenes</t>
  </si>
  <si>
    <t>Pasivos Diferidos a Corto Plazo</t>
  </si>
  <si>
    <t>Estimación por Perdida o Deterioro de Activos Circulantes</t>
  </si>
  <si>
    <t xml:space="preserve">Fondos y Bienes de Terceros en Garantía y/o Administración </t>
  </si>
  <si>
    <t>Estimación para Cuentas Incobrables por Derecho a Recibir Efectivo</t>
  </si>
  <si>
    <t>a Corto Plazo</t>
  </si>
  <si>
    <t>Otros Activos Circulantes</t>
  </si>
  <si>
    <t>Provisiones a Corto Plazo</t>
  </si>
  <si>
    <t>Total de Activos Circulantes</t>
  </si>
  <si>
    <t>Otros Pasivos a Corto Plazo</t>
  </si>
  <si>
    <t xml:space="preserve">ACTIVO NO CIRCULANTE                                       </t>
  </si>
  <si>
    <t>Total de Pasivos Circulantes</t>
  </si>
  <si>
    <t>Inversiones Financieras a Largo Plazo</t>
  </si>
  <si>
    <t>Fideicomisos, mandatos y contratos analogos</t>
  </si>
  <si>
    <t>PASIVO NO CIRCULANTE</t>
  </si>
  <si>
    <t>Derechos a Recibir Efectvo o Equivalente a Largo Plazo</t>
  </si>
  <si>
    <t>Cuentas por Pagar a Largo Plazo</t>
  </si>
  <si>
    <t>Bienes Inmuebles, Infraestructura y Construcciones en Proceso</t>
  </si>
  <si>
    <t>Documentos por Pagar a Largo Plazo</t>
  </si>
  <si>
    <t xml:space="preserve">Bienes Muebles                           </t>
  </si>
  <si>
    <t>Deuda Pública a Largo Plazo</t>
  </si>
  <si>
    <t>Activos Intangibles</t>
  </si>
  <si>
    <t>Pasivos Diferidos a Largo Plazo</t>
  </si>
  <si>
    <t>Depreciación, Deterioro y amortización Acumulada de Bienes</t>
  </si>
  <si>
    <t>a Largo Plazo</t>
  </si>
  <si>
    <t>Activos Diferidos</t>
  </si>
  <si>
    <t>Provisiones a Largo Plazo</t>
  </si>
  <si>
    <t>Estimación por Pérdida o Deterioro de Activos no Circulantes</t>
  </si>
  <si>
    <t>Total de Pasivos No Circulantes</t>
  </si>
  <si>
    <t>Otros Activos no Circulantes</t>
  </si>
  <si>
    <t>TOTAL DEL PASIVO</t>
  </si>
  <si>
    <t>Total de Activos  no Circulantes</t>
  </si>
  <si>
    <t xml:space="preserve">HACIENDA PÚBLICA / PATRIMONIO           </t>
  </si>
  <si>
    <t>Hacienda Pública /Patrimonio Contribuido</t>
  </si>
  <si>
    <t>Aportaciones</t>
  </si>
  <si>
    <t xml:space="preserve">Donaciones de Capital                                                                               </t>
  </si>
  <si>
    <t>Actualización de la Hacienda Pública/Patrimonio</t>
  </si>
  <si>
    <t>Hacienda Pública /Patrimonio Generado</t>
  </si>
  <si>
    <t xml:space="preserve">Resultados del Ejercicio (Ahorro/ Desahorro)       </t>
  </si>
  <si>
    <t xml:space="preserve">Resultados de Ejercicios Anteriores                      </t>
  </si>
  <si>
    <t>Revaluos</t>
  </si>
  <si>
    <t>Reservas</t>
  </si>
  <si>
    <t>Rectificaciones de Resultados de Ejercicios Anteriores</t>
  </si>
  <si>
    <t xml:space="preserve">Exceso o insuficiencia en la Actualizacion de la Hacienda </t>
  </si>
  <si>
    <t>Publica /Patrimonio</t>
  </si>
  <si>
    <t>Resultado por Posicion Monetaria</t>
  </si>
  <si>
    <t>Resultado por Tenencia de Activos no Monetarios</t>
  </si>
  <si>
    <t>Total Hacienda Pública/Patrimonio</t>
  </si>
  <si>
    <t>T O T A L  DEL  A C T I V O</t>
  </si>
  <si>
    <t>TOTAL DEL PASIVO Y HACIENDA PÚBLICA/PATRIMONIO</t>
  </si>
  <si>
    <t>" Bajo protesta de decir verdad declaramos que los Estados Financieros y sus notas, son razonablemente correctos y son responsabilidad del emisor "</t>
  </si>
  <si>
    <t>Centro de Investigación y Docencia Económicas, A. C.</t>
  </si>
  <si>
    <t>Estado de Actividades</t>
  </si>
  <si>
    <t>(Cifras en pesos)</t>
  </si>
  <si>
    <t xml:space="preserve">INGRESOS Y OTROS BENEFICIOS                                                                                         </t>
  </si>
  <si>
    <t xml:space="preserve">Ingresos de Gestión                                </t>
  </si>
  <si>
    <t>Impuestos</t>
  </si>
  <si>
    <t xml:space="preserve">Cuotas y Aportaciones de Seguridad Social      </t>
  </si>
  <si>
    <t xml:space="preserve">Contribuciones de Mejoras </t>
  </si>
  <si>
    <t>Derechos</t>
  </si>
  <si>
    <t>Productos</t>
  </si>
  <si>
    <t>Aprovechamientos</t>
  </si>
  <si>
    <t xml:space="preserve">Ingresos por venta de bienes o servicios                    </t>
  </si>
  <si>
    <t xml:space="preserve">Participaciones, Aportaciones, Convenios, Incentivos Derivados de la Colaboración Fiscal y Fondos Distintos de Aportaciones </t>
  </si>
  <si>
    <t xml:space="preserve">Transferencias, Asignaciones, Subsidios y Subvenciones, y Pensiones y Jubilaciones </t>
  </si>
  <si>
    <t xml:space="preserve">Otros Ingresos y Beneficios </t>
  </si>
  <si>
    <t>Ingresos Financieros</t>
  </si>
  <si>
    <t xml:space="preserve">Incremento por Variación de Inventarios </t>
  </si>
  <si>
    <t xml:space="preserve">Disminución del Exceso de Estimaciones por Pérdida o Deterioro u Obsolescencia </t>
  </si>
  <si>
    <t xml:space="preserve">Disminución del Exceso de Provisiones </t>
  </si>
  <si>
    <t>Otros Ingresos y Beneficios Varios</t>
  </si>
  <si>
    <t>Total de Ingresos y Otros Beneficios</t>
  </si>
  <si>
    <t xml:space="preserve">GASTOS Y OTRAS PÉRDIDAS                                                                                            </t>
  </si>
  <si>
    <t>Gastos de Funcionamiento</t>
  </si>
  <si>
    <t>Servicios Personales</t>
  </si>
  <si>
    <t>Materiales y Suministros</t>
  </si>
  <si>
    <t>Servicios Generales</t>
  </si>
  <si>
    <t xml:space="preserve"> Transferencias, Asignaciones, Subsidios y Otras Ayudas </t>
  </si>
  <si>
    <t>Transferencias Internas y Asignaciones al Sector Público</t>
  </si>
  <si>
    <t>Transferencias al Resto del Sector Público</t>
  </si>
  <si>
    <t>Subsidios y Subvenciones</t>
  </si>
  <si>
    <t xml:space="preserve">Ayudas Sociales </t>
  </si>
  <si>
    <t>Pensiones y Jubilaciones</t>
  </si>
  <si>
    <t xml:space="preserve">Transferencias a Fideicomisos, Mandatos y Contratos Análogos </t>
  </si>
  <si>
    <t xml:space="preserve">Transferencias a la Seguridad Social </t>
  </si>
  <si>
    <t xml:space="preserve">Donativos </t>
  </si>
  <si>
    <t>Transferencias al Exterior</t>
  </si>
  <si>
    <t xml:space="preserve">Participaciones y Aportaciones </t>
  </si>
  <si>
    <t xml:space="preserve">Participaciones </t>
  </si>
  <si>
    <t>Convenios</t>
  </si>
  <si>
    <t xml:space="preserve">Intereses, Comisiones y Otros Gastos de la Deuda Pública </t>
  </si>
  <si>
    <t>Intereses de la Deuda Pública</t>
  </si>
  <si>
    <t>Comisiones de la Deuda Pública</t>
  </si>
  <si>
    <t xml:space="preserve">Gastos de la Deuda Pública </t>
  </si>
  <si>
    <t>Costo por Coberturas</t>
  </si>
  <si>
    <t>Apoyos Financieros</t>
  </si>
  <si>
    <t>Otros Gastos y Pérdidas Extraordinarias</t>
  </si>
  <si>
    <t>Estimaciones, Depreciaciones, Deterioros, Obsolescencia y Amortizaciones</t>
  </si>
  <si>
    <t>Provisiones</t>
  </si>
  <si>
    <t>Disminución de Inventarios</t>
  </si>
  <si>
    <t xml:space="preserve">Otros Gastos </t>
  </si>
  <si>
    <t xml:space="preserve">Inversión Pública </t>
  </si>
  <si>
    <t>Inversión Pública no Capitalizable</t>
  </si>
  <si>
    <t xml:space="preserve">Total de Gastos y Otras Pérdidas </t>
  </si>
  <si>
    <t xml:space="preserve">Resultados del Ejercicio (Ahorro/Desahorro) </t>
  </si>
  <si>
    <t>"Bajo protesta de decir verdad declaramos que los Estados Financieros y sus notas, son razonablemente correctos y</t>
  </si>
  <si>
    <t>son responsabilidad del emisor"</t>
  </si>
  <si>
    <t>Estado de Variaciones en la Hacienda Pública</t>
  </si>
  <si>
    <t>Patrimonio Contribuido</t>
  </si>
  <si>
    <t>Patrimonio Generado de Ejercicios Anteriores</t>
  </si>
  <si>
    <t>Patrimonio Generado en el Ejercicio</t>
  </si>
  <si>
    <t>Ajuste por Cambios de Valor</t>
  </si>
  <si>
    <t>Total</t>
  </si>
  <si>
    <t>Hacienda Pública / Patrimonio Contribuido Neto de  2023</t>
  </si>
  <si>
    <t xml:space="preserve">Aportaciones </t>
  </si>
  <si>
    <t>Donaciones de Capital</t>
  </si>
  <si>
    <t>Hacienda Pública / Patrimonio Generado Neto de  2023</t>
  </si>
  <si>
    <t>Resultados del Ejercicio (Ahorro/Desahorro)</t>
  </si>
  <si>
    <t>Resultados de Ejercicios Anteriores</t>
  </si>
  <si>
    <t>Revalúos</t>
  </si>
  <si>
    <t>Exceso o Insuficiencia en la Actualización de la Hacienda Pública / Patrimonio Neto de 2023</t>
  </si>
  <si>
    <t>Resultado por Posición Monetaria</t>
  </si>
  <si>
    <t>Hacienda Pública / Patrimonio Neto Final de 2023</t>
  </si>
  <si>
    <t>Cambios en la Hacienda Pública / Patrimonio Contribuido Neto de 2024</t>
  </si>
  <si>
    <t xml:space="preserve">   </t>
  </si>
  <si>
    <t>Variaciones de la Hacienda Pública / Patrimonio Generado Neto de 2024</t>
  </si>
  <si>
    <t>Cambios en el Exceso o Insuficiencia en la Actualización de la Hacienda Pública / Patrimonio Neto de 2024</t>
  </si>
  <si>
    <t>Hacienda Pública / Patrimonio Neto Final de 2024</t>
  </si>
  <si>
    <t>"Bajo protesta de decir verdad declaramos que los Estados Financieros y sus notas, son razonablemente correctos y son responsabilidad del emisor"</t>
  </si>
  <si>
    <t>.</t>
  </si>
  <si>
    <t>Estado de Cambios en la Situación financiera</t>
  </si>
  <si>
    <t>CONCEPTO</t>
  </si>
  <si>
    <t>ORIGEN</t>
  </si>
  <si>
    <t>APLICACIÓN</t>
  </si>
  <si>
    <t>Efectivo y Equivalentes</t>
  </si>
  <si>
    <t>Derechos a Recibir Efectivo o Equivalentes</t>
  </si>
  <si>
    <t xml:space="preserve">Inventarios </t>
  </si>
  <si>
    <t>ACTIVO NO CIRCULANTE</t>
  </si>
  <si>
    <t>Derechos a Recibir Efectivo o Equivalentes a Largo Plazo</t>
  </si>
  <si>
    <t>Bienes Muebles</t>
  </si>
  <si>
    <t>Depreciación, Deterioro y Amortización Acumulada de Bienes</t>
  </si>
  <si>
    <t xml:space="preserve"> </t>
  </si>
  <si>
    <t>Activos diferidos</t>
  </si>
  <si>
    <t>Cuentas por Pagar a Corto Plazo</t>
  </si>
  <si>
    <t>Fondos y Bienes de Terceros en Garantía y/o Administración a Corto Plazo</t>
  </si>
  <si>
    <t>Fondos y Bienes de Terceros en Garantía y/o en Administración a Largo Plazo</t>
  </si>
  <si>
    <t>HACIENDA PÚBLICA / PATRIMONIO</t>
  </si>
  <si>
    <t>HACIENDA PÚBLICA / PATRIMONIO CONTRIBUIDO</t>
  </si>
  <si>
    <t xml:space="preserve">Aportaciones                                                                                                </t>
  </si>
  <si>
    <t xml:space="preserve">Donaciones de capital                                                                               </t>
  </si>
  <si>
    <t>HACIENDA PÚBLICA / PATRIMONIO GENERADO</t>
  </si>
  <si>
    <t xml:space="preserve">Resultados del Ejercicio (ahorro/ desahorro)       </t>
  </si>
  <si>
    <t>EXCESO O INSUFICIENCIA EN LA ACTUALIZACIÓN DE LA HACIENDA PÚBLICA/PATRIMONIO</t>
  </si>
  <si>
    <t>TOTAL</t>
  </si>
  <si>
    <t xml:space="preserve">Las notas l,ll y lll son parte integrante de este estado </t>
  </si>
  <si>
    <t>Estado de Flujos de Efectivo</t>
  </si>
  <si>
    <t xml:space="preserve">(Cifras en pesos) </t>
  </si>
  <si>
    <t>(Nota IV)</t>
  </si>
  <si>
    <t xml:space="preserve">Flujos de efectivo por las actividades de operación </t>
  </si>
  <si>
    <t>Origen</t>
  </si>
  <si>
    <t xml:space="preserve">Impuestos </t>
  </si>
  <si>
    <t xml:space="preserve">Cuotas y Aportaciones de Seguridad Social </t>
  </si>
  <si>
    <t>Contribuciones de Mejoras</t>
  </si>
  <si>
    <t xml:space="preserve">Productos </t>
  </si>
  <si>
    <t xml:space="preserve">Aprovechamientos </t>
  </si>
  <si>
    <t>Ingresos por Venta de Bienes o Servicios</t>
  </si>
  <si>
    <t xml:space="preserve">Otros Orígenes de Operación </t>
  </si>
  <si>
    <t>Aplicación</t>
  </si>
  <si>
    <t xml:space="preserve">Servicios Personales </t>
  </si>
  <si>
    <t xml:space="preserve">Transferencias al Resto del Sector Público </t>
  </si>
  <si>
    <t xml:space="preserve">Pensiones y Jubilaciones </t>
  </si>
  <si>
    <t xml:space="preserve">Transferencias al Exterior </t>
  </si>
  <si>
    <t xml:space="preserve">Convenios </t>
  </si>
  <si>
    <t>Otras Aplicaciones de Operación</t>
  </si>
  <si>
    <t xml:space="preserve">Flujos Netos de Efectivo por Actividades de Operación </t>
  </si>
  <si>
    <t xml:space="preserve">Flujos de Efectivo de las Actividades de Inversión </t>
  </si>
  <si>
    <t>Otras Aplicaciones de Inversión</t>
  </si>
  <si>
    <t>Bienes Inmuebles Infraestructura y Construcciones en proceso</t>
  </si>
  <si>
    <t>Otras apicaciones de Inversion</t>
  </si>
  <si>
    <t xml:space="preserve">Flujos Netos de Efectivo por Actividades de Inversión </t>
  </si>
  <si>
    <t xml:space="preserve">  Flujos de Efectivo de las Actividades de Financiamiento</t>
  </si>
  <si>
    <t>Endeudamiento neto</t>
  </si>
  <si>
    <t>Interno</t>
  </si>
  <si>
    <t>Externo</t>
  </si>
  <si>
    <t>Otros Orígenes de Financiamiento</t>
  </si>
  <si>
    <t xml:space="preserve"> Servicios de la Deuda </t>
  </si>
  <si>
    <t xml:space="preserve">Otras Aplicaciones de Financiamiento </t>
  </si>
  <si>
    <t>Flujos Netos de Efectivo por Actividades de Financiamiento</t>
  </si>
  <si>
    <t>Incremento/Disminución Neta en el Efectivo y Equivalentes al Efectivo</t>
  </si>
  <si>
    <t xml:space="preserve">Efectivo y Equivalentes al Efectivo al Inicio del Ejercicio </t>
  </si>
  <si>
    <t>Efectivo y Equivalentes al Efectivo al Final del Ejercicio</t>
  </si>
  <si>
    <t>Estado Analítico del Activo</t>
  </si>
  <si>
    <t>Saldo Inicial</t>
  </si>
  <si>
    <t>Cargos del</t>
  </si>
  <si>
    <t>Abonos del</t>
  </si>
  <si>
    <t>Saldo Final</t>
  </si>
  <si>
    <t xml:space="preserve">Flujo del </t>
  </si>
  <si>
    <t>Periodo</t>
  </si>
  <si>
    <t xml:space="preserve">Efectivo y Equivalentes                     </t>
  </si>
  <si>
    <t xml:space="preserve">Derechos o equivalentes a recibir efectivo                     </t>
  </si>
  <si>
    <t>Derechos a Recibir Bienes o Servicios</t>
  </si>
  <si>
    <t xml:space="preserve">Inventarios                                                                            </t>
  </si>
  <si>
    <t>Estimación por Pérdida o Deterioro de Activos Circulantes</t>
  </si>
  <si>
    <t xml:space="preserve">Bienes inmuebles, infraestructura y construcción en proceso                                                                           </t>
  </si>
  <si>
    <t>Bienes muebles</t>
  </si>
  <si>
    <t>Activos intangibles</t>
  </si>
  <si>
    <t xml:space="preserve">Depreciación, Deterioro y Amortización Acumulada de Bienes       </t>
  </si>
  <si>
    <t>Las Notas l,ll y lll  adjuntas, son parte integrante de este estado</t>
  </si>
  <si>
    <t>Por los ejercicios del 1 de enero al 30 Septiembre de 2019</t>
  </si>
  <si>
    <t>Ingresos por venta de bienes o servicios de organismos descentralizados (no empresariales y no financieros) incluye fideicomisos</t>
  </si>
  <si>
    <t>Transferencias internas y asignaciones del sector público</t>
  </si>
  <si>
    <t>Subsidios y subvenciones</t>
  </si>
  <si>
    <t xml:space="preserve">Otros ingresos y beneficios </t>
  </si>
  <si>
    <t>Otros ingresos</t>
  </si>
  <si>
    <t>Servicios personales</t>
  </si>
  <si>
    <t>Materiales y suministros</t>
  </si>
  <si>
    <t>Servicios generales</t>
  </si>
  <si>
    <t>Transferencias, asignaciones, subsidios y otras ayudas</t>
  </si>
  <si>
    <t>Transferencias a fideicomisos, mandatos y contratos análogos</t>
  </si>
  <si>
    <t>Otros gastos</t>
  </si>
  <si>
    <t>Flujo neto de efectivo por actividades de operación</t>
  </si>
  <si>
    <t>Flujo de efectivo por las actividades de inversión</t>
  </si>
  <si>
    <t>Flujo neto de efectivo por actividades de inversión</t>
  </si>
  <si>
    <t>Flujo de efectivo por las actividades de financiamiento</t>
  </si>
  <si>
    <t>Otos origenes de financiamiento</t>
  </si>
  <si>
    <t>Servicios de deuda</t>
  </si>
  <si>
    <t>Otras aplicaciones de fianaciamiento</t>
  </si>
  <si>
    <t>Flujo neto de efectivo por actividades de financiamiento</t>
  </si>
  <si>
    <t>Incremento / (disminución) neta en el ejercicio del efectivo y equivalentes de efectivo</t>
  </si>
  <si>
    <t xml:space="preserve">Efectivo y equivalentes al efectivo al inicio del ejercicio </t>
  </si>
  <si>
    <t xml:space="preserve">Efectivo y equivalentes al efectivo al final del ejercicio </t>
  </si>
  <si>
    <t>enviados</t>
  </si>
  <si>
    <t>Estado Analítico de la Deuda y Otros Pasivos</t>
  </si>
  <si>
    <t>Denominación de las deudas</t>
  </si>
  <si>
    <t>Moneda de</t>
  </si>
  <si>
    <t xml:space="preserve">Institución o </t>
  </si>
  <si>
    <t>Saldos Inicial</t>
  </si>
  <si>
    <t>Saldo Final del</t>
  </si>
  <si>
    <t>Contratación</t>
  </si>
  <si>
    <t>Pais Acreedor</t>
  </si>
  <si>
    <t>del Periodo</t>
  </si>
  <si>
    <t>DEUDA PÚBLICA</t>
  </si>
  <si>
    <t>Corto Plazo</t>
  </si>
  <si>
    <t xml:space="preserve">        Deuda Interna</t>
  </si>
  <si>
    <t xml:space="preserve">        Instituciones d ecrédito</t>
  </si>
  <si>
    <t xml:space="preserve">        Títulos y valores</t>
  </si>
  <si>
    <t xml:space="preserve">        Arrendamientos financieros</t>
  </si>
  <si>
    <t>Deuda Externa</t>
  </si>
  <si>
    <t xml:space="preserve">        Organizsmos financieros Internacionales</t>
  </si>
  <si>
    <t xml:space="preserve">        Deuda Bilateral</t>
  </si>
  <si>
    <t xml:space="preserve">                Subtotal corto plazo</t>
  </si>
  <si>
    <t>Largo Plazo</t>
  </si>
  <si>
    <t>Otros pasivos</t>
  </si>
  <si>
    <t xml:space="preserve">                Total Deuda y Otros Pasivos</t>
  </si>
  <si>
    <t>Reporte del patrimonio</t>
  </si>
  <si>
    <t>Total del patrimonio del ente público</t>
  </si>
  <si>
    <t>% Del patrimonio del ente público que es propiedad del ejecutivo</t>
  </si>
  <si>
    <t>Patrimonio del ente público que es propiedad del ejecutivo</t>
  </si>
  <si>
    <t>CENTRO DE INVESTIGACIÓN Y DOCENCIA ECONÓMICAS, A.C.</t>
  </si>
  <si>
    <t>ESTADO DE FLUJOS DE EFECTIVO</t>
  </si>
  <si>
    <t>POR LOS EJERCICIOS DEL 1º DE ENERO AL 31 DE DICIEMBRE DE 2019 Y DICIEMBRE DE 2020</t>
  </si>
  <si>
    <t>(CIFRAS EN PESOS)</t>
  </si>
  <si>
    <t>(NOTAS 1 Y 2)</t>
  </si>
  <si>
    <t>ACTIVIDADES DE OPERACIÓN</t>
  </si>
  <si>
    <t>DEPRECIACION ACTIVIDADES</t>
  </si>
  <si>
    <t>REMANENTE  (DEFICIT) DEL EJERCICIO</t>
  </si>
  <si>
    <t>DEPRECIACION EOAR</t>
  </si>
  <si>
    <t>DIFERENCIA BAJA DE FIJO</t>
  </si>
  <si>
    <t xml:space="preserve">         PARTIDAS RELACIONADAS CON ACTIVIDADES DE INVERSIÓN</t>
  </si>
  <si>
    <t>DIFERENCIA BAJA VS CALCULO</t>
  </si>
  <si>
    <t xml:space="preserve">                   DEPRECIACIÓN</t>
  </si>
  <si>
    <t>Ajuste por bajas</t>
  </si>
  <si>
    <t>=+eoar!h15-eoar!h17</t>
  </si>
  <si>
    <t>Diario 10  12 /04/2021</t>
  </si>
  <si>
    <t>ACERVO BIBLIOGRÁFICO</t>
  </si>
  <si>
    <t>TERRENOS</t>
  </si>
  <si>
    <t>EDIFICIO</t>
  </si>
  <si>
    <t>ADQUISICIÓN DE ACTIVO FIJO</t>
  </si>
  <si>
    <t>CONSTRUCCIONES EN PROCESO EN BIENES PROPIOS</t>
  </si>
  <si>
    <t>MOBILIARIO Y EQUIPO DE ADMINISTRACIÓN</t>
  </si>
  <si>
    <t>MOBILIARIO Y EQUIPO EDUCACIONAL Y RECREATIVO</t>
  </si>
  <si>
    <t>EQUIPO DE TRANSPORTE</t>
  </si>
  <si>
    <t>COLECCIONES OBRAS Y OBJETOS VALIOSOS</t>
  </si>
  <si>
    <t>DONACIÓN DE ACTIVO FIJO</t>
  </si>
  <si>
    <t>BAJAS DE ACTIVO FIJO</t>
  </si>
  <si>
    <t>BAJAS DE ACTIVO FIJO/DONACIONES</t>
  </si>
  <si>
    <t>FLUJOS NETOS DE EFECTIVO DE ACTIVIDADES DE INVERSIÓN</t>
  </si>
  <si>
    <t xml:space="preserve">Flujo de Efectivo de las Actividades de Financiamiento </t>
  </si>
  <si>
    <t>OTRAS CUENTAS POR COBRAR</t>
  </si>
  <si>
    <t>BECAS CRÉDITO</t>
  </si>
  <si>
    <t>DOCUMENTOS POR COBRAR A EXALUMNOS</t>
  </si>
  <si>
    <t>INVENTARIOS DE PUBLICACIONES</t>
  </si>
  <si>
    <t>ESTIMACIONES INCOBRABLES</t>
  </si>
  <si>
    <t>FIDEICOMISOS, MANDATOS Y CONTRATOS ANÁLOGOS</t>
  </si>
  <si>
    <t>ACTIVOS LABORALES</t>
  </si>
  <si>
    <t>GASTOS PAGADOS POR ADELANTADO</t>
  </si>
  <si>
    <t>PROVEEDORES</t>
  </si>
  <si>
    <t xml:space="preserve">TRASFERENCIAS POR PAGASR </t>
  </si>
  <si>
    <t>IMPUESTOS Y CUOTAS POR PAGAR</t>
  </si>
  <si>
    <t>OTRAS CUENTAS POR PAGAR</t>
  </si>
  <si>
    <t>PROVICIONES</t>
  </si>
  <si>
    <t>APORTACIONES DEL GOBIERNO PARA GASTOS DE INVERSIÓN</t>
  </si>
  <si>
    <t>(NOTA 10)</t>
  </si>
  <si>
    <t>PATRIMONIO</t>
  </si>
  <si>
    <t>PATRIMONIO DONACIONES</t>
  </si>
  <si>
    <t>AJUSTE PATRIMONIO GENERADO EJERCICIOS ANTERIORES</t>
  </si>
  <si>
    <t>FLUJOS NETOS DE EFECTIVO DE ACTIVIDADES DE FINANCIAMIENTO</t>
  </si>
  <si>
    <t xml:space="preserve">Incremento/Disminución Neta en el Efectivo y Equivalentes al Efectivo </t>
  </si>
  <si>
    <t xml:space="preserve">Efectivo y Equivalentes al Efectivo al Final del Ejercicio </t>
  </si>
  <si>
    <t>CENTRO DE INVESTIGACION Y DOCENCIA ECONÓMICAS, A.C.</t>
  </si>
  <si>
    <t xml:space="preserve">BALANZA DE COMPROBACIÓN </t>
  </si>
  <si>
    <t>CONSOLIDADO</t>
  </si>
  <si>
    <t>CuentaCide</t>
  </si>
  <si>
    <t>Descripcion</t>
  </si>
  <si>
    <t>FF</t>
  </si>
  <si>
    <t>Mes</t>
  </si>
  <si>
    <t>AñoAct</t>
  </si>
  <si>
    <t>SdoInicial1</t>
  </si>
  <si>
    <t>Debe1</t>
  </si>
  <si>
    <t>Haber1</t>
  </si>
  <si>
    <t>SdoFinal1</t>
  </si>
  <si>
    <t>Nivel</t>
  </si>
  <si>
    <t>1</t>
  </si>
  <si>
    <t>ACTIVO</t>
  </si>
  <si>
    <t>1.1</t>
  </si>
  <si>
    <t>1.1.1</t>
  </si>
  <si>
    <t>EFECTIVO Y EQUIVALENTES</t>
  </si>
  <si>
    <t>1.1.1.1</t>
  </si>
  <si>
    <t>EFECTIVO</t>
  </si>
  <si>
    <t>1.1.1.1.1.0</t>
  </si>
  <si>
    <t>CAJA  GENERAL / TESORERIA</t>
  </si>
  <si>
    <t>1.1.1.1.1.0.0.0.1</t>
  </si>
  <si>
    <t>CAJA</t>
  </si>
  <si>
    <t>1.1.1.1.1.0.0.0.1.0.1</t>
  </si>
  <si>
    <t>CAJA DISTRITO FEDERAL</t>
  </si>
  <si>
    <t>1.1.1.1.1.0.0.0.1.0.2</t>
  </si>
  <si>
    <t>CAJA AGUASCALIENTES</t>
  </si>
  <si>
    <t>1.1.1.2</t>
  </si>
  <si>
    <t>BANCOS/TESORERÍA</t>
  </si>
  <si>
    <t>1.1.1.2.1.0</t>
  </si>
  <si>
    <t>MONEDA NACIONAL</t>
  </si>
  <si>
    <t>1.1.1.2.1.0.0.0.1</t>
  </si>
  <si>
    <t>BANCO NACIONAL DE MEXICO</t>
  </si>
  <si>
    <t>1.1.1.2.1.0.0.0.1.0.1</t>
  </si>
  <si>
    <t>BANAMEX, S.A. CTA. 583400-6</t>
  </si>
  <si>
    <t>1.1.1.2.1.0.0.0.1.0.2</t>
  </si>
  <si>
    <t>BANAMEX, S.A. CTA. 583363-8</t>
  </si>
  <si>
    <t>1.1.1.2.1.0.0.0.1.0.3</t>
  </si>
  <si>
    <t>BANAMEX CTA. 586302-2</t>
  </si>
  <si>
    <t>1.1.1.2.1.0.0.0.2</t>
  </si>
  <si>
    <t>BANORTE</t>
  </si>
  <si>
    <t>1.1.1.2.1.0.0.0.2.0.1</t>
  </si>
  <si>
    <t>BANORTE 683685149 (NOMINA)</t>
  </si>
  <si>
    <t>1.1.1.2.1.0.0.0.2.0.7</t>
  </si>
  <si>
    <t>BANORTE CTA. 354931249 (CHEQUERA M.N CTA. DLLS 0472642757)</t>
  </si>
  <si>
    <t>1.1.1.2.1.0.0.0.2.0.9</t>
  </si>
  <si>
    <t>BANORTE CTA. 1155529073  (AUTO GENERADOS)</t>
  </si>
  <si>
    <t>1.1.1.2.1.0.0.0.3</t>
  </si>
  <si>
    <t>HSBC MEXICO SA</t>
  </si>
  <si>
    <t>1.1.1.2.1.0.0.0.3.0.1</t>
  </si>
  <si>
    <t>HSBC CTA. 401174777-1</t>
  </si>
  <si>
    <t>1.1.1.2.1.0.0.0.3.0.2</t>
  </si>
  <si>
    <t>HSBC CTA. 40-1174778-9 (ING. PROPIOS)</t>
  </si>
  <si>
    <t>1.1.1.2.1.0.0.0.3.0.3</t>
  </si>
  <si>
    <t>HSBC CTA. 4012418190</t>
  </si>
  <si>
    <t>1.1.1.2.1.0.0.0.3.0.4</t>
  </si>
  <si>
    <t>HSBC CTA. 40-1174779-7</t>
  </si>
  <si>
    <t>1.1.1.2.1.0.0.0.3.0.5</t>
  </si>
  <si>
    <t>HSBC CTA. 4019101419</t>
  </si>
  <si>
    <t>1.1.1.2.1.0.0.0.3.0.6</t>
  </si>
  <si>
    <t>HSBC CTA. 40-39603584 (EDU. CONTINUA)</t>
  </si>
  <si>
    <t>1.1.1.2.1.0.0.0.3.1.5</t>
  </si>
  <si>
    <t>HSBC CTA. 4057138224 (LNPP)</t>
  </si>
  <si>
    <t>1.1.1.2.1.0.0.0.3.1.6</t>
  </si>
  <si>
    <t>HSBC CTA. 4057137978 "RED DE CENTROS PUBLICOS CONACYT"</t>
  </si>
  <si>
    <t>1.1.1.2.1.0.0.0.3.3.0</t>
  </si>
  <si>
    <t>HSBC CTA. 4060716933 PROY. PIPE (CONACYT)</t>
  </si>
  <si>
    <t>1.1.1.2.1.0.0.0.3.3.1</t>
  </si>
  <si>
    <t>HSBC CTA. 4060716222 PROY. REGION FRONTERIZA MEXICO-GUATEMALA</t>
  </si>
  <si>
    <t>1.1.1.2.1.0.0.0.3.3.2</t>
  </si>
  <si>
    <t>HSBC CTA. 4060716982 PROY. 296370 "INTELINOVA"</t>
  </si>
  <si>
    <t>1.1.1.2.1.0.0.0.3.3.9</t>
  </si>
  <si>
    <t>HSBC CTA. 4065710626 312141 HOGARES AGS. COVIT-19</t>
  </si>
  <si>
    <t>1.1.1.2.1.0.0.0.3.4.0</t>
  </si>
  <si>
    <t>HSBC CTA. 4065710758 PROY. 171514 CONSOLIDACION DE LA CORRUPCION</t>
  </si>
  <si>
    <t>1.1.1.2.1.0.0.0.3.4.1</t>
  </si>
  <si>
    <t>CTA 4065710865 R38 90M CIDE FIDEICOMISO PATR. 1725-1 SI TCIDE/SIPACIDE  (PAGADORA)</t>
  </si>
  <si>
    <t>1.1.1.2.1.0.0.0.3.4.2</t>
  </si>
  <si>
    <t>HSBC CTA 4065710873 CIDE CUENTA DE RECURSOS EN ADMINISTRACION</t>
  </si>
  <si>
    <t>1.1.1.2.1.0.0.0.3.4.5</t>
  </si>
  <si>
    <t>HSBC CTA 4059016311 R38 90M CIDE OTROS CASOS PROYECTO 245750</t>
  </si>
  <si>
    <t>1.1.1.2.1.0.0.0.3.4.6</t>
  </si>
  <si>
    <t>HSBC CTA 4059016444 R38 90M CIDE OTROS CASOS PROYECTO 2015-01-1734</t>
  </si>
  <si>
    <t>1.1.1.2.1.0.0.0.3.4.7</t>
  </si>
  <si>
    <t>HSBC CTA 4060716453 R38 90M CIDE OTROS CASOS PROYECTO 292399</t>
  </si>
  <si>
    <t>1.1.1.2.1.0.0.0.3.4.8</t>
  </si>
  <si>
    <t>HSBC CTA 4060716180 R38 90M CIDE OTROS CASOS PROYECTO291615</t>
  </si>
  <si>
    <t>1.1.1.2.1.0.0.0.3.4.9</t>
  </si>
  <si>
    <t>HSBC CTA 4060716230 R38 90M CIDE OTROS CASOS PROYECTO289422</t>
  </si>
  <si>
    <t>1.1.1.2.1.0.0.0.3.5.0</t>
  </si>
  <si>
    <t>HSBC CTA 4060716412 R38 90M CIDE OTROS CASOS PROYECTO CN-17-160</t>
  </si>
  <si>
    <t>1.1.1.2.1.0.0.0.3.5.1</t>
  </si>
  <si>
    <t>HSBC CTA 4060717022 R38 90M CIDE OTROS CASOS PROYECTO 292078</t>
  </si>
  <si>
    <t>1.1.1.2.1.0.0.0.3.5.2</t>
  </si>
  <si>
    <t>HSBC CTA 4061490181 R38 90M CIDE OTROS CASOS PROYECTO A3-S-81553</t>
  </si>
  <si>
    <t>1.1.1.2.1.0.0.0.3.5.3</t>
  </si>
  <si>
    <t>HSBC CTA 4061490314 R38 90M CIDE OTROS CASOS PROY.98655 CDMX</t>
  </si>
  <si>
    <t>1.1.1.2.1.0.0.0.3.5.4</t>
  </si>
  <si>
    <t>HSBC CTA 4061490249 R38 90M CIDE OTROS CASOS PROYECTO 296515</t>
  </si>
  <si>
    <t>1.1.1.2.1.0.0.0.3.5.5</t>
  </si>
  <si>
    <t>HSBC CTA 4061490421 R38 90M CIDE PROYECTO A1-S-43359</t>
  </si>
  <si>
    <t>1.1.1.2.1.0.0.0.3.5.6</t>
  </si>
  <si>
    <t xml:space="preserve">HSBC CTA 4065710741 CLEAR CENTER FOR SPANISH SPEAKING LATIN AMERICA PROJECT </t>
  </si>
  <si>
    <t>1.1.1.2.1.0.0.0.3.5.7</t>
  </si>
  <si>
    <t>HSBC CTA 4065710816 Proyecto Fondo CONACYT-UNAM</t>
  </si>
  <si>
    <t>1.1.1.2.1.0.0.0.3.5.8</t>
  </si>
  <si>
    <t>HSBC CTA 4065710881 CIDE LEGO</t>
  </si>
  <si>
    <t>1.1.1.2.1.0.0.0.3.5.9</t>
  </si>
  <si>
    <t>HSBC CTA 4047448832 PROGRAMA CONACYT OPTIMAL TRANSMISSION FOR LARGE-SCALE RENEWABLES GENERAL ASPECTS</t>
  </si>
  <si>
    <t>1.1.1.2.1.0.0.0.3.6.0</t>
  </si>
  <si>
    <t xml:space="preserve">R38 90M CIDE PROY. CONACYT 321368 ESCLARECIMIENTO </t>
  </si>
  <si>
    <t>1.1.1.2.2.0</t>
  </si>
  <si>
    <t>MONEDA EXTRANJERA</t>
  </si>
  <si>
    <t>1.1.1.2.2.0.0.0.2</t>
  </si>
  <si>
    <t>1.1.1.2.2.0.0.0.2.0.2</t>
  </si>
  <si>
    <t xml:space="preserve">BANORTE CTA.  0472642757 DLLS </t>
  </si>
  <si>
    <t>1.1.1.4</t>
  </si>
  <si>
    <t>INVERSIONES TEMPORALES (HASTA 3 MESES)</t>
  </si>
  <si>
    <t>1.1.1.4.1.0</t>
  </si>
  <si>
    <t>1.1.1.4.1.0.0.0.1</t>
  </si>
  <si>
    <t>1.1.1.4.1.0.0.0.1.0.1</t>
  </si>
  <si>
    <t>BANAMEX, S.A. CTA. 7093440-7</t>
  </si>
  <si>
    <t>1.1.1.4.1.0.0.0.1.0.2</t>
  </si>
  <si>
    <t>BANAMEX, S.A. CTA. 7461292-9</t>
  </si>
  <si>
    <t>1.1.1.4.1.0.0.0.2</t>
  </si>
  <si>
    <t>1.1.1.4.1.0.0.0.2.0.1</t>
  </si>
  <si>
    <t>BANORTE CTA. 0501876063</t>
  </si>
  <si>
    <t>1.1.1.4.1.0.0.0.2.0.9</t>
  </si>
  <si>
    <t xml:space="preserve">BANORTE CTA. 1871862 </t>
  </si>
  <si>
    <t>1.1.1.4.1.0.0.0.3</t>
  </si>
  <si>
    <t>1.1.1.4.1.0.0.0.3.0.1</t>
  </si>
  <si>
    <t>HSBC CTA. 154273</t>
  </si>
  <si>
    <t>1.1.1.4.1.0.0.0.3.0.3</t>
  </si>
  <si>
    <t>HSBC CTA. 143067</t>
  </si>
  <si>
    <t>1.1.1.4.1.0.0.0.3.0.4</t>
  </si>
  <si>
    <t>HSBC CTA. 904006</t>
  </si>
  <si>
    <t>1.1.2</t>
  </si>
  <si>
    <t>DERECHOS A RECIBIR EFECTIVO O EQUIVALENTES</t>
  </si>
  <si>
    <t>1.1.2.3</t>
  </si>
  <si>
    <t>DEUDORES DIVERSOS POR COBRAR A CORTO PLAZO</t>
  </si>
  <si>
    <t>1.1.2.3.1.0</t>
  </si>
  <si>
    <t>GASTOS A COMPROBAR</t>
  </si>
  <si>
    <t>1.1.2.3.1.0.0.0.1</t>
  </si>
  <si>
    <t>1.1.2.3.1.0.0.0.1.0.6</t>
  </si>
  <si>
    <t>AMERICAN EXPRESS (CAF)</t>
  </si>
  <si>
    <t>1.1.2.3.1.0.0.0.1.0.7</t>
  </si>
  <si>
    <t>AMERICAN EXPRESS (DGE)</t>
  </si>
  <si>
    <t>1.1.2.3.1.0.0.0.1.1.0</t>
  </si>
  <si>
    <t>GTOS. POR COMP. /GOMEZ GARCIA GERMAN</t>
  </si>
  <si>
    <t>1.1.2.3.1.0.0.0.1.1.2</t>
  </si>
  <si>
    <t>AMERICAN EXPRESS (DAP)</t>
  </si>
  <si>
    <t>1.1.2.3.1.0.0.0.1.1.3</t>
  </si>
  <si>
    <t>AMERICAN EXPRESS (DEI)</t>
  </si>
  <si>
    <t>1.1.2.3.1.0.0.0.1.1.5</t>
  </si>
  <si>
    <t>AMERICAN EXPRESS (DVE)</t>
  </si>
  <si>
    <t>1.1.2.3.1.0.0.0.1.5.2</t>
  </si>
  <si>
    <t>GTOS. POR COMP. /BECERRIL PALACIOS LETICIA</t>
  </si>
  <si>
    <t>1.1.2.3.1.0.0.0.1.5.5</t>
  </si>
  <si>
    <t>GTOS. POR COMP. /LOZANO RAMIREZ GABRIELA</t>
  </si>
  <si>
    <t>1.1.2.3.1.0.0.0.1.5.9</t>
  </si>
  <si>
    <t>GTOS. POR COMP. /LAZOS GARZA FLAVIO</t>
  </si>
  <si>
    <t>1.1.2.3.1.0.0.0.1.6.8</t>
  </si>
  <si>
    <t>GTOS. POR COMP. /APARICIO CASTIILLO FRANCISCO JAVIER</t>
  </si>
  <si>
    <t>1.1.2.3.1.0.0.0.1.7.9</t>
  </si>
  <si>
    <t>GTOS. POR COMP. /DANIEL OSORIO GIL</t>
  </si>
  <si>
    <t>1.1.2.3.1.0.0.0.1.9.6</t>
  </si>
  <si>
    <t xml:space="preserve">GTOS. POR COMP. / JESSICA DE LA ROSA SANCHEZ </t>
  </si>
  <si>
    <t>1.1.2.3.1.0.0.0.2.2.6</t>
  </si>
  <si>
    <t>GTOS. POR COMP. /PASTOR DE MARIA CAMPOS CAMILA</t>
  </si>
  <si>
    <t>1.1.2.3.1.0.0.0.2.6.5</t>
  </si>
  <si>
    <t>ADEUDOS DEL FIDEICOMISO PATRIMONIAL</t>
  </si>
  <si>
    <t>1.1.2.3.1.0.0.0.2.9.6</t>
  </si>
  <si>
    <t>GTOS. POR COMP. /GARDUÑO RIVERA RAFAEL</t>
  </si>
  <si>
    <t>1.1.2.3.1.0.0.0.3.0.5</t>
  </si>
  <si>
    <t>GTOS. POR COMP. / MEZA CANALES OLIVER DAVID</t>
  </si>
  <si>
    <t>1.1.2.3.1.0.0.0.3.1.0</t>
  </si>
  <si>
    <t>GTOS. POR COMP. / DIAZ VAZQUEZ HERIBERTO</t>
  </si>
  <si>
    <t>1.1.2.3.1.0.0.0.4.2.1</t>
  </si>
  <si>
    <t>GTOS. POR COMP. / JULIETA PROA SANTOYO</t>
  </si>
  <si>
    <t>1.1.2.3.1.0.0.0.4.4.9</t>
  </si>
  <si>
    <t>GTOS.POR COMP./JUAN CARLOS ESPINOSA GARCIA</t>
  </si>
  <si>
    <t>1.1.2.3.1.0.0.0.4.6.1</t>
  </si>
  <si>
    <t>GTOS. POR COMP. /JULIO CESAR DURAN PEREZ</t>
  </si>
  <si>
    <t>1.1.2.3.1.0.0.0.4.6.2</t>
  </si>
  <si>
    <t>GTOS. POR COMP./ JOSE ANTONIO ROMERO TELLAECHE</t>
  </si>
  <si>
    <t>1.1.2.3.1.0.0.0.4.6.4</t>
  </si>
  <si>
    <t>GTOS.POR COMP./ TERESITA DE JESUS AGUAS VALADEZ</t>
  </si>
  <si>
    <t>1.1.2.3.2.0</t>
  </si>
  <si>
    <t>FUNCIONARIOS Y EMPLEADOS</t>
  </si>
  <si>
    <t>1.1.2.3.2.0.0.0.0</t>
  </si>
  <si>
    <t xml:space="preserve">FUNCIONARIOS Y EMPLEADOS </t>
  </si>
  <si>
    <t>1.1.2.3.2.0.0.0.0.0.4</t>
  </si>
  <si>
    <t>CARDENAS ROJANO ALEJANDRO</t>
  </si>
  <si>
    <t>1.1.2.3.2.0.0.0.0.4.0</t>
  </si>
  <si>
    <t>SOTO MARTINEZ ROCIO</t>
  </si>
  <si>
    <t>1.1.2.3.2.0.0.0.0.4.7</t>
  </si>
  <si>
    <t>ZUCKERMANN BEHAR LEO</t>
  </si>
  <si>
    <t>1.1.2.3.2.0.0.0.0.6.8</t>
  </si>
  <si>
    <t>RUIZ CRUZ UBALDO</t>
  </si>
  <si>
    <t>1.1.2.3.2.0.0.0.0.7.4</t>
  </si>
  <si>
    <t>MEDINA ARREOLA ARMANDO</t>
  </si>
  <si>
    <t>1.1.2.3.2.0.0.0.1.4.5</t>
  </si>
  <si>
    <t>GUERRO AMPARAN JUAN PABLO</t>
  </si>
  <si>
    <t>1.1.2.3.2.0.0.0.1.5.3</t>
  </si>
  <si>
    <t>HERNANDEZ FLORES JACQUELINE</t>
  </si>
  <si>
    <t>1.1.2.3.2.0.0.0.1.5.9</t>
  </si>
  <si>
    <t>AGUILAR RIVERA JOSE ANTONIO</t>
  </si>
  <si>
    <t>1.1.2.3.2.0.0.0.2.2.7</t>
  </si>
  <si>
    <t>SEBA POLITO PEDRO</t>
  </si>
  <si>
    <t>1.1.2.3.2.0.0.0.2.3.4</t>
  </si>
  <si>
    <t>ACOSTA SANCHEZ JOSE MAURILIO</t>
  </si>
  <si>
    <t>1.1.2.3.2.0.0.0.2.4.9</t>
  </si>
  <si>
    <t>RAMIREZ RESINOS SERGIO</t>
  </si>
  <si>
    <t>1.1.2.3.2.0.0.0.2.5.5</t>
  </si>
  <si>
    <t>HERNANDEZ CARMONA ALBA MARIA DE GUADALUPE</t>
  </si>
  <si>
    <t>1.1.2.3.2.0.0.0.2.5.7</t>
  </si>
  <si>
    <t>CASTAÑEDA MORENO VICTOR</t>
  </si>
  <si>
    <t>1.1.2.3.2.0.0.0.2.9.8</t>
  </si>
  <si>
    <t>MARTINEZ HERNANDEZ MAYRA</t>
  </si>
  <si>
    <t>1.1.2.3.2.0.0.0.3.0.8</t>
  </si>
  <si>
    <t>PLATA MARTINEZ ELISA</t>
  </si>
  <si>
    <t>1.1.2.3.2.0.0.0.3.1.5</t>
  </si>
  <si>
    <t>ROMERO CASTELLANOS KARINA</t>
  </si>
  <si>
    <t>1.1.2.3.2.0.0.0.3.1.6</t>
  </si>
  <si>
    <t>HERNANDEZ TORRES MARCOS FERNANDO</t>
  </si>
  <si>
    <t>1.1.2.3.2.0.0.0.3.3.6</t>
  </si>
  <si>
    <t>MICHAEL JOHANNES SAUTER .</t>
  </si>
  <si>
    <t>1.1.2.3.2.0.0.0.3.4.3</t>
  </si>
  <si>
    <t>MARBELLA CAMPOS PEREZ</t>
  </si>
  <si>
    <t>1.1.2.3.2.0.0.0.3.5.3</t>
  </si>
  <si>
    <t>QUEZADA HERNANDEZ JAIME</t>
  </si>
  <si>
    <t>1.1.2.3.2.0.0.0.3.6.6</t>
  </si>
  <si>
    <t>TORRES CASTRO HUGO AXEL</t>
  </si>
  <si>
    <t>1.1.2.3.2.0.0.0.3.7.7</t>
  </si>
  <si>
    <t>HERRERA MONTIEL PABLO HERIBERTO</t>
  </si>
  <si>
    <t>1.1.2.3.2.0.0.0.3.8.3</t>
  </si>
  <si>
    <t>OSORIO GIL DANIEL</t>
  </si>
  <si>
    <t>1.1.2.3.2.0.0.0.3.9.3</t>
  </si>
  <si>
    <t>APARICIO CASTILLO FRANCISCO JAVIER</t>
  </si>
  <si>
    <t>1.1.2.3.2.0.0.0.4.1.7</t>
  </si>
  <si>
    <t>MORALES VERA JOSE LUIS</t>
  </si>
  <si>
    <t>1.1.2.3.2.0.0.0.4.1.9</t>
  </si>
  <si>
    <t>MATA VARGAS MARTIN</t>
  </si>
  <si>
    <t>1.1.2.3.2.0.0.0.4.2.0</t>
  </si>
  <si>
    <t>ESQUIVEL CRUZ ALEJANDRA</t>
  </si>
  <si>
    <t>1.1.2.3.2.0.0.0.4.5.1</t>
  </si>
  <si>
    <t>MARTINEZ MARTINEZ EDUARDO MARIO</t>
  </si>
  <si>
    <t>1.1.2.3.2.0.0.0.5.1.7</t>
  </si>
  <si>
    <t>FLORES OLMEDO VERONICA</t>
  </si>
  <si>
    <t>1.1.2.3.2.0.0.0.5.3.3</t>
  </si>
  <si>
    <t>CEREZO MORA MARIA ISABEL</t>
  </si>
  <si>
    <t>1.1.2.3.2.0.0.0.5.4.6</t>
  </si>
  <si>
    <t>MAS ALVARADO JULIO CESAR</t>
  </si>
  <si>
    <t>1.1.2.3.2.0.0.0.5.6.5</t>
  </si>
  <si>
    <t>GOMEZ GARCIA GERMAN</t>
  </si>
  <si>
    <t>1.1.2.3.2.0.0.0.5.7.3</t>
  </si>
  <si>
    <t>MARIA ESTHER REYES GARCIA</t>
  </si>
  <si>
    <t>1.1.2.3.2.0.0.0.5.7.7</t>
  </si>
  <si>
    <t>SOFIA HERNANDEZ MUÑOZ</t>
  </si>
  <si>
    <t>1.1.2.3.2.0.0.0.5.8.1</t>
  </si>
  <si>
    <t>JIMENEZ LOPEZ MARIA TERESA</t>
  </si>
  <si>
    <t>1.1.2.3.2.0.0.0.6.2.0</t>
  </si>
  <si>
    <t>ALBA GUZMAN VICENTE CUAUHTEMOC</t>
  </si>
  <si>
    <t>1.1.2.3.2.0.0.0.6.3.2</t>
  </si>
  <si>
    <t>RUIZ REYES MELITON</t>
  </si>
  <si>
    <t>1.1.2.3.2.0.0.0.6.4.4</t>
  </si>
  <si>
    <t>OLIVARES PEREZ MARCO ANTONIO</t>
  </si>
  <si>
    <t>1.1.2.3.2.0.0.0.6.5.3</t>
  </si>
  <si>
    <t>DIAZ ROQUE ANTONIA</t>
  </si>
  <si>
    <t>1.1.2.3.2.0.0.0.6.6.6</t>
  </si>
  <si>
    <t>SOLIS MUNGUIA ALICIA</t>
  </si>
  <si>
    <t>1.1.2.3.2.0.0.0.6.6.8</t>
  </si>
  <si>
    <t>TIZCAREÑO HERNANDEZ ISABEL ETELVINA</t>
  </si>
  <si>
    <t>1.1.2.3.2.0.0.0.7.0.0</t>
  </si>
  <si>
    <t>GARDUÑO VAZQUEZ ROSA MARIA</t>
  </si>
  <si>
    <t>1.1.2.3.2.0.0.0.7.0.2</t>
  </si>
  <si>
    <t>LEAL AGUILAR MARTIN</t>
  </si>
  <si>
    <t>1.1.2.3.2.0.0.0.7.1.9</t>
  </si>
  <si>
    <t>OCHOA CALIZ JUANA</t>
  </si>
  <si>
    <t>1.1.2.3.2.0.0.0.7.4.1</t>
  </si>
  <si>
    <t>TEJEDA ANDRACA BERTHA EVELIA</t>
  </si>
  <si>
    <t>1.1.2.3.2.0.0.0.7.4.4</t>
  </si>
  <si>
    <t>FLORES CERVANTES LAURO</t>
  </si>
  <si>
    <t>1.1.2.3.2.0.0.0.7.9.1</t>
  </si>
  <si>
    <t>GARCIA SANDOVAL AIDA ARACELI</t>
  </si>
  <si>
    <t>1.1.2.3.2.0.0.0.7.9.8</t>
  </si>
  <si>
    <t>BAUTISTA ORTIZ PAULINA</t>
  </si>
  <si>
    <t>1.1.2.3.2.0.0.0.8.0.9</t>
  </si>
  <si>
    <t>MATA RANGEL HUGO</t>
  </si>
  <si>
    <t>1.1.2.3.2.0.0.0.8.2.0</t>
  </si>
  <si>
    <t>MARTINEZ VILLAGRAN MARICELA</t>
  </si>
  <si>
    <t>1.1.2.3.2.0.0.0.8.2.6</t>
  </si>
  <si>
    <t>ORDUÑA ESTRADA RUBEN ALEJANDRO</t>
  </si>
  <si>
    <t>1.1.2.3.2.0.0.0.8.4.7</t>
  </si>
  <si>
    <t>CERMEÑO BAZAN RODOLFO SOCRATES</t>
  </si>
  <si>
    <t>1.1.2.3.2.0.0.0.8.7.7</t>
  </si>
  <si>
    <t>PEREZ FRAPPE FELIPE</t>
  </si>
  <si>
    <t>1.1.2.3.2.0.0.0.9.2.8</t>
  </si>
  <si>
    <t>DIAZ VAZQUEZ HERIBERTO</t>
  </si>
  <si>
    <t>1.1.2.3.2.0.0.0.9.3.3</t>
  </si>
  <si>
    <t>QUINTERO ZARZOZA ALFREDO EDUARDO</t>
  </si>
  <si>
    <t>1.1.2.3.2.0.0.0.9.5.3</t>
  </si>
  <si>
    <t>ORTIZ MENA LOPEZ NEGRETE ANTONIO</t>
  </si>
  <si>
    <t>1.1.2.3.2.0.0.1.0.0.0</t>
  </si>
  <si>
    <t>CARDENAS BARRANCO MARCO ANTONIO</t>
  </si>
  <si>
    <t>1.1.2.3.2.0.0.1.0.0.5</t>
  </si>
  <si>
    <t>GUILLEN RODRÍGUEZ LAURA FABIOLA</t>
  </si>
  <si>
    <t>1.1.2.3.2.0.0.1.0.2.3</t>
  </si>
  <si>
    <t>FUENTES SOSA NINFA</t>
  </si>
  <si>
    <t>1.1.2.3.2.0.0.1.0.7.1</t>
  </si>
  <si>
    <t>SOLIS GALINDEZ PATRICIA</t>
  </si>
  <si>
    <t>1.1.2.3.2.0.0.1.2.1.7</t>
  </si>
  <si>
    <t>AGUILAR CHÁVEZ GUSTAVO</t>
  </si>
  <si>
    <t>1.1.2.3.2.0.0.1.2.4.6</t>
  </si>
  <si>
    <t>BRAVO HERNÁNDEZ JOSÉ ANTONIO</t>
  </si>
  <si>
    <t>1.1.2.3.2.0.0.1.2.5.7</t>
  </si>
  <si>
    <t>RODRIGUEZ SANCHEZ LILIANA MIREYA</t>
  </si>
  <si>
    <t>1.1.2.3.2.0.0.1.2.6.0</t>
  </si>
  <si>
    <t>HERNANDEZ  FLORES OCTAVIO PAULINO</t>
  </si>
  <si>
    <t>1.1.2.3.2.0.0.1.2.6.2</t>
  </si>
  <si>
    <t>ALVAREZ SALDIVAR KARLA PATRICIA</t>
  </si>
  <si>
    <t>1.1.2.3.2.0.0.1.2.9.5</t>
  </si>
  <si>
    <t>LOPEZ PARRA GISELA</t>
  </si>
  <si>
    <t>1.1.2.3.2.0.0.1.3.2.8</t>
  </si>
  <si>
    <t>DE LA ROSA SANCHEZ JESSICA</t>
  </si>
  <si>
    <t>1.1.2.3.2.0.0.1.3.9.1</t>
  </si>
  <si>
    <t>NAKATANI SANCHEZ EMMA CHISHURU</t>
  </si>
  <si>
    <t>1.1.2.3.2.0.0.1.4.1.5</t>
  </si>
  <si>
    <t>REYES GONZALEZ ADRIANA ISABEL</t>
  </si>
  <si>
    <t>1.1.2.3.2.0.0.1.4.2.1</t>
  </si>
  <si>
    <t>CORNEJO FLORES NANCY DANIELA</t>
  </si>
  <si>
    <t>1.1.2.3.2.0.0.1.4.2.2</t>
  </si>
  <si>
    <t>SANCHEZ ROMAN PAULINA</t>
  </si>
  <si>
    <t>1.1.2.3.2.0.0.1.4.2.7</t>
  </si>
  <si>
    <t>LOPEZ PACHECO BETSABE ABIHAIL</t>
  </si>
  <si>
    <t>1.1.2.3.2.0.0.1.4.2.9</t>
  </si>
  <si>
    <t>MARIA DEL CARMEN GARCIA HERNANDEZ</t>
  </si>
  <si>
    <t>1.1.2.3.2.0.0.1.4.3.3</t>
  </si>
  <si>
    <t>DUVAL HERNANDEZ ROBERT</t>
  </si>
  <si>
    <t>1.1.2.3.2.0.0.1.4.3.7</t>
  </si>
  <si>
    <t>MARTINEZ COMA FERNANDO</t>
  </si>
  <si>
    <t>1.1.2.3.2.0.0.1.4.3.8</t>
  </si>
  <si>
    <t>VASQUEZ  AGUILAR RACIEL</t>
  </si>
  <si>
    <t>1.1.2.3.2.0.0.1.4.4.1</t>
  </si>
  <si>
    <t>DELAJARA . JAIME MARCELO</t>
  </si>
  <si>
    <t>1.1.2.3.2.0.0.1.4.5.5</t>
  </si>
  <si>
    <t>NUÑEZ SANTOS MIGUEL ERNESTO</t>
  </si>
  <si>
    <t>1.1.2.3.2.0.0.1.4.5.6</t>
  </si>
  <si>
    <t>MATA RANGEL MARIA DEL CARMEN</t>
  </si>
  <si>
    <t>1.1.2.3.2.0.0.1.4.6.3</t>
  </si>
  <si>
    <t>RODRIGUEZ CERON ROSALBA FABIOLA</t>
  </si>
  <si>
    <t>1.1.2.3.2.0.0.1.5.1.6</t>
  </si>
  <si>
    <t>RODRIGUEZ ROSAS FRANCISCO JAVIER</t>
  </si>
  <si>
    <t>1.1.2.3.2.0.0.1.5.2.1</t>
  </si>
  <si>
    <t>HERNANDEZ PEREZ FRANCISCO HUGO</t>
  </si>
  <si>
    <t>1.1.2.3.2.0.0.1.6.3.1</t>
  </si>
  <si>
    <t>LAVIN CASTAÑEDA ERASMO</t>
  </si>
  <si>
    <t>1.1.2.3.2.0.0.1.6.6.5</t>
  </si>
  <si>
    <t>ESQUIVEL ISORDIA ELISA</t>
  </si>
  <si>
    <t>1.1.2.3.2.0.0.1.6.6.7</t>
  </si>
  <si>
    <t>LOPEZ FELDMAN ALEJANDRO JOSE</t>
  </si>
  <si>
    <t>1.1.2.3.2.0.0.1.6.7.0</t>
  </si>
  <si>
    <t>ITZA TLALOC QUETZALCOATL CURIEL CABRAL</t>
  </si>
  <si>
    <t>1.1.2.3.2.0.0.1.7.6.4</t>
  </si>
  <si>
    <t>LOZANO RAMIREZ GABRIELA</t>
  </si>
  <si>
    <t>1.1.2.3.2.0.0.1.7.7.5</t>
  </si>
  <si>
    <t>GOMEZ MONTES JUANITA</t>
  </si>
  <si>
    <t>1.1.2.3.2.0.0.1.8.1.8</t>
  </si>
  <si>
    <t>RODRIGUEZ COXTINICA ISMAEL</t>
  </si>
  <si>
    <t>1.1.2.3.2.0.0.1.8.2.0</t>
  </si>
  <si>
    <t>VELASCO VELAZQUEZ PAOLA MARIA</t>
  </si>
  <si>
    <t>1.1.2.3.2.0.0.1.8.3.9</t>
  </si>
  <si>
    <t>VIRGINIA TOVAR GONZALEZ</t>
  </si>
  <si>
    <t>1.1.2.3.2.0.0.1.8.4.9</t>
  </si>
  <si>
    <t>MORALES VILLEDA SUSANA</t>
  </si>
  <si>
    <t>1.1.2.3.2.0.0.1.8.7.0</t>
  </si>
  <si>
    <t>LABOUGLE MARTINEZ ANA MELISSA</t>
  </si>
  <si>
    <t>1.1.2.3.2.0.0.1.8.7.4</t>
  </si>
  <si>
    <t>JIMENEZ SAN VICENTE ARMANDO</t>
  </si>
  <si>
    <t>1.1.2.3.2.0.0.1.9.0.9</t>
  </si>
  <si>
    <t>FLORES CERVANTES EPIFANIO</t>
  </si>
  <si>
    <t>1.1.2.3.2.0.0.1.9.4.1</t>
  </si>
  <si>
    <t>GARCIA OJEDA MARCO ANTONIO</t>
  </si>
  <si>
    <t>1.1.2.3.2.0.0.1.9.6.6</t>
  </si>
  <si>
    <t>BECERRA QUINTERO HYPATIA</t>
  </si>
  <si>
    <t>1.1.2.3.2.0.0.1.9.7.5</t>
  </si>
  <si>
    <t>DE LA CRUZ RUIZ ELOISA</t>
  </si>
  <si>
    <t>1.1.2.3.2.0.0.1.9.7.8</t>
  </si>
  <si>
    <t>SANCHEZ MONTOYA ANTONIA</t>
  </si>
  <si>
    <t>1.1.2.3.2.0.0.1.9.8.3</t>
  </si>
  <si>
    <t>CASTAÑEDA RAMOS GONZALO ALBERTO</t>
  </si>
  <si>
    <t>1.1.2.3.2.0.0.1.9.9.0</t>
  </si>
  <si>
    <t>RESENDIZ MARTINEZ ROGELIO</t>
  </si>
  <si>
    <t>1.1.2.3.2.0.0.2.0.0.5</t>
  </si>
  <si>
    <t>CESAR RODRIGO LEON BARRIOS</t>
  </si>
  <si>
    <t>1.1.2.3.2.0.0.2.0.1.7</t>
  </si>
  <si>
    <t>ANA LILIA HERNANDEZ HERNANDEZ</t>
  </si>
  <si>
    <t>1.1.2.3.2.0.0.2.0.3.7</t>
  </si>
  <si>
    <t>JUAREZ HERNANDEZ EDGAR MANUEL</t>
  </si>
  <si>
    <t>1.1.2.3.2.0.0.2.0.4.7</t>
  </si>
  <si>
    <t>ROSALES GONZALEZ RAYMUNDO RAMSES</t>
  </si>
  <si>
    <t>1.1.2.3.2.0.0.2.0.6.2</t>
  </si>
  <si>
    <t>HERNANDEZ ROMERO ANABEL</t>
  </si>
  <si>
    <t>1.1.2.3.2.0.0.2.1.1.8</t>
  </si>
  <si>
    <t>HERNANDEZ ROMERO CIRENIA</t>
  </si>
  <si>
    <t>1.1.2.3.2.0.0.2.1.1.9</t>
  </si>
  <si>
    <t>RODRIGO BAEZA PEREZ</t>
  </si>
  <si>
    <t>1.1.2.3.2.0.0.2.1.2.8</t>
  </si>
  <si>
    <t>JUAN ENRIQUE MONTIEL TORRES</t>
  </si>
  <si>
    <t>1.1.2.3.2.0.0.2.1.4.7</t>
  </si>
  <si>
    <t>ELSA GABRIELA TOVAR BRAVO</t>
  </si>
  <si>
    <t>1.1.2.3.2.0.0.2.1.6.4</t>
  </si>
  <si>
    <t>ARACELI REYES ROSAS</t>
  </si>
  <si>
    <t>1.1.2.3.2.0.0.2.1.8.8</t>
  </si>
  <si>
    <t>ORLANDA TANYA CERVANTES PEDRAZA</t>
  </si>
  <si>
    <t>1.1.2.3.2.0.0.2.1.9.6</t>
  </si>
  <si>
    <t>MIGUEL ANGEL AGUILAR FLORES</t>
  </si>
  <si>
    <t>1.1.2.3.2.0.0.2.2.2.6</t>
  </si>
  <si>
    <t>PAULINA GARCIA CARRILLO</t>
  </si>
  <si>
    <t>1.1.2.3.2.0.0.2.2.4.0</t>
  </si>
  <si>
    <t>ARADILLAS PONCE FEDERICO</t>
  </si>
  <si>
    <t>1.1.2.3.2.0.0.2.2.4.3</t>
  </si>
  <si>
    <t>RAMIREZ GARDUÑO YOLANDA VERONICA</t>
  </si>
  <si>
    <t>1.1.2.3.2.0.0.2.2.4.6</t>
  </si>
  <si>
    <t>SANDRA ZAMORA SANCHEZ</t>
  </si>
  <si>
    <t>1.1.2.3.2.0.0.2.2.5.9</t>
  </si>
  <si>
    <t>ALVARO RESENDIZ JIMENEZ</t>
  </si>
  <si>
    <t>1.1.2.3.2.0.0.2.2.6.1</t>
  </si>
  <si>
    <t>ADRIANA VAZQUEZ MARIN</t>
  </si>
  <si>
    <t>1.1.2.3.2.0.0.2.3.1.4</t>
  </si>
  <si>
    <t>BRENDA ELISA VALDES CORONA</t>
  </si>
  <si>
    <t>1.1.2.3.2.0.0.2.3.1.6</t>
  </si>
  <si>
    <t>ANGELICA GARCIA MACIAS</t>
  </si>
  <si>
    <t>1.1.2.3.2.0.0.2.3.1.7</t>
  </si>
  <si>
    <t>VICTOR MANUEL ROJAS .</t>
  </si>
  <si>
    <t>1.1.2.3.2.0.0.2.3.4.1</t>
  </si>
  <si>
    <t>OLIVER DAVID MEZA CANALES</t>
  </si>
  <si>
    <t>1.1.2.3.2.0.0.2.3.5.6</t>
  </si>
  <si>
    <t>BELGICA RAQUEL RODRIGUEZ CUEVAS</t>
  </si>
  <si>
    <t>1.1.2.3.2.0.0.2.3.5.8</t>
  </si>
  <si>
    <t>GUUS ZWITSER .</t>
  </si>
  <si>
    <t>1.1.2.3.2.0.0.2.3.6.5</t>
  </si>
  <si>
    <t>EUSTOLIA VILLEDA VELAZQUEZ</t>
  </si>
  <si>
    <t>1.1.2.3.2.0.0.2.4.1.1.</t>
  </si>
  <si>
    <t>NANCY RUBIO ESTRADA</t>
  </si>
  <si>
    <t>1.1.2.3.2.0.0.2.4.5.6</t>
  </si>
  <si>
    <t>WILLIAM CESAR ROBLERO TECUAPETLA</t>
  </si>
  <si>
    <t>1.1.2.3.2.0.0.2.4.9.0</t>
  </si>
  <si>
    <t>SAMANTHA ORLENA ORTIZ CASILLAS</t>
  </si>
  <si>
    <t>1.1.2.3.2.0.0.2.4.9.7</t>
  </si>
  <si>
    <t>HERNAN DANIEL BEJARANO .</t>
  </si>
  <si>
    <t>1.1.2.3.2.0.0.2.5.0.6</t>
  </si>
  <si>
    <t>MIGUEL ROSAS GONZALEZ</t>
  </si>
  <si>
    <t>1.1.2.3.2.0.0.2.5.2.7</t>
  </si>
  <si>
    <t>ALMA ROSA LARA RAMIREZ</t>
  </si>
  <si>
    <t>1.1.2.3.2.0.0.2.5.3.6</t>
  </si>
  <si>
    <t>ARMINE RODRIGUEZ LOPEZ</t>
  </si>
  <si>
    <t>1.1.2.3.2.0.0.2.5.5.2</t>
  </si>
  <si>
    <t>LUZ MARIA HERNANDEZ FLORES</t>
  </si>
  <si>
    <t>1.1.2.3.2.0.0.2.5.9.5</t>
  </si>
  <si>
    <t>BEATRIZ SALGADO CAMARGO</t>
  </si>
  <si>
    <t>1.1.2.3.2.0.0.2.6.1.2</t>
  </si>
  <si>
    <t>JESSICA NOEMI MAÑON MEDINA</t>
  </si>
  <si>
    <t>1.1.2.3.2.0.0.2.6.9.8</t>
  </si>
  <si>
    <t>ANA JANETTE CORONA CADENA</t>
  </si>
  <si>
    <t>1.1.2.3.2.0.0.2.7.1.5</t>
  </si>
  <si>
    <t>ANABEL ALEJANDRA SOLEDAD JIMENEZ TOVAR</t>
  </si>
  <si>
    <t>1.1.2.3.2.0.0.2.7.2.9</t>
  </si>
  <si>
    <t>BEATRIZ ALBA NAVARRETE</t>
  </si>
  <si>
    <t>1.1.2.3.2.0.0.2.7.8.8</t>
  </si>
  <si>
    <t>CHRISTIAN PONCE DE LEON ALBUERNE</t>
  </si>
  <si>
    <t>1.1.2.3.2.0.0.2.7.9.9</t>
  </si>
  <si>
    <t>JESUS MARCELINO BAUTISTA LOPEZ</t>
  </si>
  <si>
    <t>1.1.2.3.2.0.0.2.8.3.0</t>
  </si>
  <si>
    <t>JOSE JAIR CEJA GUAYUCA</t>
  </si>
  <si>
    <t>1.1.2.3.2.0.0.2.8.3.8</t>
  </si>
  <si>
    <t>MARTHA TAPIA RAMIREZ</t>
  </si>
  <si>
    <t>1.1.2.3.2.0.0.2.8.4.2</t>
  </si>
  <si>
    <t>MARIA ELENA QUINTANA GARAY</t>
  </si>
  <si>
    <t>1.1.2.3.2.0.0.2.8.4.3</t>
  </si>
  <si>
    <t>TANIA ITXELT MIRANDA VAZQUEZ</t>
  </si>
  <si>
    <t>1.1.2.3.2.0.0.2.8.6.1</t>
  </si>
  <si>
    <t>OSIEL GONZALEZ DAVILA</t>
  </si>
  <si>
    <t>1.1.2.3.2.0.0.2.8.8.3</t>
  </si>
  <si>
    <t>VIVIANA POULETT ZAMBRANO MARTINEZ</t>
  </si>
  <si>
    <t>1.1.2.3.2.0.0.2.9.6.2</t>
  </si>
  <si>
    <t>JULIETA PROA SANTOYO</t>
  </si>
  <si>
    <t>1.1.2.3.2.0.0.2.9.7.7</t>
  </si>
  <si>
    <t>OSCAR RAFAEL ROMERO FERNANDEZ</t>
  </si>
  <si>
    <t>1.1.2.3.2.0.0.2.9.8.4</t>
  </si>
  <si>
    <t>JESUS GARCIA MEZA</t>
  </si>
  <si>
    <t>1.1.2.3.2.0.0.2.9.8.8</t>
  </si>
  <si>
    <t>JOSE LUIS GAYTAN HERNANDEZ</t>
  </si>
  <si>
    <t>1.1.2.3.2.0.0.2.9.8.9</t>
  </si>
  <si>
    <t>DAFNE PAOLA FLORES MELQUIADES</t>
  </si>
  <si>
    <t>1.1.2.3.2.0.0.2.9.9.0</t>
  </si>
  <si>
    <t>MIGUEL ANGEL DE JESUS VARGAS</t>
  </si>
  <si>
    <t>1.1.2.3.2.0.0.3.0.0.9</t>
  </si>
  <si>
    <t>SAMANTHA LIZETTE ARCE CORNEJO</t>
  </si>
  <si>
    <t>1.1.2.3.2.0.0.3.0.3.9</t>
  </si>
  <si>
    <t>OLIVIA ANDREA MENDOZA ENRIQUEZ</t>
  </si>
  <si>
    <t>1.1.2.3.2.0.0.3.0.4.4</t>
  </si>
  <si>
    <t>ANA VICTORIA GOMEZ HERNANDEZ</t>
  </si>
  <si>
    <t>1.1.2.3.2.0.0.3.0.5.3</t>
  </si>
  <si>
    <t>LEONARDO DANIEL SALAZAR ZUÑIGA</t>
  </si>
  <si>
    <t>1.1.2.3.2.0.0.3.0.5.7</t>
  </si>
  <si>
    <t>TERESITA DE JESUS AGUAS VALADEZ</t>
  </si>
  <si>
    <t>1.1.2.3.2.0.0.3.0.7.5</t>
  </si>
  <si>
    <t>JOANNA HELENA PRIETO SILLER</t>
  </si>
  <si>
    <t>1.1.2.3.2.0.0.3.0.8.5</t>
  </si>
  <si>
    <t>ILIANA MARCELA QUINTANAR ZARATE</t>
  </si>
  <si>
    <t>1.1.2.3.2.0.0.3.1.2.7</t>
  </si>
  <si>
    <t>JUAN CARLOS ESPINOSA GARCIA</t>
  </si>
  <si>
    <t>1.1.2.3.2.0.0.3.1.4.3</t>
  </si>
  <si>
    <t>CHRISTINA ANNE BOYES .</t>
  </si>
  <si>
    <t>1.1.2.3.2.0.0.3.1.4.6</t>
  </si>
  <si>
    <t>ROSARIO JOSELINE DOMINGUEZ GUARDIA</t>
  </si>
  <si>
    <t>1.1.2.3.2.0.0.3.1.4.8</t>
  </si>
  <si>
    <t>FANNY GARCIA APOLINAR</t>
  </si>
  <si>
    <t>1.1.2.3.2.0.0.3.1.6.0</t>
  </si>
  <si>
    <t>JOSE ANTONIO ROMERO TELLAECHE</t>
  </si>
  <si>
    <t>1.1.2.3.2.0.0.3.1.6.3</t>
  </si>
  <si>
    <t>OSCAR ARTURO GARCIA GONZALEZ</t>
  </si>
  <si>
    <t>1.1.2.3.2.0.0.3.1.7.1</t>
  </si>
  <si>
    <t>JOSE ROBERTO MEJORADA VELASCO</t>
  </si>
  <si>
    <t>1.1.2.3.2.0.0.3.1.9.6</t>
  </si>
  <si>
    <t>ADOLFO FERNANDEZ RUIZ</t>
  </si>
  <si>
    <t>1.1.2.3.2.0.0.3.2.1.8</t>
  </si>
  <si>
    <t>JULIO CESAR DURAN PEREZ</t>
  </si>
  <si>
    <t>1.1.2.3.2.0.0.3.2.2.2</t>
  </si>
  <si>
    <t>VIRIDIANA HERNANDEZ ESPARZA</t>
  </si>
  <si>
    <t>1.1.2.3.2.0.0.3.2.2.3</t>
  </si>
  <si>
    <t>GEORGINA GARIBAY TORRES</t>
  </si>
  <si>
    <t>1.1.2.3.2.0.0.3.2.2.7</t>
  </si>
  <si>
    <t>ERICK LAVIT PILIADO ALCANTARA</t>
  </si>
  <si>
    <t>1.1.2.3.2.0.0.3.2.3.0</t>
  </si>
  <si>
    <t>SAUL ALEJANDRO LEON BLANCO</t>
  </si>
  <si>
    <t>1.1.2.3.2.0.0.3.2.4.2</t>
  </si>
  <si>
    <t>LUIS DAVID RAMIREZ BENITEZ</t>
  </si>
  <si>
    <t>1.1.2.3.2.0.0.3.2.4.4</t>
  </si>
  <si>
    <t>RUTH ALEJANDRA DAVILA FIGUEROA</t>
  </si>
  <si>
    <t>1.1.2.3.2.0.0.3.2.5.7</t>
  </si>
  <si>
    <t>ERIC RAYN VILLALBA</t>
  </si>
  <si>
    <t>1.1.2.3.2.0.0.3.2.7.3</t>
  </si>
  <si>
    <t>BETZABET FLORES VARGAS</t>
  </si>
  <si>
    <t>1.1.2.3.2.0.0.3.3.1.5</t>
  </si>
  <si>
    <t>ASARIA ITZEL SOLIS TREJO</t>
  </si>
  <si>
    <t>1.1.2.3.2.0.0.3.3.3.7</t>
  </si>
  <si>
    <t>JAVIER REYES MARTINEZ</t>
  </si>
  <si>
    <t>1.1.2.3.2.0.0.3.3.3.9</t>
  </si>
  <si>
    <t>ERANDENI VILLALBA FLORES</t>
  </si>
  <si>
    <t>1.1.2.3.3.0</t>
  </si>
  <si>
    <t>DEUDORES DIVERSOS</t>
  </si>
  <si>
    <t>1.1.2.3.3.0.0.0.1</t>
  </si>
  <si>
    <t>DIVERSOS</t>
  </si>
  <si>
    <t>1.1.2.3.3.0.0.0.1.0.6</t>
  </si>
  <si>
    <t>SEC. DE SALUD</t>
  </si>
  <si>
    <t>1.1.2.3.3.0.0.0.1.0.7</t>
  </si>
  <si>
    <t>O.V.D.</t>
  </si>
  <si>
    <t>1.1.2.3.3.0.0.0.1.0.8</t>
  </si>
  <si>
    <t>CUENTA CORRESPONSAL A OTROS FONDOS</t>
  </si>
  <si>
    <t>1.1.2.3.3.0.0.0.1.1.0</t>
  </si>
  <si>
    <t>FONDO SUBSIDIO FEDERAL</t>
  </si>
  <si>
    <t>1.1.2.3.3.0.0.0.1.1.1</t>
  </si>
  <si>
    <t>CLIENTES VARIOS</t>
  </si>
  <si>
    <t>1.1.2.3.3.0.0.0.1.1.2</t>
  </si>
  <si>
    <t>IMPUESTOS A CARGO DE PROYECTOS</t>
  </si>
  <si>
    <t>1.1.2.3.3.0.0.0.1.1.3</t>
  </si>
  <si>
    <t>PROYECTO PIPPE</t>
  </si>
  <si>
    <t>1.1.2.3.3.0.0.0.1.1.4</t>
  </si>
  <si>
    <t>CLIENTES PUBLICACIONES</t>
  </si>
  <si>
    <t>1.1.2.3.3.0.0.0.1.1.5</t>
  </si>
  <si>
    <t>DEMASDE CONSTRUCCIONES, S.A. DE C.V.</t>
  </si>
  <si>
    <t>1.1.2.3.3.0.0.0.1.1.6</t>
  </si>
  <si>
    <t xml:space="preserve">Citibanamex </t>
  </si>
  <si>
    <t>1.1.2.3.3.0.0.0.1.1.7</t>
  </si>
  <si>
    <t>THE COLLEGE BOARD</t>
  </si>
  <si>
    <t>1.1.2.3.3.0.0.0.1.1.8</t>
  </si>
  <si>
    <t>ESTRATEGIA STAFF EMPRESARIAL S.A DE C.V</t>
  </si>
  <si>
    <t>1.1.2.3.4.0</t>
  </si>
  <si>
    <t>OTROS</t>
  </si>
  <si>
    <t>1.1.2.3.4.0.0.0.1</t>
  </si>
  <si>
    <t>FIDEICOMISOS</t>
  </si>
  <si>
    <t>1.1.2.3.4.0.0.0.1.1.5</t>
  </si>
  <si>
    <t xml:space="preserve">FIDEICOMISO PATRIM. SECC-5 FONDO A LA PERMANENCIA </t>
  </si>
  <si>
    <t>1.1.2.9</t>
  </si>
  <si>
    <t>OTROS DERECHOS A RECIBIR EFECTIVO O EQUIVALENTES A CORTO PLAZO</t>
  </si>
  <si>
    <t>1.1.2.9.9.9</t>
  </si>
  <si>
    <t xml:space="preserve">OTROS DERECHOS A RECIBIR EFECTIVO O EQUIVALENTES </t>
  </si>
  <si>
    <t>1.1.2.9.9.9.0.1.0</t>
  </si>
  <si>
    <t>SALDOS A FAVOR</t>
  </si>
  <si>
    <t>1.1.2.9.9.9.0.1.0.0.1</t>
  </si>
  <si>
    <t xml:space="preserve">ISR PERSONAS MORALES </t>
  </si>
  <si>
    <t>1.1.4</t>
  </si>
  <si>
    <t>INVENTARIOS</t>
  </si>
  <si>
    <t>1.1.4.2</t>
  </si>
  <si>
    <t>INVENTARIO DE MERCANCÍAS TERMINADAS</t>
  </si>
  <si>
    <t>1.1.4.2.1.0</t>
  </si>
  <si>
    <t>PUBLICACIONES</t>
  </si>
  <si>
    <t>1.1.4.2.1.0.0.0.0</t>
  </si>
  <si>
    <t>1.1.4.2.1.0.0.0.0.0.1</t>
  </si>
  <si>
    <t>CD-ROM</t>
  </si>
  <si>
    <t>1.1.4.2.1.0.0.0.0.0.2</t>
  </si>
  <si>
    <t>REVISTAS DEL CIDE</t>
  </si>
  <si>
    <t>1.1.4.2.1.0.0.0.0.0.3</t>
  </si>
  <si>
    <t>LIBROS DEL CIDE Y COEDICIONES</t>
  </si>
  <si>
    <t>1.1.5</t>
  </si>
  <si>
    <t>ALMACENES</t>
  </si>
  <si>
    <t>1.1.5.1</t>
  </si>
  <si>
    <t>ALMACÉN DE MATERIALES Y SUMINISTROS DE CONSUMO</t>
  </si>
  <si>
    <t>1.1.5.1.1.0</t>
  </si>
  <si>
    <t>1.1.5.1.1.0.0.0.0</t>
  </si>
  <si>
    <t>1.1.5.1.1.0.0.0.0.0.1</t>
  </si>
  <si>
    <t>1.1.6</t>
  </si>
  <si>
    <t>ESTIMACIÓN POR PÉRDIDAS O DETERIORO DE ACTIVOS CIRCULANTES</t>
  </si>
  <si>
    <t>1.1.6.1</t>
  </si>
  <si>
    <t>ESTIMACIONES PARA CUENTAS INCOBRABLES POR DERECHOS A RECIBIR EFECTIVO O EQUIVALENTES</t>
  </si>
  <si>
    <t>1.1.6.1.1.0</t>
  </si>
  <si>
    <t>RVA. PARA CUENTAS INCOBRABLES</t>
  </si>
  <si>
    <t>1.1.6.1.1.0.0.0.0</t>
  </si>
  <si>
    <t>1.1.6.1.1.0.0.0.0.0.1</t>
  </si>
  <si>
    <t>RESERVA PARA CUENTAS INCOBRABLES</t>
  </si>
  <si>
    <t>1.1.6.1.1.0.0.0.0.0.2</t>
  </si>
  <si>
    <t>BOOK FORUM</t>
  </si>
  <si>
    <t>1.1.6.2</t>
  </si>
  <si>
    <t>ESTIMACIÓN POR DETERIORO DE INVENTARIOS</t>
  </si>
  <si>
    <t>1.1.6.2.1.0</t>
  </si>
  <si>
    <t>1.1.6.2.1.0.0.0.0</t>
  </si>
  <si>
    <t>1.1.6.2.1.0.0.0.0.0.1</t>
  </si>
  <si>
    <t>1.2</t>
  </si>
  <si>
    <t>1.2.1</t>
  </si>
  <si>
    <t>INVERSIONES FINANCIERAS A LARGO PLAZO</t>
  </si>
  <si>
    <t>1.2.1.3</t>
  </si>
  <si>
    <t>1.2.1.3.1.0</t>
  </si>
  <si>
    <t>FIDEICOMISOS SIN ESTRUCTURA ORGÁNICA</t>
  </si>
  <si>
    <t>1.2.1.3.1.0.0.0.1</t>
  </si>
  <si>
    <t>FIDEICOMISO PATRIMONIAL No. 1725-1</t>
  </si>
  <si>
    <t>1.2.1.3.1.0.0.0.1.0.1</t>
  </si>
  <si>
    <t>FID. PATRIM. No. 1725-1 GASTO CORRIENTE</t>
  </si>
  <si>
    <t>1.2.1.3.1.0.0.0.2</t>
  </si>
  <si>
    <t>FIDEICOMISO DE CIENCIA Y TECNOLOGIA No. 1738-3</t>
  </si>
  <si>
    <t>1.2.1.3.1.0.0.0.2.0.2</t>
  </si>
  <si>
    <t>FID. DE CYT DEUDORES DIVERSOS</t>
  </si>
  <si>
    <t>1.2.2</t>
  </si>
  <si>
    <t>DERECHOS A RECIBIR EFECTIVO O EQUIVALENTES DE EFECTIVO A LARGO PLAZO</t>
  </si>
  <si>
    <t>1.2.2.9</t>
  </si>
  <si>
    <t>OTROS DERECHOS A RECIBIR EFECTIVO O EQUIVALENTES A LARGO PLAZO</t>
  </si>
  <si>
    <t>1.2.2.9.0.1</t>
  </si>
  <si>
    <t>FINANCIAMIENTO EDUCATIVO MTRIA. EN ECON. GEN.</t>
  </si>
  <si>
    <t>1.2.2.9.0.1.0.5.0</t>
  </si>
  <si>
    <t>GENERACIONES 2009-2011</t>
  </si>
  <si>
    <t>1.2.2.9.0.1.0.5.0.0.3</t>
  </si>
  <si>
    <t>CALVO FLORES ALEJANDRA</t>
  </si>
  <si>
    <t>1.2.2.9.0.1.0.8.0</t>
  </si>
  <si>
    <t>GENERACIONES 2012-2014</t>
  </si>
  <si>
    <t>1.2.2.9.0.1.0.8.0.0.2</t>
  </si>
  <si>
    <t>BASURTO ARRIAGA MARTÍN ALBERTO</t>
  </si>
  <si>
    <t>1.2.2.9.0.1.0.9.0</t>
  </si>
  <si>
    <t>GENERACIONES  2013-2015</t>
  </si>
  <si>
    <t>1.2.2.9.0.1.0.9.0.0.1</t>
  </si>
  <si>
    <t>ALCÁNTARA REBOLLEDO DANIEL ALBERTO</t>
  </si>
  <si>
    <t>1.2.2.9.0.1.0.9.0.2.7</t>
  </si>
  <si>
    <t xml:space="preserve">1312011 - ROBERTO CARLOS ORDOÑEZ FLORES  </t>
  </si>
  <si>
    <t>1.2.2.9.0.1.1.0.0</t>
  </si>
  <si>
    <t>GENERACIONES 2014-2016</t>
  </si>
  <si>
    <t>1.2.2.9.0.1.1.0.0.0.2</t>
  </si>
  <si>
    <t>JUAN CARLOS BONIFACIO RAMÍREZ</t>
  </si>
  <si>
    <t>1.2.2.9.0.1.1.0.0.1.8</t>
  </si>
  <si>
    <t>VÍCTOR MANUEL SÁNCHEZ LÁSCAREZ</t>
  </si>
  <si>
    <t>1.2.2.9.0.1.1.0.0.1.9</t>
  </si>
  <si>
    <t>RAÙL JAIR SÁNCHEZ MALDONADO</t>
  </si>
  <si>
    <t>1.2.2.9.0.1.1.0.0.2.2</t>
  </si>
  <si>
    <t>DARWIN OMAR GUTIERREZ RODRIGUEZ</t>
  </si>
  <si>
    <t>1.2.2.9.0.1.1.0.1</t>
  </si>
  <si>
    <t>GENERACIONES 2015-2017</t>
  </si>
  <si>
    <t>1.2.2.9.0.1.1.0.1.0.7</t>
  </si>
  <si>
    <t xml:space="preserve">1412006 - MARCO ANTONIO DÍAZ BARRAGÁN  </t>
  </si>
  <si>
    <t>1.2.2.9.0.1.1.0.3</t>
  </si>
  <si>
    <t>GENERACIONES 2017-2019</t>
  </si>
  <si>
    <t>1.2.2.9.0.1.1.0.3.1.3</t>
  </si>
  <si>
    <t xml:space="preserve">1712013 - EFREN OCTAVIO MONROY LARA  </t>
  </si>
  <si>
    <t>1.2.2.9.0.2</t>
  </si>
  <si>
    <t>MTRIA. EN ADMON. Y POL. PUB.</t>
  </si>
  <si>
    <t>1.2.2.9.0.2.0.6.0</t>
  </si>
  <si>
    <t>GENERACIONES 2010-2012</t>
  </si>
  <si>
    <t>1.2.2.9.0.2.0.6.0.0.6</t>
  </si>
  <si>
    <t>PAEZ ORTEGA MARIO</t>
  </si>
  <si>
    <t>1.2.2.9.0.2.0.6.0.0.8</t>
  </si>
  <si>
    <t>VERGARA LOZADA DAFNE ESTHER</t>
  </si>
  <si>
    <t>1.2.2.9.0.2.0.7.0</t>
  </si>
  <si>
    <t>GENERACIONES 2011-2013</t>
  </si>
  <si>
    <t>1.2.2.9.0.2.0.7.0.0.1</t>
  </si>
  <si>
    <t>GARCÍA PÉREZ NUBIA LIZBETH</t>
  </si>
  <si>
    <t>1.2.2.9.0.2.0.8.0</t>
  </si>
  <si>
    <t>1.2.2.9.0.2.0.8.0.0.6</t>
  </si>
  <si>
    <t>MAURICIO URIEL PÉREZ SANDOVAL</t>
  </si>
  <si>
    <t>1.2.2.9.0.2.1.0.0</t>
  </si>
  <si>
    <t>GENERACIÓNES 2014-2016</t>
  </si>
  <si>
    <t>1.2.2.9.0.2.1.0.0.0.8</t>
  </si>
  <si>
    <t>SONIA ANTONIETA MORENO MONROY</t>
  </si>
  <si>
    <t>1.2.2.9.0.2.1.0.0.1.5</t>
  </si>
  <si>
    <t xml:space="preserve">1212017 - YANCI SAYDE CORTES PIEDRA  </t>
  </si>
  <si>
    <t>1.2.2.9.0.2.1.0.1</t>
  </si>
  <si>
    <t>1.2.2.9.0.2.1.0.1.2.2</t>
  </si>
  <si>
    <t xml:space="preserve">1512046 - ARIADNA MARÍA URIONA SANTOS  </t>
  </si>
  <si>
    <t>1.2.2.9.0.2.1.0.2</t>
  </si>
  <si>
    <t>GENERACIONES 2016-2018</t>
  </si>
  <si>
    <t>1.2.2.9.0.2.1.0.2.0.4</t>
  </si>
  <si>
    <t xml:space="preserve">1612054 - IVÁN VLADÍMIR AYALA GUEVARA  </t>
  </si>
  <si>
    <t>1.2.2.9.0.2.1.0.3</t>
  </si>
  <si>
    <t xml:space="preserve">GENERACIONES 2017-2019 </t>
  </si>
  <si>
    <t>1.2.2.9.0.2.1.0.3.1.0</t>
  </si>
  <si>
    <t xml:space="preserve">1712038 - ANGEL MARTINEZ HERNANDEZ  </t>
  </si>
  <si>
    <t>1.2.2.9.0.4</t>
  </si>
  <si>
    <t>BECAS CREDITO PROFIP C.I.D.E.</t>
  </si>
  <si>
    <t>1.2.2.9.0.4.0.1.0</t>
  </si>
  <si>
    <t>GENERACIONES -</t>
  </si>
  <si>
    <t>1.2.2.9.0.4.0.1.0.0.1</t>
  </si>
  <si>
    <t>BERMUDEZ TORRES LILIA</t>
  </si>
  <si>
    <t>1.2.2.9.0.4.0.1.0.0.2</t>
  </si>
  <si>
    <t>LARA BECERRA XOCHITL</t>
  </si>
  <si>
    <t>1.2.2.9.0.4.0.1.0.0.3</t>
  </si>
  <si>
    <t>TORRES VARGAS ARTURO</t>
  </si>
  <si>
    <t>1.2.2.9.0.4.0.1.0.0.4</t>
  </si>
  <si>
    <t>JIMENEZ HERNANDEZ MIRIAM</t>
  </si>
  <si>
    <t>1.2.2.9.0.4.0.1.0.0.5</t>
  </si>
  <si>
    <t>ROBLES VAZQUEZ HECTOR</t>
  </si>
  <si>
    <t>1.2.2.9.0.4.0.1.0.0.6</t>
  </si>
  <si>
    <t>MORAMAY LOPEZ ALONZO</t>
  </si>
  <si>
    <t>1.2.2.9.0.4.0.1.0.0.7</t>
  </si>
  <si>
    <t>GUERRERO GUTIERREZ EDUARDO</t>
  </si>
  <si>
    <t>1.2.2.9.0.4.0.1.0.0.8</t>
  </si>
  <si>
    <t>ALFARO GALLAGA ERIKA</t>
  </si>
  <si>
    <t>1.2.2.9.0.4.0.1.0.0.9</t>
  </si>
  <si>
    <t>TORRES RUIZ ANTONIO</t>
  </si>
  <si>
    <t>1.2.2.9.0.4.0.1.0.1.0</t>
  </si>
  <si>
    <t>MORENO PEREZ JUAN</t>
  </si>
  <si>
    <t>1.2.2.9.0.4.0.1.0.1.2</t>
  </si>
  <si>
    <t>NAVA CAMPOS GABRIELA</t>
  </si>
  <si>
    <t>1.2.2.9.0.4.0.1.0.1.3</t>
  </si>
  <si>
    <t>GARCIA-JUNCO MACHADO DAVID</t>
  </si>
  <si>
    <t>1.2.2.9.0.4.0.1.0.1.4</t>
  </si>
  <si>
    <t>ROSETTE KARLA</t>
  </si>
  <si>
    <t>1.2.2.9.0.4.0.1.0.1.5</t>
  </si>
  <si>
    <t>CULEBRO MORENO JORGE ENRIQUE</t>
  </si>
  <si>
    <t>1.2.2.9.0.4.0.1.0.1.6</t>
  </si>
  <si>
    <t>BRAVO PUGA JORGE</t>
  </si>
  <si>
    <t>1.2.2.9.0.4.0.1.0.1.7</t>
  </si>
  <si>
    <t>BLANCO GONZALEZ OSCAR</t>
  </si>
  <si>
    <t>1.2.2.9.0.4.0.1.0.1.9</t>
  </si>
  <si>
    <t>QUIROZ FLORES ALEJANDRO</t>
  </si>
  <si>
    <t>1.2.2.9.0.4.0.1.0.2.0</t>
  </si>
  <si>
    <t>DEL CASTILLO VEGA DANNY ARTURO</t>
  </si>
  <si>
    <t>1.2.2.9.0.4.0.1.0.2.1</t>
  </si>
  <si>
    <t>GALER KOLER DIEGO FABIAN</t>
  </si>
  <si>
    <t>1.2.2.9.0.5</t>
  </si>
  <si>
    <t>PROGRAMA LICENCIATURAS</t>
  </si>
  <si>
    <t>1.2.2.9.0.5.0.5.0</t>
  </si>
  <si>
    <t>GENERACIONES 2004-2008</t>
  </si>
  <si>
    <t>1.2.2.9.0.5.0.5.0.1.1</t>
  </si>
  <si>
    <t>CHÁVEZ GARCIA SONIA PAOLA</t>
  </si>
  <si>
    <t>1.2.2.9.0.5.0.5.0.1.3</t>
  </si>
  <si>
    <t>GONZALEZ CARRILLO ODETTE</t>
  </si>
  <si>
    <t>1.2.2.9.0.5.0.5.0.1.5</t>
  </si>
  <si>
    <t>ILLESCAS ÁVILA ISRAEL</t>
  </si>
  <si>
    <t>1.2.2.9.0.5.0.6.0</t>
  </si>
  <si>
    <t>GENERACIONES 2005-2009</t>
  </si>
  <si>
    <t>1.2.2.9.0.5.0.6.0.1.4</t>
  </si>
  <si>
    <t>LATAPIE ALDANA MARÍA ANDREA</t>
  </si>
  <si>
    <t>1.2.2.9.0.5.0.8.0</t>
  </si>
  <si>
    <t>GENERACIONES 2007-2011</t>
  </si>
  <si>
    <t>1.2.2.9.0.5.0.8.0.0.2</t>
  </si>
  <si>
    <t>BUSTAMANTE ESCALANTE CÉSAR</t>
  </si>
  <si>
    <t>1.2.2.9.0.5.0.8.0.0.4</t>
  </si>
  <si>
    <t>GONZÁLEZ PORTILLO ERÉNDIRA</t>
  </si>
  <si>
    <t>1.2.2.9.0.5.0.8.0.1.2</t>
  </si>
  <si>
    <t>JIMÉNEZ VILLARREAL CHRISTIAN GERZAIN</t>
  </si>
  <si>
    <t>1.2.2.9.0.5.0.8.0.1.3</t>
  </si>
  <si>
    <t>MÉNDEZ FLORIAN FIDEL ARTURO</t>
  </si>
  <si>
    <t>1.2.2.9.0.5.0.8.0.1.5</t>
  </si>
  <si>
    <t>RUIZ FUENTES HEGEL</t>
  </si>
  <si>
    <t>1.2.2.9.0.5.0.8.0.1.8</t>
  </si>
  <si>
    <t>AMAYA LEÓN LUIS ARMANDO</t>
  </si>
  <si>
    <t>1.2.2.9.0.5.0.8.0.2.2</t>
  </si>
  <si>
    <t>DÍAZ SUZARTE PATRICIA GABRIELA</t>
  </si>
  <si>
    <t>1.2.2.9.0.5.0.8.0.2.4</t>
  </si>
  <si>
    <t>GÓMEZ ABÁN MARÍA FERNANDA</t>
  </si>
  <si>
    <t>1.2.2.9.0.5.0.8.0.2.6</t>
  </si>
  <si>
    <t>JUÁREZ GARCÍA MARIO IVÁN</t>
  </si>
  <si>
    <t>1.2.2.9.0.5.0.8.0.3.1</t>
  </si>
  <si>
    <t>PALERM TORRES LUIS ANTONIO</t>
  </si>
  <si>
    <t>1.2.2.9.0.5.0.8.0.3.2</t>
  </si>
  <si>
    <t>POSADAS PAZ FERNANDO</t>
  </si>
  <si>
    <t>1.2.2.9.0.5.0.8.0.3.4</t>
  </si>
  <si>
    <t>SALAMANCA CARAPIA MIGUEL ÁNGEL</t>
  </si>
  <si>
    <t>1.2.2.9.0.5.0.8.0.3.7</t>
  </si>
  <si>
    <t>SOLÌS SARAVIA LESLIE FERNANDA</t>
  </si>
  <si>
    <t>1.2.2.9.0.5.0.8.0.3.9</t>
  </si>
  <si>
    <t>DE LA TORRE VELAZCO VÍCTOR JULIÁN</t>
  </si>
  <si>
    <t>1.2.2.9.0.5.0.8.0.4.0</t>
  </si>
  <si>
    <t>LÓPEZ SANTACRUZ MARÍA EUGENIA</t>
  </si>
  <si>
    <t>1.2.2.9.0.5.0.8.0.4.1</t>
  </si>
  <si>
    <t>OCÁDIZ DEL RAZO LUIS RODRIGO</t>
  </si>
  <si>
    <t>1.2.2.9.0.5.0.9.0</t>
  </si>
  <si>
    <t>GENERACIONES 2008-2012</t>
  </si>
  <si>
    <t>1.2.2.9.0.5.0.9.0.0.3</t>
  </si>
  <si>
    <t>COUTIÑO CERVANTES JONATHAN RAFAEL</t>
  </si>
  <si>
    <t>1.2.2.9.0.5.0.9.0.0.5</t>
  </si>
  <si>
    <t>MARIACA GARCÍA ESTEFANÍA LIBERTAD</t>
  </si>
  <si>
    <t>1.2.2.9.0.5.0.9.0.1.1</t>
  </si>
  <si>
    <t>CHÁVEZ GUTIÉRREZ ESTEFANÍA</t>
  </si>
  <si>
    <t>1.2.2.9.0.5.0.9.0.1.2</t>
  </si>
  <si>
    <t>FLORES TABOADA GUSTAVO</t>
  </si>
  <si>
    <t>1.2.2.9.0.5.0.9.0.1.3</t>
  </si>
  <si>
    <t>GARCÍA PLATA GABRIEL ANTONIO</t>
  </si>
  <si>
    <t>1.2.2.9.0.5.0.9.0.2.5</t>
  </si>
  <si>
    <t>VALLÍN ARENILLAS ROBERTO LEOPOLDO</t>
  </si>
  <si>
    <t>1.2.2.9.0.5.0.9.0.4.1</t>
  </si>
  <si>
    <t>MARTÍNEZ RODRÍGUEZ RAÚL ANTONIO</t>
  </si>
  <si>
    <t>1.2.2.9.0.5.0.9.0.4.3</t>
  </si>
  <si>
    <t>PÉREZ LÓPEZ JOSÉ LUIS</t>
  </si>
  <si>
    <t>1.2.2.9.0.5.0.9.0.5.2</t>
  </si>
  <si>
    <t>RAZO PÉREZ ANA ELIZABETH</t>
  </si>
  <si>
    <t>1.2.2.9.0.5.1.0.0</t>
  </si>
  <si>
    <t>GENERACIONES 2009-2013</t>
  </si>
  <si>
    <t>1.2.2.9.0.5.1.0.0.0.5</t>
  </si>
  <si>
    <t>CARRAL NÚÑEZ GUILLERMO ARTURO</t>
  </si>
  <si>
    <t>1.2.2.9.0.5.1.0.0.0.8</t>
  </si>
  <si>
    <t>DE LOS RÍOS ÁLVAREZ LETICIA EUGENIA</t>
  </si>
  <si>
    <t>1.2.2.9.0.5.1.0.0.1.0</t>
  </si>
  <si>
    <t>ESTRADA QUIROZ LAURA MARGARITA</t>
  </si>
  <si>
    <t>1.2.2.9.0.5.1.0.0.1.1</t>
  </si>
  <si>
    <t>GARRIDO NERI MARCO ANTONIO</t>
  </si>
  <si>
    <t>1.2.2.9.0.5.1.0.0.1.4</t>
  </si>
  <si>
    <t>JASSO LÓPEZ RAÚL RODRIGO</t>
  </si>
  <si>
    <t>1.2.2.9.0.5.1.0.0.1.5</t>
  </si>
  <si>
    <t>JURADO VADILLO JOSÉ ANDRÉS</t>
  </si>
  <si>
    <t>1.2.2.9.0.5.1.0.0.2.0</t>
  </si>
  <si>
    <t>SALAZAR BALLESTEROS DANTE</t>
  </si>
  <si>
    <t>1.2.2.9.0.5.1.0.0.2.1</t>
  </si>
  <si>
    <t>VALDÉS ORTIZ RODRIGO</t>
  </si>
  <si>
    <t>1.2.2.9.0.5.1.0.0.2.3</t>
  </si>
  <si>
    <t>ÁLVAREZ CAMPERO SANTIAGO</t>
  </si>
  <si>
    <t>1.2.2.9.0.5.1.0.0.2.4</t>
  </si>
  <si>
    <t>ÁVILA ACOSTA FÁTIMA</t>
  </si>
  <si>
    <t>1.2.2.9.0.5.1.0.0.2.7</t>
  </si>
  <si>
    <t>CRUZ GIL RAFAEL</t>
  </si>
  <si>
    <t>1.2.2.9.0.5.1.0.0.2.8</t>
  </si>
  <si>
    <t>DE LA O FLORES MARCO ANTONIO</t>
  </si>
  <si>
    <t>1.2.2.9.0.5.1.0.0.2.9</t>
  </si>
  <si>
    <t>DUARTE ORTIZ HÉCTOR</t>
  </si>
  <si>
    <t>1.2.2.9.0.5.1.0.0.3.0</t>
  </si>
  <si>
    <t>ESQUIVEL CORONA MARIANA</t>
  </si>
  <si>
    <t>1.2.2.9.0.5.1.0.0.3.4</t>
  </si>
  <si>
    <t>JUÁREZ CORONADO EUGENIO JOSÉ</t>
  </si>
  <si>
    <t>1.2.2.9.0.5.1.0.0.3.5</t>
  </si>
  <si>
    <t>MÚJICA MANRIQUE MARCOS</t>
  </si>
  <si>
    <t>1.2.2.9.0.5.1.0.0.3.7</t>
  </si>
  <si>
    <t>NÚÑEZ GONZÁLEZ LEONARDO</t>
  </si>
  <si>
    <t>1.2.2.9.0.5.1.0.0.3.9</t>
  </si>
  <si>
    <t>RESÉNDIZ RUIZ CÉSAR</t>
  </si>
  <si>
    <t>1.2.2.9.0.5.1.0.0.4.2</t>
  </si>
  <si>
    <t>CRUZ ARELLANES JAQUELINNE ANDREA</t>
  </si>
  <si>
    <t>1.2.2.9.0.5.1.0.0.4.3</t>
  </si>
  <si>
    <t>CRUZ ROJO AMALIA</t>
  </si>
  <si>
    <t>1.2.2.9.0.5.1.0.0.4.5</t>
  </si>
  <si>
    <t>JIMÉNEZ GAMA MARÍA GUADALUPE</t>
  </si>
  <si>
    <t>1.2.2.9.0.5.1.0.0.4.8</t>
  </si>
  <si>
    <t>OROZCO HEREDIA DIANA GUADALUPE</t>
  </si>
  <si>
    <t>1.2.2.9.0.5.1.0.0.5.2</t>
  </si>
  <si>
    <t>ROSAS LUENGAS LUIS ENRIQUE</t>
  </si>
  <si>
    <t>1.2.2.9.0.5.1.0.0.5.3</t>
  </si>
  <si>
    <t>RUIZ RAMÍREZ JOSÉ MANUEL</t>
  </si>
  <si>
    <t>1.2.2.9.0.5.1.1.0</t>
  </si>
  <si>
    <t>GENERACIONES 2010-2014</t>
  </si>
  <si>
    <t>1.2.2.9.0.5.1.1.0.0.2</t>
  </si>
  <si>
    <t>MORALES ROSALES JOSÉ PABLO</t>
  </si>
  <si>
    <t>1.2.2.9.0.5.1.1.0.0.6</t>
  </si>
  <si>
    <t>AOYAMA GONZÁLEZ NAYOMI</t>
  </si>
  <si>
    <t>1.2.2.9.0.5.1.1.0.0.7</t>
  </si>
  <si>
    <t>BEDOLLA ALCÁNTARA IXCHEL</t>
  </si>
  <si>
    <t>1.2.2.9.0.5.1.1.0.1.1</t>
  </si>
  <si>
    <t>PHILLIPS ARZATE SURY</t>
  </si>
  <si>
    <t>1.2.2.9.0.5.1.1.0.1.2</t>
  </si>
  <si>
    <t>RUBIO DÍAZ FRANCISCO JOSÉ</t>
  </si>
  <si>
    <t>1.2.2.9.0.5.1.1.0.1.4</t>
  </si>
  <si>
    <t>CHÁVEZ CASTILLO IVAN ALEJANDRO</t>
  </si>
  <si>
    <t>1.2.2.9.0.5.1.1.0.1.5</t>
  </si>
  <si>
    <t>DURÁN RUBIO VALERIA</t>
  </si>
  <si>
    <t>1.2.2.9.0.5.1.2.0</t>
  </si>
  <si>
    <t>GENERACIONES 2011-2015</t>
  </si>
  <si>
    <t>1.2.2.9.0.5.1.2.0.0.2</t>
  </si>
  <si>
    <t>DURAZO WATANABE ELENA DEL CARMEN</t>
  </si>
  <si>
    <t>1.2.2.9.0.5.1.2.0.1.3</t>
  </si>
  <si>
    <t>JIMÉNEZ RÍOS GEORGINA</t>
  </si>
  <si>
    <t>1.2.2.9.0.5.1.2.0.1.5</t>
  </si>
  <si>
    <t>RAMOS CRUZ GERARDO</t>
  </si>
  <si>
    <t>1.2.2.9.0.5.1.2.0.1.7</t>
  </si>
  <si>
    <t>TORRES RODRÍGUEZ NORMA ANGÉLICA</t>
  </si>
  <si>
    <t>1.2.2.9.0.5.1.2.0.1.8</t>
  </si>
  <si>
    <t>CASTRELLÓN ALMANZA MARIA FERNANDA</t>
  </si>
  <si>
    <t>1.2.2.9.0.5.1.2.0.2.6</t>
  </si>
  <si>
    <t>CORDOVA PONCE RODRIGO</t>
  </si>
  <si>
    <t>1.2.2.9.0.5.1.2.0.3.1</t>
  </si>
  <si>
    <t>MONDRAGON HERRERA FABIOLA JAZMÍN</t>
  </si>
  <si>
    <t>1.2.2.9.0.5.1.2.0.3.8</t>
  </si>
  <si>
    <t>GONZÁLEZ ROJAS CHRISTIAN</t>
  </si>
  <si>
    <t>1.2.2.9.0.5.1.2.0.3.9</t>
  </si>
  <si>
    <t>WALTER RICARDO SMITH NIEVES</t>
  </si>
  <si>
    <t>1.2.2.9.0.5.1.3.0</t>
  </si>
  <si>
    <t>GENERACIONES 2012-2016</t>
  </si>
  <si>
    <t>1.2.2.9.0.5.1.3.0.0.9</t>
  </si>
  <si>
    <t>DÍAZ MARTÍNEZ BERTA GRACIELA</t>
  </si>
  <si>
    <t>1.2.2.9.0.5.1.3.0.1.0</t>
  </si>
  <si>
    <t>DINER BATÚN RAQUEL</t>
  </si>
  <si>
    <t>1.2.2.9.0.5.1.3.0.1.3</t>
  </si>
  <si>
    <t>GONZÁLEZ SANDOVAL ITZEL ALEJANDRA</t>
  </si>
  <si>
    <t>1.2.2.9.0.5.1.3.0.1.6</t>
  </si>
  <si>
    <t>JIMÉNEZ LARA DANIELA</t>
  </si>
  <si>
    <t>1.2.2.9.0.5.1.3.0.2.1</t>
  </si>
  <si>
    <t>ORNELAS PAZ ALEJENDRO</t>
  </si>
  <si>
    <t>1.2.2.9.0.5.1.3.0.2.7</t>
  </si>
  <si>
    <t>SALINAS OLIVARES HÉCTOR ARMANDO</t>
  </si>
  <si>
    <t>1.2.2.9.0.5.1.3.0.3.0</t>
  </si>
  <si>
    <t>VERA CERÓN JUAN MANUEL</t>
  </si>
  <si>
    <t>1.2.2.9.0.5.1.3.0.3.1</t>
  </si>
  <si>
    <t>VERA ORTIZ ENRIQUE</t>
  </si>
  <si>
    <t>1.2.2.9.0.5.1.3.0.3.3</t>
  </si>
  <si>
    <t>ROBLES ROJAS MARIANA</t>
  </si>
  <si>
    <t>1.2.2.9.0.5.1.3.0.3.4</t>
  </si>
  <si>
    <t>VÁZQUEZ HERRERA DANIEL ANTONIO</t>
  </si>
  <si>
    <t>1.2.2.9.0.5.1.3.0.3.5</t>
  </si>
  <si>
    <t>FUENTES DÍAZ XIMENA</t>
  </si>
  <si>
    <t>1.2.2.9.0.5.1.3.0.4.4</t>
  </si>
  <si>
    <t>ALDO IVAN GONZALEZ CUEVAS</t>
  </si>
  <si>
    <t>1.2.2.9.0.5.1.4.0</t>
  </si>
  <si>
    <t>GENERACIONES 2013-2017</t>
  </si>
  <si>
    <t>1.2.2.9.0.5.1.4.0.0.1</t>
  </si>
  <si>
    <t>JUAN FRANCISCO BARAJAS RANGEL</t>
  </si>
  <si>
    <t>1.2.2.9.0.5.1.4.0.0.6</t>
  </si>
  <si>
    <t>XIMENA RICO AGUILAR</t>
  </si>
  <si>
    <t>1.2.2.9.0.5.1.4.0.0.8</t>
  </si>
  <si>
    <t>FRANCISCO JAVIER DIAZ PLATA</t>
  </si>
  <si>
    <t>1.2.2.9.0.5.1.4.0.1.0</t>
  </si>
  <si>
    <t>JOSÉ ANTONIO ZAVALA SÁNCHEZ</t>
  </si>
  <si>
    <t>1.2.2.9.0.5.1.4.0.1.1</t>
  </si>
  <si>
    <t>GERARDO LEZAMA JUÁREZ</t>
  </si>
  <si>
    <t>1.2.2.9.0.5.1.4.0.1.2</t>
  </si>
  <si>
    <t>ERICK HERNÁNDEZ GUERRERO</t>
  </si>
  <si>
    <t>1.2.2.9.0.5.1.4.0.1.3</t>
  </si>
  <si>
    <t>GERARDO MANRIQUE DE LARA RUIZ</t>
  </si>
  <si>
    <t>1.2.2.9.0.5.1.4.0.1.5</t>
  </si>
  <si>
    <t>GERMAN RICARDO MACIAS SALAS</t>
  </si>
  <si>
    <t>1.2.2.9.0.5.1.4.0.1.6</t>
  </si>
  <si>
    <t>CÉSAR LUIS NAVARRO TOVAR</t>
  </si>
  <si>
    <t>1.2.2.9.0.5.1.4.0.1.7</t>
  </si>
  <si>
    <t>CINTHIA ITZEL MORENO ALANÍS</t>
  </si>
  <si>
    <t>1.2.2.9.0.5.1.4.0.1.9</t>
  </si>
  <si>
    <t>ALONSO BEYLÁN GONZÁLEZ</t>
  </si>
  <si>
    <t>1.2.2.9.0.5.1.4.0.2.0</t>
  </si>
  <si>
    <t>JOSÉ MIGUEL OLVERA PUENTES</t>
  </si>
  <si>
    <t>1.2.2.9.0.5.1.4.0.2.1</t>
  </si>
  <si>
    <t>REYES BÁEZ AMELLALLI</t>
  </si>
  <si>
    <t>1.2.2.9.0.5.1.4.0.2.4</t>
  </si>
  <si>
    <t>GONZÁLEZ SÁNCHEZ REGINA</t>
  </si>
  <si>
    <t>1.2.2.9.0.5.1.4.0.2.5</t>
  </si>
  <si>
    <t>MORALES AGUILAR VALERIA</t>
  </si>
  <si>
    <t>1.2.2.9.0.5.1.4.0.2.6</t>
  </si>
  <si>
    <t>PINEDA PÉREZ ADRIANA CRISTINA</t>
  </si>
  <si>
    <t>1.2.2.9.0.5.1.4.0.2.8</t>
  </si>
  <si>
    <t>PINTO GUTIÉRREZ LUIS FELIPE</t>
  </si>
  <si>
    <t>1.2.2.9.0.5.1.4.0.4.0</t>
  </si>
  <si>
    <t>JUAN MANUEL VERA CERÓN</t>
  </si>
  <si>
    <t>1.2.2.9.0.5.1.4.0.4.5</t>
  </si>
  <si>
    <t>ANDONI VALVERDE AMBRIZ</t>
  </si>
  <si>
    <t>1.2.2.9.0.5.1.4.0.4.6</t>
  </si>
  <si>
    <t xml:space="preserve">RHA-BEL PERÉZ GONZÁLEZ  </t>
  </si>
  <si>
    <t>1.2.2.9.0.5.1.4.0.4.7</t>
  </si>
  <si>
    <t xml:space="preserve">CARLOS ALONSO ARELLANO LUNA  </t>
  </si>
  <si>
    <t>1.2.2.9.0.5.1.4.0.5.2</t>
  </si>
  <si>
    <t xml:space="preserve">1311060 - CÉSAR ENRIQUE URIBE ORTIZ  </t>
  </si>
  <si>
    <t>1.2.2.9.0.5.1.4.0.5.3</t>
  </si>
  <si>
    <t xml:space="preserve">1311010 - DULCE DE JESÚS MONTOYA  </t>
  </si>
  <si>
    <t>1.2.2.9.0.5.1.4.0.5.4</t>
  </si>
  <si>
    <t xml:space="preserve">1311098 - BRIANA REYNOSO LOZANO  </t>
  </si>
  <si>
    <t>1.2.2.9.0.5.1.5.0</t>
  </si>
  <si>
    <t>GENERACIONES 2014-2018</t>
  </si>
  <si>
    <t>1.2.2.9.0.5.1.5.0.0.1</t>
  </si>
  <si>
    <t>MEJIA ROMO DIANA ARCELIA GUADALUPE</t>
  </si>
  <si>
    <t>1.2.2.9.0.5.1.5.0.0.2</t>
  </si>
  <si>
    <t xml:space="preserve">1411131 - LUIS ANDRES TREJO RODRÍGUEZ  </t>
  </si>
  <si>
    <t>1.2.2.9.0.5.1.5.0.0.3</t>
  </si>
  <si>
    <t xml:space="preserve">1411106 - ÁNGEL SALVADOR CHÁVEZ HUERTA  </t>
  </si>
  <si>
    <t>1.2.2.9.0.5.1.6.0</t>
  </si>
  <si>
    <t>GENERACIONES 2015-2019</t>
  </si>
  <si>
    <t>1.2.2.9.0.5.1.6.0.0.1</t>
  </si>
  <si>
    <t xml:space="preserve">1912047 - LUIS GUILLERMO WOO MORA  </t>
  </si>
  <si>
    <t>1.2.2.9.0.6</t>
  </si>
  <si>
    <t>DOCTORADO EN POLÍTICA PÚBLICA CON ÉNFASIS EN ANÁLISIS ORGANIZACIONAL E INSTITUCIONAL</t>
  </si>
  <si>
    <t>1.2.2.9.0.6.0.1.0</t>
  </si>
  <si>
    <t>1.2.2.9.0.6.0.1.0.1.1</t>
  </si>
  <si>
    <t xml:space="preserve">1513009 - CARLOS NARCIZO SONCCO MAMANI  </t>
  </si>
  <si>
    <t>1.2.2.9.0.6.0.1.0.1.3</t>
  </si>
  <si>
    <t xml:space="preserve">1113006 - DIONISIO ZABALETA SOLÍS  </t>
  </si>
  <si>
    <t>1.2.2.9.0.6.0.2.0</t>
  </si>
  <si>
    <t>GENERACIÓN 2014-2018</t>
  </si>
  <si>
    <t>1.2.2.9.0.6.0.2.0.0.4</t>
  </si>
  <si>
    <t xml:space="preserve">1413007 - PASCUAL OGARRIO ROJAS  </t>
  </si>
  <si>
    <t>1.2.2.9.0.6.0.4.0</t>
  </si>
  <si>
    <t>GENERACIONES 2016-2020</t>
  </si>
  <si>
    <t>1.2.2.9.0.6.0.4.0.0.2</t>
  </si>
  <si>
    <t xml:space="preserve">1613008 - ROGELIO ROJAS RAMOS  </t>
  </si>
  <si>
    <t>1.2.2.9.0.8</t>
  </si>
  <si>
    <t>DOCTORADO EN POLÍTICA PÚBLICA CON ÉNFASIS EN POLÍTICA ECONÓMICA</t>
  </si>
  <si>
    <t>1.2.2.9.0.8.0.1.0</t>
  </si>
  <si>
    <t>1.2.2.9.0.8.0.1.0.0.5</t>
  </si>
  <si>
    <t>FLORES ORTEGA JENNY IZBETH</t>
  </si>
  <si>
    <t>1.2.2.9.0.8.0.1.0.0.9</t>
  </si>
  <si>
    <t>ANA ELIZABETH RAZO PÈREZ</t>
  </si>
  <si>
    <t>1.2.2.9.0.9</t>
  </si>
  <si>
    <t>MAESTRÍA EN PERIODISMO Y ASUNTOS PÚBLICOS</t>
  </si>
  <si>
    <t>1.2.2.9.0.9.0.1.0</t>
  </si>
  <si>
    <t>GENERACIÓN 2011-2012</t>
  </si>
  <si>
    <t>1.2.2.9.0.9.0.1.0.0.1</t>
  </si>
  <si>
    <t>CARRILLO REID SARA MARÍA EVANGELINA</t>
  </si>
  <si>
    <t>1.2.2.9.0.9.0.1.0.0.3</t>
  </si>
  <si>
    <t>CISNEROS MORALES JORGE</t>
  </si>
  <si>
    <t>1.2.2.9.0.9.0.1.0.0.4</t>
  </si>
  <si>
    <t>GUTIERREZ NIÑO DE HARO HUMBERTO</t>
  </si>
  <si>
    <t>1.2.2.9.0.9.0.2.0</t>
  </si>
  <si>
    <t>GENERACIÓN 2012-2013</t>
  </si>
  <si>
    <t>1.2.2.9.0.9.0.2.0.0.3</t>
  </si>
  <si>
    <t>ALCÁNTARA GUERRA MARCELA</t>
  </si>
  <si>
    <t>1.2.2.9.0.9.0.2.0.0.4</t>
  </si>
  <si>
    <t>GUZMÁN RODRIGUEZ ALEJANDRO</t>
  </si>
  <si>
    <t>1.2.2.9.0.9.0.3.0</t>
  </si>
  <si>
    <t>GENERACIÓN 2013-2014</t>
  </si>
  <si>
    <t>1.2.2.9.0.9.0.3.0.0.1</t>
  </si>
  <si>
    <t>JOSÉ RUBÉN RIVERA OLGUÍN</t>
  </si>
  <si>
    <t>1.2.2.9.0.9.0.3.0.0.2</t>
  </si>
  <si>
    <t>NADIA ISTHAR PEIMBERT DE LA CRUZ</t>
  </si>
  <si>
    <t>1.2.2.9.0.9.0.3.0.0.3</t>
  </si>
  <si>
    <t>ERICK RAMÍREZ MARTÍNEZ</t>
  </si>
  <si>
    <t>1.2.2.9.0.9.0.3.0.0.4</t>
  </si>
  <si>
    <t>MA. IRERI ARRIOLA PACHECO</t>
  </si>
  <si>
    <t>1.2.2.9.0.9.0.3.0.0.6</t>
  </si>
  <si>
    <t>ANA CECILIA ESCOBAR NIETO DE PASCUAL</t>
  </si>
  <si>
    <t>1.2.2.9.0.9.0.3.0.0.8</t>
  </si>
  <si>
    <t>RUTH ZENTENO LÓPEZ</t>
  </si>
  <si>
    <t>1.2.2.9.0.9.0.3.0.0.9</t>
  </si>
  <si>
    <t>NANCY BEATRIZ MEJÍA HERRERA</t>
  </si>
  <si>
    <t>1.2.2.9.0.9.0.3.0.1.0</t>
  </si>
  <si>
    <t>JOSÉ MANUEL ÁLVAREZ CASTAÑEDA</t>
  </si>
  <si>
    <t>1.2.2.9.0.9.0.3.0.1.1</t>
  </si>
  <si>
    <t>ANA CYNTHIA CASTAÑEDA SÁNCHEZ</t>
  </si>
  <si>
    <t>1.2.2.9.0.9.0.3.0.1.2</t>
  </si>
  <si>
    <t>SEBASTIÁN ALDEBARÁN BARRAGÁN HIDALGO</t>
  </si>
  <si>
    <t>1.2.2.9.0.9.0.3.0.1.3</t>
  </si>
  <si>
    <t>OLINKA VALDEZ MORALES</t>
  </si>
  <si>
    <t>1.2.2.9.0.9.0.3.0.1.4</t>
  </si>
  <si>
    <t>OSCAR MANUEL CARBAJAL MATURANO</t>
  </si>
  <si>
    <t>1.2.2.9.0.9.0.3.0.1.5</t>
  </si>
  <si>
    <t>KAROL AVE EUGENIA GARCÍA ZUBÍA</t>
  </si>
  <si>
    <t>1.2.2.9.0.9.0.3.0.1.6</t>
  </si>
  <si>
    <t>MARICELA PAZ TÉLLEZ</t>
  </si>
  <si>
    <t>1.2.2.9.0.9.0.3.0.1.7</t>
  </si>
  <si>
    <t>KAREN PRISCILLA COTA SOTO</t>
  </si>
  <si>
    <t>1.2.2.9.1.0</t>
  </si>
  <si>
    <t>MAESTRIA EN ECONOMÍA AMBIENTAL</t>
  </si>
  <si>
    <t>1.2.2.9.1.0.0.1.0</t>
  </si>
  <si>
    <t>GENERACION 2014-2016</t>
  </si>
  <si>
    <t>1.2.2.9.1.0.0.1.0.0.2</t>
  </si>
  <si>
    <t>SÁNCHEZ LÁSCAREZ VÍCTOR MANUEL</t>
  </si>
  <si>
    <t>1.2.2.9.1.0.0.3.0</t>
  </si>
  <si>
    <t>1.2.2.9.1.0.0.3.0.0.1</t>
  </si>
  <si>
    <t xml:space="preserve">1712020 - ANYUL VIVIANA LOZANO RODRÍGUEZ  </t>
  </si>
  <si>
    <t>1.2.2.9.1.1</t>
  </si>
  <si>
    <t>MTRIA. EN ECONOMIA</t>
  </si>
  <si>
    <t>1.2.2.9.1.1.2.7.0</t>
  </si>
  <si>
    <t>GENERACIONES 2000-2002</t>
  </si>
  <si>
    <t>1.2.2.9.1.1.2.7.0.0.1</t>
  </si>
  <si>
    <t>ANDRADE ROSALES LUIS ANTONIO</t>
  </si>
  <si>
    <t>1.2.2.9.1.1.3.2.0</t>
  </si>
  <si>
    <t>GENERACIONES 2005-2007</t>
  </si>
  <si>
    <t>1.2.2.9.1.1.3.2.0.0.3</t>
  </si>
  <si>
    <t>RODRIGUEZ GARCIA JOSE ANTONIO</t>
  </si>
  <si>
    <t>1.2.2.9.1.2</t>
  </si>
  <si>
    <t>1.2.2.9.1.2.2.3.0</t>
  </si>
  <si>
    <t>GENERACIONES 1998-2000</t>
  </si>
  <si>
    <t>1.2.2.9.1.2.2.3.0.0.5</t>
  </si>
  <si>
    <t>TORRES GONGORA LEONARDO JORGE</t>
  </si>
  <si>
    <t>1.2.2.9.1.2.2.8.0</t>
  </si>
  <si>
    <t>GENERACIONES  2003-2005</t>
  </si>
  <si>
    <t>1.2.2.9.1.2.2.8.0.0.4</t>
  </si>
  <si>
    <t>PUGA GONZÁLEZ JORGE</t>
  </si>
  <si>
    <t>1.2.2.9.1.2.3.0.0</t>
  </si>
  <si>
    <t>1.2.2.9.1.2.3.0.0.0.1</t>
  </si>
  <si>
    <t>LUIS ANDRÉS GIMÉNEZ CACHO SANTIAGO</t>
  </si>
  <si>
    <t>1.2.2.9.1.2.3.4.0</t>
  </si>
  <si>
    <t>GENERACIONES 2013-2015</t>
  </si>
  <si>
    <t>1.2.2.9.1.2.3.4.0.0.1</t>
  </si>
  <si>
    <t>ESPINOSA CORTÉS SALVADOR</t>
  </si>
  <si>
    <t>1.2.2.9.1.3</t>
  </si>
  <si>
    <t>PROGRAMA DE LICENCIATURA</t>
  </si>
  <si>
    <t>1.2.2.9.1.3.0.1.0</t>
  </si>
  <si>
    <t>GENERACIONES  1993-1997</t>
  </si>
  <si>
    <t>1.2.2.9.1.3.0.1.0.1.1</t>
  </si>
  <si>
    <t>GALINDO JUAREZ VANIA</t>
  </si>
  <si>
    <t>1.2.2.9.1.3.0.1.0.1.6</t>
  </si>
  <si>
    <t>ANGEL LARA HIRAM</t>
  </si>
  <si>
    <t>1.2.2.9.1.3.0.2.0</t>
  </si>
  <si>
    <t>GENERACIONES 1994-1998</t>
  </si>
  <si>
    <t>1.2.2.9.1.3.0.2.0.0.8</t>
  </si>
  <si>
    <t>FUENTES NIEVA RICARDO R.</t>
  </si>
  <si>
    <t>1.2.2.9.1.3.0.5.0</t>
  </si>
  <si>
    <t>GENERACIONES 1998-2002</t>
  </si>
  <si>
    <t>1.2.2.9.1.3.0.5.0.0.6</t>
  </si>
  <si>
    <t>LIEVANO NUÑEZ MAURA E.</t>
  </si>
  <si>
    <t>1.2.2.9.1.3.0.6.0</t>
  </si>
  <si>
    <t>GENERACIONES 1999-2003</t>
  </si>
  <si>
    <t>1.2.2.9.1.3.0.6.0.0.4</t>
  </si>
  <si>
    <t>GOMEZ LARA JORGE GUSTAVO</t>
  </si>
  <si>
    <t>1.2.2.9.1.3.0.7.0</t>
  </si>
  <si>
    <t>GENERACIONES 2000-2004</t>
  </si>
  <si>
    <t>1.2.2.9.1.3.0.7.0.0.9</t>
  </si>
  <si>
    <t>HERNÁNDEZ RAMÍREZ SANDRA ANABEL</t>
  </si>
  <si>
    <t>1.2.2.9.1.3.0.8.0</t>
  </si>
  <si>
    <t>GENERACIONES  2001-2005</t>
  </si>
  <si>
    <t>1.2.2.9.1.3.0.8.0.1.0</t>
  </si>
  <si>
    <t>CASTILLO SOLÍS EDGAR JONATAN</t>
  </si>
  <si>
    <t>1.2.2.9.1.3.0.9.0</t>
  </si>
  <si>
    <t>GENERACIONES 2002-2006</t>
  </si>
  <si>
    <t>1.2.2.9.1.3.0.9.0.0.9</t>
  </si>
  <si>
    <t>PRAZ BECERRIL PERLA ESTEFANÍA</t>
  </si>
  <si>
    <t>1.2.2.9.1.3.0.9.0.1.1</t>
  </si>
  <si>
    <t>SANTISTEBAN VALENCIA MARIANA</t>
  </si>
  <si>
    <t>1.2.2.9.1.3.0.9.0.1.3</t>
  </si>
  <si>
    <t>MORALES BARRIOS ROBERTO PABLO</t>
  </si>
  <si>
    <t>1.2.2.9.1.3.0.9.0.1.4</t>
  </si>
  <si>
    <t>OLIVERA CHÁVEZ ROSA ITANDEHUI</t>
  </si>
  <si>
    <t>1.2.2.9.1.3.1.1.0</t>
  </si>
  <si>
    <t>1.2.2.9.1.3.1.1.0.1.5</t>
  </si>
  <si>
    <t>ORTIZ ORTIZ ILIANA ARACELI</t>
  </si>
  <si>
    <t>1.2.2.9.1.3.1.1.0.1.7</t>
  </si>
  <si>
    <t>1.2.2.9.1.3.1.2.0</t>
  </si>
  <si>
    <t>1.2.2.9.1.3.1.2.0.0.1</t>
  </si>
  <si>
    <t>ANTONIO MARCOS DALIA JAZMÍN</t>
  </si>
  <si>
    <t>1.2.2.9.1.3.1.2.0.0.7</t>
  </si>
  <si>
    <t>GONZÁLEZ TLATEMPA VÍCTOR FERMÍN</t>
  </si>
  <si>
    <t>1.2.2.9.1.3.1.2.0.0.9</t>
  </si>
  <si>
    <t>HEREDIA GONZÁLEZ JOSÉ MANUEL</t>
  </si>
  <si>
    <t>1.2.2.9.1.3.1.2.0.1.9</t>
  </si>
  <si>
    <t>SANTIAGO SÁNCHEZ OSCAR</t>
  </si>
  <si>
    <t>1.2.2.9.1.3.1.2.0.2.4</t>
  </si>
  <si>
    <t>PÉREZ RIVERA RÍO SERGIO</t>
  </si>
  <si>
    <t>1.2.2.9.1.3.1.2.0.2.5</t>
  </si>
  <si>
    <t>ABELLEYRA CERVANTES EDGAR FABIÁN</t>
  </si>
  <si>
    <t>1.2.2.9.1.3.1.2.0.3.0</t>
  </si>
  <si>
    <t>ESCOBEDO TORRES JOSÉ RAFAEL</t>
  </si>
  <si>
    <t>1.2.2.9.1.3.1.2.0.3.2</t>
  </si>
  <si>
    <t>CRUZ SALINAS JOSÉ SICABÍ</t>
  </si>
  <si>
    <t>1.2.2.9.1.3.1.2.0.3.3</t>
  </si>
  <si>
    <t>CUEVAS FLORES MELISSA</t>
  </si>
  <si>
    <t>1.2.2.9.1.3.1.2.0.3.7</t>
  </si>
  <si>
    <t>CANDIA CASARIN ANGEL MARÍA</t>
  </si>
  <si>
    <t>1.2.2.9.1.3.1.3.0</t>
  </si>
  <si>
    <t>GENERACIONES 2006-2010</t>
  </si>
  <si>
    <t>1.2.2.9.1.3.1.3.0.0.3</t>
  </si>
  <si>
    <t>RIVERA CARRILLO MARIEN ANAI</t>
  </si>
  <si>
    <t>1.2.2.9.1.3.1.3.0.0.5</t>
  </si>
  <si>
    <t>VILLASEÑOR BORBOLLA FRANCISCO</t>
  </si>
  <si>
    <t>1.2.2.9.1.3.1.3.0.0.7</t>
  </si>
  <si>
    <t>ORTA WILLIAMSON REBECA DEL CARMEN</t>
  </si>
  <si>
    <t>1.2.2.9.1.3.1.3.0.0.8</t>
  </si>
  <si>
    <t>GARCÍA MENDOZA CARLA QUETZALI</t>
  </si>
  <si>
    <t>1.2.2.9.1.3.1.3.0.0.9</t>
  </si>
  <si>
    <t>ONTIVEROS BRIONES MAURICIO EMANUEL</t>
  </si>
  <si>
    <t>1.2.2.9.1.3.1.3.0.1.5</t>
  </si>
  <si>
    <t>CRUZ COTERO JOEL</t>
  </si>
  <si>
    <t>1.2.2.9.1.3.1.3.0.1.6</t>
  </si>
  <si>
    <t>MIER Y TERÁN RUESGA RICARDO</t>
  </si>
  <si>
    <t>1.2.2.9.1.3.1.3.0.1.8</t>
  </si>
  <si>
    <t>DÍAZ MOGUEL AMADEO</t>
  </si>
  <si>
    <t>1.2.2.9.1.3.1.3.0.2.1</t>
  </si>
  <si>
    <t>SAUCEDO RINCÓN-GALLARDO GONZALO VICENTE</t>
  </si>
  <si>
    <t>1.2.2.9.1.3.1.3.0.2.5</t>
  </si>
  <si>
    <t>RODRÍGUEZ FERNÁNDEZ MARIANA LUCÍA</t>
  </si>
  <si>
    <t>1.2.2.9.1.3.1.3.0.2.6</t>
  </si>
  <si>
    <t>MIRAMÓN RENDÓN VANNESA</t>
  </si>
  <si>
    <t>1.2.2.9.1.3.1.3.0.2.7</t>
  </si>
  <si>
    <t>MARTÍNEZ ORIOL AURA ERÉNDIRA</t>
  </si>
  <si>
    <t>1.2.2.9.1.3.1.3.0.3.2</t>
  </si>
  <si>
    <t>GUZMÁN SAUCEDO ESTEBAN</t>
  </si>
  <si>
    <t>1.2.2.9.1.3.1.4.0</t>
  </si>
  <si>
    <t>GENERACIONES  2007-2011</t>
  </si>
  <si>
    <t>1.2.2.9.1.3.1.4.0.0.4</t>
  </si>
  <si>
    <t>ORTA RAMÍREZ FRANCISCO</t>
  </si>
  <si>
    <t>1.2.2.9.1.3.1.4.0.0.6</t>
  </si>
  <si>
    <t>MÁRQUEZ JUÁREZ JOSÉ ELEAZAR</t>
  </si>
  <si>
    <t>1.2.2.9.1.3.1.4.0.0.7</t>
  </si>
  <si>
    <t>NEGRETE GARCÍA ANA KAREN</t>
  </si>
  <si>
    <t>1.2.2.9.1.4</t>
  </si>
  <si>
    <t>MTRIA. EN ECON. DE LA SALUD</t>
  </si>
  <si>
    <t>1.2.2.9.1.4.0.3.0</t>
  </si>
  <si>
    <t>GENERACIONES 2002-2004</t>
  </si>
  <si>
    <t>1.2.2.9.1.4.0.3.0.0.1</t>
  </si>
  <si>
    <t>DIAZ DE LEON BARRA JOSE</t>
  </si>
  <si>
    <t>1.2.2.9.1.5</t>
  </si>
  <si>
    <t>1.2.2.9.1.5.0.1.0</t>
  </si>
  <si>
    <t>GENERACIONES-</t>
  </si>
  <si>
    <t>1.2.2.9.1.5.0.1.0.0.2</t>
  </si>
  <si>
    <t>ROCÍO EMMA CASTELLANOS HERNÁNDEZ</t>
  </si>
  <si>
    <t>1.2.3</t>
  </si>
  <si>
    <t>BIENES INMUEBLES, INFRAESTRUCTURA Y CONSTRUCCIONES EN PROCESO</t>
  </si>
  <si>
    <t>1.2.3.1</t>
  </si>
  <si>
    <t>1.2.3.1.1.0</t>
  </si>
  <si>
    <t>TERRENOS BIENES INMUEBLES, INFRAESTRUCTURA Y CONSTRUCCIONES EN PROCESO</t>
  </si>
  <si>
    <t>1.2.3.1.1.0.0.0.1</t>
  </si>
  <si>
    <t>1.2.3.1.1.0.0.0.1.0.1</t>
  </si>
  <si>
    <t>TERRENO DF</t>
  </si>
  <si>
    <t>1.2.3.1.1.0.0.0.1.0.2</t>
  </si>
  <si>
    <t>TERRENO AGS.</t>
  </si>
  <si>
    <t>1.2.3.3</t>
  </si>
  <si>
    <t>EDIFICIOS NO HABITACIONALES</t>
  </si>
  <si>
    <t>1.2.3.3.1.0</t>
  </si>
  <si>
    <t>EDIFICIOS BIENES  INMUEBLES, INFRAESTRUCTURA Y CONSTRUCCIONES EN PROCESO</t>
  </si>
  <si>
    <t>1.2.3.3.1.0.0.0.1</t>
  </si>
  <si>
    <t>EDIFICIO NO HABITACIONALES</t>
  </si>
  <si>
    <t>1.2.3.3.1.0.0.0.1.0.1</t>
  </si>
  <si>
    <t>EDIFICIO DF</t>
  </si>
  <si>
    <t>1.2.3.3.1.0.0.0.1.0.2</t>
  </si>
  <si>
    <t>EDIFICIO AGS</t>
  </si>
  <si>
    <t>1.2.3.3.1.0.0.0.2</t>
  </si>
  <si>
    <t>REEXPRESIÓN EDIFICIOS NO HABITACIONALES</t>
  </si>
  <si>
    <t>1.2.3.3.1.0.0.0.2.0.1</t>
  </si>
  <si>
    <t>REEX. EDIFICIO</t>
  </si>
  <si>
    <t>1.2.3.6</t>
  </si>
  <si>
    <t>1.2.3.6.2.0</t>
  </si>
  <si>
    <t>CONSTRUCCIONES BIENES  INMUEBLES, INFRAESTRUCTURA Y CONSTRUCCIONES EN PROCESO</t>
  </si>
  <si>
    <t>1.2.3.6.2.0.0.0.0</t>
  </si>
  <si>
    <t>EDIFICACIÓN NO HABITACIONAL</t>
  </si>
  <si>
    <t>1.2.3.6.2.0.0.0.0.0.1</t>
  </si>
  <si>
    <t>OBRAS EN PROCESO</t>
  </si>
  <si>
    <t>1.2.4</t>
  </si>
  <si>
    <t>BIENES MUEBLES</t>
  </si>
  <si>
    <t>1.2.4.1</t>
  </si>
  <si>
    <t>1.2.4.1.1.0</t>
  </si>
  <si>
    <t>MUEBLES DE OFICINA Y ESTANTERÍA</t>
  </si>
  <si>
    <t>1.2.4.1.1.0.0.0.1</t>
  </si>
  <si>
    <t>MUEBLES DE OFICINA Y ESTANTERIA</t>
  </si>
  <si>
    <t>1.2.4.1.1.0.0.0.1.0.1</t>
  </si>
  <si>
    <t>MOB. Y EQ. DE OFICINA (PROY. CONACYT)</t>
  </si>
  <si>
    <t>1.2.4.1.1.0.0.0.1.0.2</t>
  </si>
  <si>
    <t>MOBILIARIO Y EQUIPO DE OFICINA</t>
  </si>
  <si>
    <t>1.2.4.1.1.0.0.0.1.0.3</t>
  </si>
  <si>
    <t>MOB. Y EQUIPO OF. /DONACIONES</t>
  </si>
  <si>
    <t>1.2.4.1.1.0.0.0.1.0.4</t>
  </si>
  <si>
    <t>EQUIPO DE OFICINA FIDEICOMISOS</t>
  </si>
  <si>
    <t>1.2.4.1.1.0.0.0.2</t>
  </si>
  <si>
    <t>REEXPRESIÓN MUEBLES DE OFICINA Y ESTANTERÍA</t>
  </si>
  <si>
    <t>1.2.4.1.1.0.0.0.2.0.1</t>
  </si>
  <si>
    <t>REEX. MOB. Y EQUIPO DE OFICINA</t>
  </si>
  <si>
    <t>1.2.4.1.3.0</t>
  </si>
  <si>
    <t>EQUIPO DE CÓMPUTO Y DE TECNOLOGÍAS DE LA INFORMACIÓN</t>
  </si>
  <si>
    <t>1.2.4.1.3.0.0.0.1</t>
  </si>
  <si>
    <t>EQUIPO DE COMPUTO Y TECNOLOGÍA</t>
  </si>
  <si>
    <t>1.2.4.1.3.0.0.0.1.0.1</t>
  </si>
  <si>
    <t>1.2.4.1.3.0.0.0.1.0.2</t>
  </si>
  <si>
    <t>EQ. DE COMPUTO /DONACIONES</t>
  </si>
  <si>
    <t>1.2.4.1.3.0.0.0.2</t>
  </si>
  <si>
    <t>REEXPRESIÓN EQUIPÓ DE CÓMPUTO Y TECNOLOGÍA</t>
  </si>
  <si>
    <t>1.2.4.1.3.0.0.0.2.0.1</t>
  </si>
  <si>
    <t>REEX. EQUIPO DE COMPUTO</t>
  </si>
  <si>
    <t>1.2.4.2</t>
  </si>
  <si>
    <t>1.2.4.2.1.0</t>
  </si>
  <si>
    <t>EQUIPOS Y APARATOS AUDIOVISUALES</t>
  </si>
  <si>
    <t>1.2.4.2.1.0.0.0.1</t>
  </si>
  <si>
    <t>EQUIPOS Y APARATOS AUDIVISUAL</t>
  </si>
  <si>
    <t>1.2.4.2.1.0.0.0.1.0.2</t>
  </si>
  <si>
    <t>EQUIPO EDUCACIONAL Y RECREATIVO</t>
  </si>
  <si>
    <t>1.2.4.4</t>
  </si>
  <si>
    <t>VEHICULOS Y EQUIPO DE TRANSPORTE</t>
  </si>
  <si>
    <t>1.2.4.4.1.0</t>
  </si>
  <si>
    <t>VEHÍCULOS</t>
  </si>
  <si>
    <t>1.2.4.4.1.0.0.0.1</t>
  </si>
  <si>
    <t>VEHÍCULOS Y EQUIPO TERRESTRE</t>
  </si>
  <si>
    <t>1.2.4.4.1.0.0.0.1.0.1</t>
  </si>
  <si>
    <t>1.2.4.4.1.0.0.0.1.0.2</t>
  </si>
  <si>
    <t>EQUIPO DE TRANSPORTE / DONACIONES</t>
  </si>
  <si>
    <t>1.2.4.7</t>
  </si>
  <si>
    <t>COLECCIONES, OBRAS DE ARTE Y OBJETOS VALIOSOS</t>
  </si>
  <si>
    <t>1.2.4.7.1.0</t>
  </si>
  <si>
    <t>BIENES ARTÍSTICOS, CULTURALES Y CIENTÍFICOS</t>
  </si>
  <si>
    <t>1.2.4.7.1.0.0.0.1</t>
  </si>
  <si>
    <t>ACERVO BIBLIOGRAFICO</t>
  </si>
  <si>
    <t>1.2.4.7.1.0.0.0.1.0.1</t>
  </si>
  <si>
    <t>BIBLIOTECA</t>
  </si>
  <si>
    <t>1.2.4.7.1.0.0.0.1.0.2</t>
  </si>
  <si>
    <t>ACERVO BIBLIOGRAFICO/DONACIONES</t>
  </si>
  <si>
    <t>1.2.5</t>
  </si>
  <si>
    <t>ACTIVOS INTANGIBLES</t>
  </si>
  <si>
    <t>1.2.5.5</t>
  </si>
  <si>
    <t>1.2.5.5.1.0</t>
  </si>
  <si>
    <t>PRIMA DE ANTIGUEDAD</t>
  </si>
  <si>
    <t>1.2.5.5.1.0.0.0.1.</t>
  </si>
  <si>
    <t>1.2.5.5.1.0.0.0.1.0.1</t>
  </si>
  <si>
    <t>PRIMA DE ANTIGUEDAD POR TERMINACION</t>
  </si>
  <si>
    <t>1.2.5.5.1.0.0.0.1.0.2</t>
  </si>
  <si>
    <t>PRIMA DE ANTIGUEDAD POR RETIRO</t>
  </si>
  <si>
    <t>1.2.5.5.2.0</t>
  </si>
  <si>
    <t>INDEMNIZACION</t>
  </si>
  <si>
    <t>1.2.5.5.2.0.0.0.1</t>
  </si>
  <si>
    <t>1.2.5.5.2.0.0.0.1.0.1</t>
  </si>
  <si>
    <t>INDEMNIZACION POR TERMINACION</t>
  </si>
  <si>
    <t>1.2.6</t>
  </si>
  <si>
    <t>DEPRECIACIÓN, DETERIORO Y AMORTIZACIÓN ACUMULADA DE BIENES</t>
  </si>
  <si>
    <t>1.2.6.1</t>
  </si>
  <si>
    <t>DEPRECIACIÓN ACUMULADA DE BIENES INMUEBLES</t>
  </si>
  <si>
    <t>1.2.6.1.1.0</t>
  </si>
  <si>
    <t>DEPRECIACIÓN</t>
  </si>
  <si>
    <t>1.2.6.1.1.0.0.0.1</t>
  </si>
  <si>
    <t>DEPRECIACIÓN ACUMULADA DE EDIFICIOS NO HABITACIONALES</t>
  </si>
  <si>
    <t>1.2.6.1.1.0.0.0.1.0.1</t>
  </si>
  <si>
    <t>DEPRECIACIÓN ACUMULADA DE EDIFICIO</t>
  </si>
  <si>
    <t>1.2.6.1.1.0.0.0.2</t>
  </si>
  <si>
    <t>REEXPRESIÓN DE LA DEPRECIACIÓN ACUMULADA DE EDIFICIO</t>
  </si>
  <si>
    <t>1.2.6.1.1.0.0.0.2.0.1</t>
  </si>
  <si>
    <t>REEXPRESIÓN DE LA DEPRECIACIÓN DE EDIFICIO</t>
  </si>
  <si>
    <t>1.2.6.3</t>
  </si>
  <si>
    <t>DEPRECIACIÓN ACUMULADA DE BIENES MUEBLES</t>
  </si>
  <si>
    <t>1.2.6.3.1.0</t>
  </si>
  <si>
    <t>DEPRECIACIÓN ACUMULADA DE MOBILIARIOS Y EQUIPO DE ADMINISTRACIÓN</t>
  </si>
  <si>
    <t>1.2.6.3.1.0.0.0.1</t>
  </si>
  <si>
    <t>DEPRECIACIÓN ACUMULDA DE MOBILIARIO Y EQUIPO DE ADMINISTRACIÓN</t>
  </si>
  <si>
    <t>1.2.6.3.1.0.0.0.1.0.1</t>
  </si>
  <si>
    <t>DEP. ACUMULADA DE MOB. Y EQ. DE ADMINISTRACIÓN</t>
  </si>
  <si>
    <t>1.2.6.3.1.0.0.0.2</t>
  </si>
  <si>
    <t>REEXPRESIÓN DE LA DEPRECIACIÓN ACUMULADA DE MOBILIARIO Y EQUIPO DE OFICINA</t>
  </si>
  <si>
    <t>1.2.6.3.1.0.0.0.2.0.2</t>
  </si>
  <si>
    <t>REEXPRESIÓN DE LA DEPRECIACIÓN MOB. Y EQUIPO DE OFICINA</t>
  </si>
  <si>
    <t>1.2.6.3.2.0</t>
  </si>
  <si>
    <t>DEPRECIACIÓN ACUMULADA DE EQUIPO DE COMPUTO Y TECNOLOGIAS DE LA INFORMACIÓN</t>
  </si>
  <si>
    <t>1.2.6.3.2.0.0.0.1</t>
  </si>
  <si>
    <t>DEPRECIACIÓN ACUMULADA DE EQUIPO DE COMPUTO Y DE TECNOLOGÍAS DE LA INFORMACIÓN</t>
  </si>
  <si>
    <t>1.2.6.3.2.0.0.0.1.0.1</t>
  </si>
  <si>
    <t>DEP. ACUM. DE EQ. DE COMPUTO Y DE TECNOLOGÍAS DE LA INFORMACIÓN</t>
  </si>
  <si>
    <t>1.2.6.3.2.0.0.0.2</t>
  </si>
  <si>
    <t>REEXPRESIÓN DE LA DEPRECIACIÓN DE EQUIPO DE COMPUTO Y TECNOLOGÍAS DE LA INFORMACIÓN</t>
  </si>
  <si>
    <t>1.2.6.3.2.0.0.0.2.0.1</t>
  </si>
  <si>
    <t>REEXPRESIÓN DE LA DEPRECIACIÓN DE EQUIPO DE COMPUTO</t>
  </si>
  <si>
    <t>1.2.6.3.3.0</t>
  </si>
  <si>
    <t>DEPRECIACIÓN ACUMULADA DE MOBILIARIO Y EQUIPO EDUCACIONAL Y RECREATIVO</t>
  </si>
  <si>
    <t>1.2.6.3.3.0.0.0.1</t>
  </si>
  <si>
    <t>1.2.6.3.3.0.0.0.1.0.1</t>
  </si>
  <si>
    <t>DEP. ACUM. DE EQ. DE MOBILIARIO Y EQUIPO EDUCACIONAL Y RECREATIVO</t>
  </si>
  <si>
    <t>1.2.6.3.4.0</t>
  </si>
  <si>
    <t>DEPRECIACIÓN ACUMULADA DE EQUIPO DE TRANSPORTE</t>
  </si>
  <si>
    <t>1.2.6.3.4.0.0.0.1</t>
  </si>
  <si>
    <t>1.2.6.3.4.0.0.0.1.0.1</t>
  </si>
  <si>
    <t>DEP. ACUM. DE EQUIPO DE TRANSPORTE</t>
  </si>
  <si>
    <t>2</t>
  </si>
  <si>
    <t>PASIVO</t>
  </si>
  <si>
    <t>2.1</t>
  </si>
  <si>
    <t>2.1.1</t>
  </si>
  <si>
    <t>CUENTAS POR PAGAR A CORTO PLAZO</t>
  </si>
  <si>
    <t>2.1.1.2</t>
  </si>
  <si>
    <t>PROVEEDORES POR PAGAR A CORTO PLAZO</t>
  </si>
  <si>
    <t>2.1.1.2.0.1</t>
  </si>
  <si>
    <t>2.1.1.2.0.1.1.0.0</t>
  </si>
  <si>
    <t>2.1.1.2.0.1.1.0.0.0.2</t>
  </si>
  <si>
    <t>EDITORIAL PLANETA</t>
  </si>
  <si>
    <t>2.1.1.2.0.1.1.0.1.0.2</t>
  </si>
  <si>
    <t>ATENCION CORPORATIVA DE MEXICO, S.A. DE C.V.</t>
  </si>
  <si>
    <t>2.1.1.2.0.1.1.0.1.5.0</t>
  </si>
  <si>
    <t>CARLOS FRANCISCO ALVARADO BREMER</t>
  </si>
  <si>
    <t>2.1.1.2.0.1.1.0.2.0.9</t>
  </si>
  <si>
    <t>COMISION FEDERAL DE ELECTRICIDAD</t>
  </si>
  <si>
    <t>2.1.1.2.0.1.1.0.2.3.0</t>
  </si>
  <si>
    <t>CONSORCIO INTERAMERICANO DE COMUNICACION, S.A. DE C.V.</t>
  </si>
  <si>
    <t>2.1.1.2.0.1.1.0.2.8.6</t>
  </si>
  <si>
    <t>DESARROLLOS INDUSTRIALES AGUASCALIENTES</t>
  </si>
  <si>
    <t>2.1.1.2.0.1.1.0.2.8.7</t>
  </si>
  <si>
    <t>DESPACHO ALVAREZ BALBAS, S.C.</t>
  </si>
  <si>
    <t>2.1.1.2.0.1.1.0.3.0.3</t>
  </si>
  <si>
    <t>DISTRIBUCIONES ESPECIALES FERMART, S.A. DE C.V.</t>
  </si>
  <si>
    <t>2.1.1.2.0.1.1.0.3.2.7</t>
  </si>
  <si>
    <t>EBSCO MEXICO, INC, S.A. DE C.V.</t>
  </si>
  <si>
    <t>2.1.1.2.0.1.1.0.3.2.8</t>
  </si>
  <si>
    <t>EDENRED MEXICO, S.A. DE C.V.</t>
  </si>
  <si>
    <t>2.1.1.2.0.1.1.0.3.8.0</t>
  </si>
  <si>
    <t>EVOLUCIONA COMUNICACIONES, S.A. DE C.V.</t>
  </si>
  <si>
    <t>2.1.1.2.0.1.1.0.4.7.4</t>
  </si>
  <si>
    <t>GRUPO NACIONAL PROVINCIAL, S.A.B.</t>
  </si>
  <si>
    <t>2.1.1.2.0.1.1.0.4.7.9</t>
  </si>
  <si>
    <t>GRUPO SMARTEKH, S.A. DE C.V.</t>
  </si>
  <si>
    <t>2.1.1.2.0.1.1.0.6.6.2</t>
  </si>
  <si>
    <t>LIBROS CINCO CONTINENTES, S.A. DE C.V.</t>
  </si>
  <si>
    <t>2.1.1.2.0.1.1.0.7.5.7</t>
  </si>
  <si>
    <t>MIGUEL ANGEL NUÑEZ NAJERA</t>
  </si>
  <si>
    <t>2.1.1.2.0.1.1.0.7.9.9</t>
  </si>
  <si>
    <t>NUEVA WAL MART DE MEXICO, S. DE R.L. DE C.V.</t>
  </si>
  <si>
    <t>2.1.1.2.0.1.1.0.8.6.8</t>
  </si>
  <si>
    <t>PROCESAMIENTO DE NOMINA, S.A. DE C.V.</t>
  </si>
  <si>
    <t>2.1.1.2.0.1.1.0.8.7.4</t>
  </si>
  <si>
    <t>PROFESIONALES ESPECIALIZADOS EN TELECOMUNICACIONES, S.A. DE C.V.</t>
  </si>
  <si>
    <t>2.1.1.2.0.1.1.1.0.4.0</t>
  </si>
  <si>
    <t>TESORERIA DE LA FEDERACION</t>
  </si>
  <si>
    <t>2.1.1.2.0.1.1.1.0.7.2</t>
  </si>
  <si>
    <t>UNIVERSIDAD NACIONAL AUTONOMA DE MEXICO</t>
  </si>
  <si>
    <t>2.1.1.2.0.1.1.1.4.9.7</t>
  </si>
  <si>
    <t>RT INFORMACIÓN ASOCIADOAS SA DE CV</t>
  </si>
  <si>
    <t>2.1.1.2.0.1.1.1.5.9.7</t>
  </si>
  <si>
    <t>TECHNO CLEAN TRADE SA DE CV</t>
  </si>
  <si>
    <t>2.1.1.2.0.1.1.1.6.4.2</t>
  </si>
  <si>
    <t>TIRANT LO BLANCH MEXICO S DE RL DE CV</t>
  </si>
  <si>
    <t>2.1.1.2.0.1.1.1.7.9.3</t>
  </si>
  <si>
    <t>Cámara Nacional de la Industria Editorial Mexicana</t>
  </si>
  <si>
    <t>2.1.1.2.0.1.1.1.8.5.5</t>
  </si>
  <si>
    <t>ACTUARIAL SOLUTIONS SC</t>
  </si>
  <si>
    <t>2.1.1.2.0.1.1.1.8.6.9</t>
  </si>
  <si>
    <t>TOKA INTERNACIONAL SAPI DE CV SOFOM ENR</t>
  </si>
  <si>
    <t>2.1.1.2.0.1.1.2.0.1.1</t>
  </si>
  <si>
    <t>AXTEL SAB DE CV</t>
  </si>
  <si>
    <t>2.1.1.2.0.1.1.2.0.2.6</t>
  </si>
  <si>
    <t>CORPORACI0N DE INSTALACI0N Y SERVICIOS INTERNOS EMPRESARIALES SA DE CV</t>
  </si>
  <si>
    <t>2.1.1.2.0.1.1.2.0.5.1</t>
  </si>
  <si>
    <t>INTERTOUR UQUIME SA DE CV</t>
  </si>
  <si>
    <t>2.1.1.2.0.1.1.2.0.5.6</t>
  </si>
  <si>
    <t>SERVICIO POSTAL MEXICANO</t>
  </si>
  <si>
    <t>2.1.1.2.0.1.1.2.0.5.8</t>
  </si>
  <si>
    <t>COMUNIC@RTE &amp; CONSULTING SA DE CV</t>
  </si>
  <si>
    <t>2.1.1.2.0.1.1.2.0.7.5</t>
  </si>
  <si>
    <t>Acypsa Proyectos Construcciones y Servicios SA de CV</t>
  </si>
  <si>
    <t>2.1.1.2.0.1.1.2.1.4.6</t>
  </si>
  <si>
    <t>ULISES MARTIN ESCOBAR ROMAN</t>
  </si>
  <si>
    <t>2.1.1.2.0.1.1.2.1.5.9</t>
  </si>
  <si>
    <t>SOLUCIONES INTEGRALES JOLE SA DE CV</t>
  </si>
  <si>
    <t>2.1.1.2.0.1.1.2.1.6.5</t>
  </si>
  <si>
    <t>Hemisphere International Trading LLC dba Referencsitas</t>
  </si>
  <si>
    <t>2.1.1.2.0.1.1.2.1.9.4</t>
  </si>
  <si>
    <t>MARTINEZ BARRANCO SA DE CV</t>
  </si>
  <si>
    <t>2.1.1.2.0.1.1.2.1.9.8</t>
  </si>
  <si>
    <t>CLARIVATE ANALYTICS US LLC</t>
  </si>
  <si>
    <t>2.1.1.2.0.1.1.2.2.0.2</t>
  </si>
  <si>
    <t>SERVICIO SONDEX SA DE CV</t>
  </si>
  <si>
    <t>2.1.1.2.0.1.1.2.2.1.2</t>
  </si>
  <si>
    <t>GOBIERNO DE LA CIUDAD DE MÉXICO</t>
  </si>
  <si>
    <t>2.1.1.2.0.1.1.2.2.1.4</t>
  </si>
  <si>
    <t>DISTRIBUIDORA EL PATITO FEO SA DE CV</t>
  </si>
  <si>
    <t>2.1.1.2.0.1.1.2.2.2.5</t>
  </si>
  <si>
    <t>LINA GRACIELA SOLANO SANTIBAÑEZ</t>
  </si>
  <si>
    <t>2.1.1.2.0.1.1.2.2.2.6</t>
  </si>
  <si>
    <t>SERVICIO AUTOMOTRIZ ESPECIALISTA EN TRANSMISIONES AUTOMATICAS SA DE CV</t>
  </si>
  <si>
    <t>2.1.1.2.0.1.1.2.2.4.5</t>
  </si>
  <si>
    <t>INDUSTRIA DE REFRESCOS S DE RL DE CV</t>
  </si>
  <si>
    <t>2.1.1.2.0.1.1.2.2.6.3</t>
  </si>
  <si>
    <t>SERGIO ANTONIO DE LUNA LOMELÍ</t>
  </si>
  <si>
    <t>2.1.1.2.0.1.1.2.2.6.5</t>
  </si>
  <si>
    <t>ESCOBAR CONSULTING &amp; ASSOCIATES SC</t>
  </si>
  <si>
    <t>2.1.1.2.0.1.1.2.2.6.6</t>
  </si>
  <si>
    <t>PROMEX EXTINTORES SA DE CV</t>
  </si>
  <si>
    <t>2.1.1.2.0.1.1.2.2.6.7</t>
  </si>
  <si>
    <t>CONSTRUCCIONES Y EDIFICACIONES DECOH SA DE CV</t>
  </si>
  <si>
    <t>2.1.1.2.0.1.1.2.2.9.4</t>
  </si>
  <si>
    <t>LETRAS LIBRES SA DE CV</t>
  </si>
  <si>
    <t>2.1.1.2.0.1.1.2.2.9.7</t>
  </si>
  <si>
    <t>INGENIERIA EN ELEVADORES SA DE CV</t>
  </si>
  <si>
    <t>2.1.1.2.0.1.1.2.3.1.1</t>
  </si>
  <si>
    <t>URBAN Y COMPAÑIA SC</t>
  </si>
  <si>
    <t>2.1.1.2.0.1.1.2.3.1.4</t>
  </si>
  <si>
    <t>PHOTO STOCK SA DE CV</t>
  </si>
  <si>
    <t>2.1.1.2.0.1.1.2.3.1.5</t>
  </si>
  <si>
    <t>TOTAL PLAY TELECOMUNICACIONES SA DE CV</t>
  </si>
  <si>
    <t>2.1.1.2.0.1.1.2.3.1.6</t>
  </si>
  <si>
    <t>UNINET SA DE CV</t>
  </si>
  <si>
    <t>2.1.1.2.0.1.1.2.3.2.2</t>
  </si>
  <si>
    <t>CRISERVICES SA DE CV</t>
  </si>
  <si>
    <t>2.1.1.2.0.1.1.2.3.2.8</t>
  </si>
  <si>
    <t>BEBIDAS PURIFICADAS  S de RL de CV</t>
  </si>
  <si>
    <t>2.1.1.2.0.1.1.2.3.4.2</t>
  </si>
  <si>
    <t>Minerva Martinez Ocejo</t>
  </si>
  <si>
    <t>2.1.1.2.0.1.1.2.3.4.6</t>
  </si>
  <si>
    <t>FORMAS EFICIENTES SA DE CV</t>
  </si>
  <si>
    <t>2.1.1.2.0.1.1.2.3.4.8</t>
  </si>
  <si>
    <t>PDeA ABOGADOS SC</t>
  </si>
  <si>
    <t>2.1.1.2.0.1.1.2.3.5.6</t>
  </si>
  <si>
    <t>SEGUCEN SERVICIOS INTEGRALES S DE RL DE CV</t>
  </si>
  <si>
    <t>2.1.1.2.0.1.1.2.3.7.6</t>
  </si>
  <si>
    <t>CLEVERIT SA DE CV</t>
  </si>
  <si>
    <t>2.1.1.2.0.1.1.2.3.7.7</t>
  </si>
  <si>
    <t>TODOS LOS LIBROS SA DE CV</t>
  </si>
  <si>
    <t>2.1.1.2.0.1.1.2.3.8.3</t>
  </si>
  <si>
    <t>GRUPO COMERCIAL DAMAG SA DE CV</t>
  </si>
  <si>
    <t>2.1.1.2.0.1.1.2.3.9.0</t>
  </si>
  <si>
    <t>ARMENDA SOLUCIONES S.A.S. DE C.V.</t>
  </si>
  <si>
    <t>2.1.1.2.0.1.1.2.3.9.2</t>
  </si>
  <si>
    <t>SEGUROS INBURSA SA GRUPO FINANCIERO INBURSA</t>
  </si>
  <si>
    <t>2.1.1.2.0.1.1.2.3.9.3</t>
  </si>
  <si>
    <t>ESCORE ALIMENTOS SA DE CV</t>
  </si>
  <si>
    <t>2.1.1.2.0.1.1.2.3.9.4</t>
  </si>
  <si>
    <t>PROCESADORA Y DISTRIBUIDORA LOS CHANEQUES SA DE CV</t>
  </si>
  <si>
    <t>2.1.1.2.0.1.1.2.3.9.8</t>
  </si>
  <si>
    <t>SOLUCIONES EMPRESARIALES POLITICAS Y DE GOBIERNO VALKIRIA S A P I  DE C V</t>
  </si>
  <si>
    <t>2.1.1.2.0.1.1.2.3.9.9</t>
  </si>
  <si>
    <t>GAS URIBE SA DE CV</t>
  </si>
  <si>
    <t>2.1.1.2.0.1.1.2.4.0.0</t>
  </si>
  <si>
    <t>MALIMP SERVICIOS DE MEXICO SA DE CV</t>
  </si>
  <si>
    <t>2.1.1.2.0.1.1.2.4.0.2</t>
  </si>
  <si>
    <t>PROYECTOS DE INGENIERIA SDS SA DE CV</t>
  </si>
  <si>
    <t>2.1.1.2.0.1.1.2.4.0.3</t>
  </si>
  <si>
    <t>CENTRO DE INVESTIGACIONES Y ESTUDIOS SUPERIORES EN ANTROPOLOGIA SOCIAL</t>
  </si>
  <si>
    <t>2.1.1.2.0.1.1.2.4.0.4</t>
  </si>
  <si>
    <t>J JESUS SALGADO ORTIZ</t>
  </si>
  <si>
    <t>2.1.1.2.0.1.1.2.4.0.6</t>
  </si>
  <si>
    <t>EXCELENCIA EN TRANSPORTE ESCOLAR Y DE PERSONAL SA DE CV</t>
  </si>
  <si>
    <t>2.1.1.2.0.1.1.2.4.0.7</t>
  </si>
  <si>
    <t>PEMEX TRANSFORMACION INDUSTRIAL</t>
  </si>
  <si>
    <t>2.1.1.2.0.1.1.2.4.1.1</t>
  </si>
  <si>
    <t>MAINBIT SA DE CV</t>
  </si>
  <si>
    <t>2.1.1.2.0.1.1.2.4.1.2</t>
  </si>
  <si>
    <t>SERVILLANTAS GARDEL SA DE CV</t>
  </si>
  <si>
    <t>2.1.1.2.0.1.1.2.4.1.7</t>
  </si>
  <si>
    <t>INGENIERIA DE PROCESOS AMBIENTALES IPRAM SA DE CV</t>
  </si>
  <si>
    <t>2.1.1.2.0.1.1.2.4.2.7</t>
  </si>
  <si>
    <t>SUMINISTROS DOXIE S.A. DE C.V.</t>
  </si>
  <si>
    <t>2.1.1.2.0.1.1.2.4.2.8</t>
  </si>
  <si>
    <t>GESTION DEL AGUA Y MEDIO AMBIENTE SC</t>
  </si>
  <si>
    <t>2.1.1.2.0.1.1.2.4.2.9</t>
  </si>
  <si>
    <t>INJINEERINKA MANTEZ S.A. DE C.V.</t>
  </si>
  <si>
    <t>2.1.1.2.0.1.1.2.4.3.1</t>
  </si>
  <si>
    <t>ALTERNATIVA CREATIVA 360 SA DE CV</t>
  </si>
  <si>
    <t>2.1.1.2.0.1.1.2.4.3.4</t>
  </si>
  <si>
    <t>Jorge Santiago Vargas</t>
  </si>
  <si>
    <t>2.1.1.2.0.1.1.2.4.3.5</t>
  </si>
  <si>
    <t>METLIFE MEXICO SA DE CV</t>
  </si>
  <si>
    <t>2.1.1.2.0.1.1.2.4.3.6</t>
  </si>
  <si>
    <t>COMERCIALIZADORA TONYCOM SA DE CV</t>
  </si>
  <si>
    <t>2.1.1.2.0.1.1.2.4.3.9</t>
  </si>
  <si>
    <t>INBLA Y TELECOMUNICACIONES SA DE CV</t>
  </si>
  <si>
    <t>2.1.1.5</t>
  </si>
  <si>
    <t>TRANSFERENCIAS OTORGADAS POR PAGAR A CORTO PLAZO</t>
  </si>
  <si>
    <t>2.1.1.5.1.0</t>
  </si>
  <si>
    <t>TRANSFERENCIAS POR PAGAR OTORGADAS CORTO PLAZO</t>
  </si>
  <si>
    <t>2.1.1.5.1.0.1.0</t>
  </si>
  <si>
    <t>TRANSF. POR PAGAR O. CORTO PLAZO FID PATRIM</t>
  </si>
  <si>
    <t>2.1.1.5.1.0.1.0.0.0.1</t>
  </si>
  <si>
    <t>TRANSF. POR PAGAR CORTO PLAZO FID. PATRIM</t>
  </si>
  <si>
    <t>2.1.1.7</t>
  </si>
  <si>
    <t>RETENCIONES Y CONTRIBUCIONES POR PAGAR A CORTO PLAZO</t>
  </si>
  <si>
    <t>2.1.1.7.0.1</t>
  </si>
  <si>
    <t>IMPUESTOS POR PAGAR</t>
  </si>
  <si>
    <t>2.1.1.7.0.1.0.0.0</t>
  </si>
  <si>
    <t>2.1.1.7.0.1.0.0.0.0.1</t>
  </si>
  <si>
    <t>I.S.P.T.</t>
  </si>
  <si>
    <t>2.1.1.7.0.1.0.0.0.0.2</t>
  </si>
  <si>
    <t>APORTACIONES AL INFONAVIT</t>
  </si>
  <si>
    <t>2.1.1.7.0.1.0.0.0.0.3</t>
  </si>
  <si>
    <t>CUOTAS AL IM.S.S.</t>
  </si>
  <si>
    <t>2.1.1.7.0.1.0.0.0.0.4</t>
  </si>
  <si>
    <t>IMPTO. RETENIDO A HONORARIOS</t>
  </si>
  <si>
    <t>2.1.1.7.0.1.0.0.0.0.5</t>
  </si>
  <si>
    <t>IMPUESTO SOBRE NOMINAS</t>
  </si>
  <si>
    <t>2.1.1.7.0.1.0.0.0.0.6</t>
  </si>
  <si>
    <t>I.V.A. POR PAGAR Y/O RETENCION DE HONORARIOS</t>
  </si>
  <si>
    <t>2.1.1.7.0.1.0.0.0.0.7</t>
  </si>
  <si>
    <t>RETIRO (S.A.R.)</t>
  </si>
  <si>
    <t>2.1.1.7.0.1.0.0.0.0.8</t>
  </si>
  <si>
    <t>CESANTIA Y VEJEZ</t>
  </si>
  <si>
    <t>2.1.1.7.0.1.0.0.0.1.0</t>
  </si>
  <si>
    <t>I. S. P. T. /HONO. ASIMILABLES A SALARIOS</t>
  </si>
  <si>
    <t>2.1.1.7.0.1.0.0.0.1.2</t>
  </si>
  <si>
    <t>IVA SOBRE AUTOTRANSPORTES</t>
  </si>
  <si>
    <t>2.1.1.7.0.1.0.0.0.1.6</t>
  </si>
  <si>
    <t>SUBSIDIO PARA EL EMPLEO</t>
  </si>
  <si>
    <t>2.1.1.7.0.1.0.0.0.1.7</t>
  </si>
  <si>
    <t>SUBSIDIO PARA EL EMPLEO (HA)</t>
  </si>
  <si>
    <t>2.1.1.7.0.1.0.0.0.1.8</t>
  </si>
  <si>
    <t>IMSS (EMPLEADO)</t>
  </si>
  <si>
    <t>2.1.1.7.0.1.0.0.0.2.0</t>
  </si>
  <si>
    <t>I.V.A. POR PAGAR</t>
  </si>
  <si>
    <t>2.1.1.7.0.1.0.0.0.2.1</t>
  </si>
  <si>
    <t>CUOTAS IMSS / AGUASCALIENTES</t>
  </si>
  <si>
    <t>2.1.1.7.0.1.0.0.0.2.2</t>
  </si>
  <si>
    <t>IMPUESTO SOBRE NOMINAS / AGUASCALIENTES</t>
  </si>
  <si>
    <t>2.1.1.7.0.1.0.0.0.2.3</t>
  </si>
  <si>
    <t>IVA 6% SERVICIOS</t>
  </si>
  <si>
    <t>2.1.1.7.0.1.0.0.0.2.4</t>
  </si>
  <si>
    <t>ISR Retencion RESICO</t>
  </si>
  <si>
    <t>2.1.1.7.0.1.0.0.0.2.5</t>
  </si>
  <si>
    <t>2.1.1.9</t>
  </si>
  <si>
    <t>OTRAS CUENTAS POR PAGAR A CORTO PLAZO</t>
  </si>
  <si>
    <t>2.1.1.9.0.1</t>
  </si>
  <si>
    <t>ACREEDORES DIVERSOS A CORTO PLAZO</t>
  </si>
  <si>
    <t>2.1.1.9.0.1.0.0.0</t>
  </si>
  <si>
    <t>ACREEDORES DIVERSOS</t>
  </si>
  <si>
    <t>2.1.1.9.0.1.0.0.0.0.1</t>
  </si>
  <si>
    <t>SUELDOS Y SALARIOS (PASIVO)</t>
  </si>
  <si>
    <t>2.1.1.9.0.1.0.0.0.0.2</t>
  </si>
  <si>
    <t>S.I.T.C.I.D.E.</t>
  </si>
  <si>
    <t>2.1.1.9.0.1.0.0.0.0.3</t>
  </si>
  <si>
    <t>CREDITOS INFONAVIT</t>
  </si>
  <si>
    <t>2.1.1.9.0.1.0.0.0.0.4</t>
  </si>
  <si>
    <t>F O N A C O T</t>
  </si>
  <si>
    <t>2.1.1.9.0.1.0.0.0.0.5</t>
  </si>
  <si>
    <t>OTROS FONDOS</t>
  </si>
  <si>
    <t>2.1.1.9.0.1.0.0.0.0.6</t>
  </si>
  <si>
    <t>TESORERIA DE LA FEDERACION (DEV. INTERESES)</t>
  </si>
  <si>
    <t>2.1.1.9.0.1.0.0.0.0.7</t>
  </si>
  <si>
    <t>POTENCIACION AHISA</t>
  </si>
  <si>
    <t>2.1.1.9.0.1.0.0.0.1.0</t>
  </si>
  <si>
    <t>FONDO DE AHORRO (EMPRESA)</t>
  </si>
  <si>
    <t>2.1.1.9.0.1.0.0.0.1.1</t>
  </si>
  <si>
    <t>FIDEICOMISO PRESTAMOS</t>
  </si>
  <si>
    <t>2.1.1.9.0.1.0.0.0.1.2</t>
  </si>
  <si>
    <t>CUOTAS P/SEG. COLECTIVO/FONDO DE PERMANENCIA</t>
  </si>
  <si>
    <t>2.1.1.9.0.1.0.0.0.1.3</t>
  </si>
  <si>
    <t>APOYO CONACYT INFRAESTRUCTURA</t>
  </si>
  <si>
    <t>2.1.1.9.0.1.0.0.0.1.4</t>
  </si>
  <si>
    <t>VARIOS (GENERAL)</t>
  </si>
  <si>
    <t>2.1.1.9.0.1.0.0.0.1.8</t>
  </si>
  <si>
    <t>PENSION ALIMENTICIA</t>
  </si>
  <si>
    <t>2.1.1.9.0.1.0.0.0.2.2</t>
  </si>
  <si>
    <t>APORTACION VOLUNTARIA (AFORE)</t>
  </si>
  <si>
    <t>2.1.1.9.0.1.0.0.0.2.3</t>
  </si>
  <si>
    <t>DEPOSITOS POR IDENTIFICAR</t>
  </si>
  <si>
    <t>2.1.1.9.0.1.0.0.0.2.6</t>
  </si>
  <si>
    <t>DEVENGADO NO PAGADO</t>
  </si>
  <si>
    <t>2.1.1.9.0.1.0.0.0.2.9</t>
  </si>
  <si>
    <t>0.0005 S/CONSTRUCCION</t>
  </si>
  <si>
    <t>2.1.1.9.0.1.0.0.0.3.1</t>
  </si>
  <si>
    <t>VARIOS</t>
  </si>
  <si>
    <t>2.1.1.9.0.1.0.0.0.3.2</t>
  </si>
  <si>
    <t>2.1.1.9.0.1.0.0.0.3.3</t>
  </si>
  <si>
    <t>PROYECTO PROMESAN</t>
  </si>
  <si>
    <t>2.1.1.9.0.1.0.0.0.3.4</t>
  </si>
  <si>
    <t>ADMINISTRACION DE PROYECTOS</t>
  </si>
  <si>
    <t>2.1.1.9.0.1.0.0.0.3.8</t>
  </si>
  <si>
    <t>ESTUDIO S/DISEÑO INST. CENTROS PUBLIC. DE INVEST.</t>
  </si>
  <si>
    <t>2.1.1.9.0.1.0.0.0.3.9</t>
  </si>
  <si>
    <t>BECAS DE EXCELENCIA SEP - CIDE</t>
  </si>
  <si>
    <t>2.1.1.9.0.1.0.0.0.4.2</t>
  </si>
  <si>
    <t>PY. REPATRIACIONES- CONACYT</t>
  </si>
  <si>
    <t>2.1.1.9.0.1.0.0.0.4.3</t>
  </si>
  <si>
    <t>PY. ENCUESTA DE MANIFESTACIONES EN MEXICO.- MARIA INCLAN</t>
  </si>
  <si>
    <t>2.1.1.9.0.1.0.0.0.4.4</t>
  </si>
  <si>
    <t>PROY. ESTANCIA POSDOCTORAL.- DRA.IZABEL DIANA HDZ.</t>
  </si>
  <si>
    <t>2.1.1.9.0.1.0.0.0.4.8</t>
  </si>
  <si>
    <t>APICIDE (ASOCIACIÓN DE PROF. INVEST. DEL CIDE)</t>
  </si>
  <si>
    <t>2.1.1.9.0.1.0.0.0.5.0</t>
  </si>
  <si>
    <t>EMPLEADOS VARIOS</t>
  </si>
  <si>
    <t>2.1.1.9.0.1.0.0.0.5.1</t>
  </si>
  <si>
    <t>ALUMNOS VARIOS</t>
  </si>
  <si>
    <t>2.1.1.9.0.1.0.0.0.5.4</t>
  </si>
  <si>
    <t>CONV. 2013(3) ESTANCIAS POSDOCTORALES VINCULADAS AL FORTALECIMIENTO DE LA CALIDAD</t>
  </si>
  <si>
    <t>2.1.1.9.0.1.0.0.0.5.7</t>
  </si>
  <si>
    <t>UC-MEXUS FONDEVILA</t>
  </si>
  <si>
    <t>2.1.1.9.0.1.0.0.0.6.4</t>
  </si>
  <si>
    <t>PROVISION FIDEICOMISO PRESTAMOS</t>
  </si>
  <si>
    <t>2.1.1.9.0.1.0.0.0.6.6</t>
  </si>
  <si>
    <t>SEGURO DE VIVIENDA INFONAVIT</t>
  </si>
  <si>
    <t>2.1.1.9.0.1.0.0.0.6.7</t>
  </si>
  <si>
    <t>FONDO DE AHORRO (EMPLEADO)</t>
  </si>
  <si>
    <t>2.1.1.9.0.1.0.0.0.7.0</t>
  </si>
  <si>
    <t>PROY. LABORATORIO NACIONAL DE POLITICAS PUBLICAS</t>
  </si>
  <si>
    <t>2.1.1.9.0.1.0.0.0.7.2</t>
  </si>
  <si>
    <t>INGRESO ADEFAS</t>
  </si>
  <si>
    <t>2.1.1.9.0.1.0.0.0.7.4</t>
  </si>
  <si>
    <t>PROYECTO CLEAR-BANCO MUNDIAL</t>
  </si>
  <si>
    <t>2.1.1.9.0.1.0.0.0.7.5</t>
  </si>
  <si>
    <t>ADEUDOS DEL FIDEICOMISO</t>
  </si>
  <si>
    <t>2.1.1.9.0.1.0.0.0.7.6</t>
  </si>
  <si>
    <t>PRIMAS DE SGMM DEPENDIENTES ECONOMICOS</t>
  </si>
  <si>
    <t>2.1.1.9.0.1.0.0.0.8.6</t>
  </si>
  <si>
    <t>CONVENIO FSGJ/071/2016, PROG. MAESTRIA EN GERENCIA PUB.</t>
  </si>
  <si>
    <t>2.1.1.9.0.1.0.0.0.9.1</t>
  </si>
  <si>
    <t>PROY.  IFAD/CAPACITACION Y CERTIFICACION PARA EL MONITOREO....</t>
  </si>
  <si>
    <t>2.1.1.9.0.1.0.0.0.9.2</t>
  </si>
  <si>
    <t>DEDUCCION POR SEGURO DE AUTOMOVIL</t>
  </si>
  <si>
    <t>2.1.1.9.0.1.0.0.0.9.6</t>
  </si>
  <si>
    <t>FONDO DAMNIFICADOS 19 DE SEP. 2017</t>
  </si>
  <si>
    <t>2.1.1.9.0.1.0.0.1.0.0</t>
  </si>
  <si>
    <t>PROY. PIPE (CONACYT)</t>
  </si>
  <si>
    <t>2.1.1.9.0.1.0.0.1.0.1</t>
  </si>
  <si>
    <t>PROY. REGION FRONTERIZA MEXICO-GUATEMALA</t>
  </si>
  <si>
    <t>2.1.1.9.0.1.0.0.1.0.2</t>
  </si>
  <si>
    <t>ANTICIPO DE CLIENTES (PUBLICACIONES)</t>
  </si>
  <si>
    <t>2.1.1.9.0.1.0.0.1.0.3</t>
  </si>
  <si>
    <t>PROY. 296370 "INTELINOVA"</t>
  </si>
  <si>
    <t>2.1.1.9.0.1.0.0.1.0.4</t>
  </si>
  <si>
    <t>PROY. 296976 "BANCO DE DATOS Y SISTEMA DE SEGUIMIENTO"</t>
  </si>
  <si>
    <t>2.1.1.9.0.1.0.0.1.0.8</t>
  </si>
  <si>
    <t>FONDO PARA CONTINGENCIAS FID. PATRIMONIAL S-VI</t>
  </si>
  <si>
    <t>2.1.1.9.0.1.0.0.1.0.9</t>
  </si>
  <si>
    <t>SIPACIDE</t>
  </si>
  <si>
    <t>2.1.1.9.0.1.0.0.1.1.3</t>
  </si>
  <si>
    <t xml:space="preserve">PROY. 312141 HOGARES AGS. COVID </t>
  </si>
  <si>
    <t>2.1.1.9.0.1.0.0.1.1.4</t>
  </si>
  <si>
    <t xml:space="preserve">PROY. 171514 CONSOLIDACION  DE LA CORRUPCION </t>
  </si>
  <si>
    <t>2.1.1.9.0.1.0.0.1.1.6</t>
  </si>
  <si>
    <t>RECUPERACION POR SEGUROS PARA REPOSICION DE ACTIVO</t>
  </si>
  <si>
    <t>2.1.1.9.0.1.0.0.1.1.7</t>
  </si>
  <si>
    <t xml:space="preserve">RECUPERACION DE FINANCIAMIENTOS </t>
  </si>
  <si>
    <t>2.1.1.9.0.1.0.0.1.1.8</t>
  </si>
  <si>
    <t>Proyecto Fondo CONACYT-UNAM</t>
  </si>
  <si>
    <t>2.1.1.9.0.1.0.0.1.2.0</t>
  </si>
  <si>
    <t>PROYECTO 245750</t>
  </si>
  <si>
    <t>2.1.1.9.0.1.0.0.1.2.1</t>
  </si>
  <si>
    <t>PROYECTO 2015-01-1734</t>
  </si>
  <si>
    <t>2.1.1.9.0.1.0.0.1.2.2</t>
  </si>
  <si>
    <t>PROYECTO 289422</t>
  </si>
  <si>
    <t>2.1.1.9.0.1.0.0.1.2.3</t>
  </si>
  <si>
    <t>PROYECTO 291615</t>
  </si>
  <si>
    <t>2.1.1.9.0.1.0.0.1.2.4</t>
  </si>
  <si>
    <t>PROYECTO 292078</t>
  </si>
  <si>
    <t>2.1.1.9.0.1.0.0.1.2.6</t>
  </si>
  <si>
    <t>PROY.98655 CDMX</t>
  </si>
  <si>
    <t>2.1.1.9.0.1.0.0.1.2.7</t>
  </si>
  <si>
    <t>PROYECTO A3-S-81553</t>
  </si>
  <si>
    <t>2.1.1.9.0.1.0.0.1.2.8</t>
  </si>
  <si>
    <t>PROYECTO 296515</t>
  </si>
  <si>
    <t>2.1.1.9.0.1.0.0.1.2.9</t>
  </si>
  <si>
    <t>PROYECTO A1-S-43359</t>
  </si>
  <si>
    <t>2.1.1.9.0.1.0.0.1.3.0</t>
  </si>
  <si>
    <t>PROYECTO CN-17-160</t>
  </si>
  <si>
    <t>2.1.1.9.0.1.0.0.1.3.1</t>
  </si>
  <si>
    <t>CLEAR CENTER FOR SPANISH SPEAKING LATIN AMERICA PROJECT </t>
  </si>
  <si>
    <t>2.1.1.9.0.1.0.0.1.3.3</t>
  </si>
  <si>
    <t xml:space="preserve"> PROGRAMA CONACYT OPTIMAL TRANSMISSION FOR LARGE-SCALE RENEWABLES GENERAL ASPECTS</t>
  </si>
  <si>
    <t>2.1.1.9.0.1.0.0.1.3.4</t>
  </si>
  <si>
    <t xml:space="preserve">FINIQUITOS  Y LIQUIDACIONES </t>
  </si>
  <si>
    <t>2.1.1.9.0.1.0.0.1.3.5</t>
  </si>
  <si>
    <t xml:space="preserve">HONORARIOS </t>
  </si>
  <si>
    <t>2.1.1.9.0.1.0.0.1.3.6</t>
  </si>
  <si>
    <t>BECARIOS, LABORATORISTAS, SERVICIOS SOCIAL</t>
  </si>
  <si>
    <t>2.1.1.9.0.1.0.0.1.3.7</t>
  </si>
  <si>
    <t>FIDEICOMISO PATRIMONIAL (CTA. PAGADORA)</t>
  </si>
  <si>
    <t>2.1.1.9.0.1.0.0.1.3.8</t>
  </si>
  <si>
    <t>PRESTACIONES AL  PERSONAL DEL CENTRO</t>
  </si>
  <si>
    <t>2.1.6</t>
  </si>
  <si>
    <t>FONDOS Y BIENES DE TERCEROS EN GARANTIA Y/O ADMON. A CORTO PLAZO</t>
  </si>
  <si>
    <t>2.1.6.2</t>
  </si>
  <si>
    <t xml:space="preserve">FONDOS EN ADMINISTRACION A CORTO PLAZO </t>
  </si>
  <si>
    <t>2.1.6.2.0.1</t>
  </si>
  <si>
    <t>2.1.6.2.0.1.1.0.0</t>
  </si>
  <si>
    <t>2.1.6.2.0.1.1.0.0.0.1</t>
  </si>
  <si>
    <t xml:space="preserve">PROYECTOS DE RECURSOS EXTERNOS. </t>
  </si>
  <si>
    <t>2.2</t>
  </si>
  <si>
    <t>2.2.6</t>
  </si>
  <si>
    <t>PROVISIONES A LARGO PLAZO</t>
  </si>
  <si>
    <t>2.2.6.2</t>
  </si>
  <si>
    <t>PROVISION PARA PENSIONES A LARGO PLAZO</t>
  </si>
  <si>
    <t>2.2.6.2.1.0</t>
  </si>
  <si>
    <t>PRIMA DE ANTIGÜEDAD</t>
  </si>
  <si>
    <t>2.2.6.2.1.0.0.0.1</t>
  </si>
  <si>
    <t>2.2.6.2.1.0.0.0.1.0.1</t>
  </si>
  <si>
    <t>PROV. PRIMA ANTIGUEDAD POR TERMINACION</t>
  </si>
  <si>
    <t>2.2.6.2.1.0.0.0.1.0.2</t>
  </si>
  <si>
    <t>PROV. PRIMA DE ANTIGUEDAD POR RETIRO</t>
  </si>
  <si>
    <t>2.2.6.2.1.0.0.0.1.0.3</t>
  </si>
  <si>
    <t>PROV. PRIMA ANTIG. POR TERMINACION  2016</t>
  </si>
  <si>
    <t>2.2.6.2.1.0.0.0.1.0.4</t>
  </si>
  <si>
    <t>PROV. PRIMA ANTIG. POR RETIRO 2016</t>
  </si>
  <si>
    <t>2.2.6.2.1.0.0.0.1.0.5</t>
  </si>
  <si>
    <t>PROV. PRIMA ANTIG. POR TERMINACION 2017</t>
  </si>
  <si>
    <t>2.2.6.2.1.0.0.0.1.0.6</t>
  </si>
  <si>
    <t>PROV. PRIMA ANTIG. POR RETIRO 2017</t>
  </si>
  <si>
    <t>2.2.6.2.1.0.0.0.1.0.7</t>
  </si>
  <si>
    <t>PROV. PRIMA ANTIG. POR TERMINACION 2018</t>
  </si>
  <si>
    <t>2.2.6.2.1.0.0.0.1.0.8</t>
  </si>
  <si>
    <t>PROV.  PRIMA POR ANTIG. POR RETIRO 2018</t>
  </si>
  <si>
    <t>2.2.6.2.1.0.0.0.1.0.9</t>
  </si>
  <si>
    <t>PROV. PRIMA ANTIG. POR TERMINACION 2019</t>
  </si>
  <si>
    <t>2.2.6.2.1.0.0.0.1.1.0</t>
  </si>
  <si>
    <t>PROV. PRIMA ANTIG. POR RETIRO 2019</t>
  </si>
  <si>
    <t>2.2.6.2.1.0.0.0.1.1.1</t>
  </si>
  <si>
    <t>PROV. PRIMA ANTIG. POR TERMINACION 2020</t>
  </si>
  <si>
    <t>2.2.6.2.1.0.0.0.1.1.2</t>
  </si>
  <si>
    <t>PROV.  PRIMA POR ANTIG. POR RETIRO 2020</t>
  </si>
  <si>
    <t>2.2.6.2.1.0.0.0.1.1.3</t>
  </si>
  <si>
    <t>PROV. PRIMA ANTIG. POR TERMINACION 2021</t>
  </si>
  <si>
    <t>2.2.6.2.1.0.0.0.1.1.4</t>
  </si>
  <si>
    <t>PROV.  PRIMA POR ANTIG. POR RETIRO 2021</t>
  </si>
  <si>
    <t>2.2.6.2.1.0.0.0.1.1.5</t>
  </si>
  <si>
    <t>PROV. PRIMA ANTIG. POR TERMINACION 2022</t>
  </si>
  <si>
    <t>2.2.6.2.1.0.0.0.1.1.6</t>
  </si>
  <si>
    <t>PROV.  PRIMA POR ANTIG. POR RETIRO 2022</t>
  </si>
  <si>
    <t>2.2.6.2.2.0</t>
  </si>
  <si>
    <t>PENSIONES</t>
  </si>
  <si>
    <t>2.2.6.2.2.0.0.0.1</t>
  </si>
  <si>
    <t>2.2.6.2.2.0.0.0.1.0.1</t>
  </si>
  <si>
    <t>PROV. INDEMNIZACIONES POR TERMINACION</t>
  </si>
  <si>
    <t>2.2.6.2.2.0.0.0.1.0.2</t>
  </si>
  <si>
    <t>PROV. INDEMNIZACIONES POR RETIRO</t>
  </si>
  <si>
    <t>2.2.6.2.2.0.0.0.1.0.3</t>
  </si>
  <si>
    <t>PROV. INDEMNIZACION POR TERMINACION 2016</t>
  </si>
  <si>
    <t>2.2.6.2.2.0.0.0.1.0.4</t>
  </si>
  <si>
    <t>PROV. INDEMNIZACION POR RETIRO 2016</t>
  </si>
  <si>
    <t>2.2.6.2.2.0.0.0.1.0.5</t>
  </si>
  <si>
    <t>PROV. INDEMNIZACION POR TERMINACION 2017</t>
  </si>
  <si>
    <t>2.2.6.2.2.0.0.0.1.0.6</t>
  </si>
  <si>
    <t>PROV. INDEMNIZACION POR RETIRO 2017</t>
  </si>
  <si>
    <t>2.2.6.2.2.0.0.0.1.0.7</t>
  </si>
  <si>
    <t>PROV. INDEMNIZACION POR TERMINACION 2018</t>
  </si>
  <si>
    <t>2.2.6.2.2.0.0.0.1.0.8</t>
  </si>
  <si>
    <t>PROV. INDEMNIZACION POR RETIRO 2018</t>
  </si>
  <si>
    <t>2.2.6.2.2.0.0.0.1.0.9</t>
  </si>
  <si>
    <t>PROV. INDEMNIZACION POR TERMINACION 2019</t>
  </si>
  <si>
    <t>2.2.6.2.2.0.0.0.1.1.1</t>
  </si>
  <si>
    <t>PROV. INDEMNIZACION POR TERMINACION 2020</t>
  </si>
  <si>
    <t>2.2.6.2.2.0.0.0.1.1.3</t>
  </si>
  <si>
    <t>PROV. INDEMNIZACION POR TERMINACION 2021</t>
  </si>
  <si>
    <t>2.2.6.2.2.0.0.0.1.1.6</t>
  </si>
  <si>
    <t>PROV. INDEMNIZACION POR RETIRO 2022</t>
  </si>
  <si>
    <t>3</t>
  </si>
  <si>
    <t>3.1</t>
  </si>
  <si>
    <t>PATRIMONIO CONTRIBUIDO</t>
  </si>
  <si>
    <t>3.1.1</t>
  </si>
  <si>
    <t>APORTACIONES</t>
  </si>
  <si>
    <t>3.1.1.0</t>
  </si>
  <si>
    <t>3.1.1.0.1.0</t>
  </si>
  <si>
    <t>3.1.1.0.1.0.0.0.1</t>
  </si>
  <si>
    <t>3.1.1.0.1.0.0.0.1.0.2</t>
  </si>
  <si>
    <t>APORTACIONES DEL GOBIERNO FEDERAL</t>
  </si>
  <si>
    <t>3.1.1.0.1.0.0.0.2</t>
  </si>
  <si>
    <t>SUPERÁVIT</t>
  </si>
  <si>
    <t>3.1.1.0.1.0.0.0.2.0.2</t>
  </si>
  <si>
    <t>SUPERAVIT</t>
  </si>
  <si>
    <t>3.1.1.2</t>
  </si>
  <si>
    <t>3.1.1.2.1.0</t>
  </si>
  <si>
    <t>3.1.1.2.1.0.0.0.1</t>
  </si>
  <si>
    <t>3.1.1.2.1.0.0.0.1.0.1</t>
  </si>
  <si>
    <t>3.1.1.2.1.0.0.0.1.0.2</t>
  </si>
  <si>
    <t>3.1.1.2.1.0.0.0.2</t>
  </si>
  <si>
    <t>SUPERÁVIT POR REVALUACIÓN</t>
  </si>
  <si>
    <t>3.1.1.2.1.0.0.0.2.0.1</t>
  </si>
  <si>
    <t>3.1.2</t>
  </si>
  <si>
    <t>DONACIONES DE CAPITAL</t>
  </si>
  <si>
    <t>3.1.2.0</t>
  </si>
  <si>
    <t>3.1.2.0.2.0</t>
  </si>
  <si>
    <t>3.1.2.0.2.0.0.0.1</t>
  </si>
  <si>
    <t>PATRIMONIO / DONACIONES</t>
  </si>
  <si>
    <t>3.1.2.0.2.0.0.0.1.0.1</t>
  </si>
  <si>
    <t>3.2</t>
  </si>
  <si>
    <t>PATRIMONIO GENERADO</t>
  </si>
  <si>
    <t>3.2.2</t>
  </si>
  <si>
    <t>RESULTADOS DE EJERCICIOS ANTERIORES</t>
  </si>
  <si>
    <t>3.2.2.1</t>
  </si>
  <si>
    <t>3.2.2.1.2.0</t>
  </si>
  <si>
    <t>3.2.2.1.2.0.0.0.0</t>
  </si>
  <si>
    <t>3.2.2.1.2.0.0.0.0.0.3</t>
  </si>
  <si>
    <t>RESULTADO DEL EJERCICIO 2006</t>
  </si>
  <si>
    <t>3.2.2.1.2.0.0.0.0.0.6</t>
  </si>
  <si>
    <t>RESULTADO DEL EJERCICIO 2009</t>
  </si>
  <si>
    <t>3.2.2.1.2.0.0.0.0.0.7</t>
  </si>
  <si>
    <t>RESULTADO DEL EJERCICIO 2010</t>
  </si>
  <si>
    <t>3.2.2.1.2.0.0.0.0.0.9</t>
  </si>
  <si>
    <t>RESULTADO DEL EJERCICIO 2012</t>
  </si>
  <si>
    <t>3.2.2.1.2.0.0.0.0.1.0</t>
  </si>
  <si>
    <t>RESULTADO DEL EJERCICIO 2013</t>
  </si>
  <si>
    <t>3.2.2.1.2.0.0.0.0.1.1</t>
  </si>
  <si>
    <t>RESULTADO DEL EJERCICIO 2014</t>
  </si>
  <si>
    <t>3.2.2.1.2.0.0.0.0.1.2</t>
  </si>
  <si>
    <t>RESULTADO DEL EJERCICIO 2015</t>
  </si>
  <si>
    <t>3.2.2.1.2.0.0.0.0.1.3</t>
  </si>
  <si>
    <t>RESULTADO DEL EJERCICIO 2016</t>
  </si>
  <si>
    <t>3.2.2.1.2.0.0.0.0.1.4</t>
  </si>
  <si>
    <t>RESULTADO DEL EJERCICIO 2017</t>
  </si>
  <si>
    <t>3.2.2.1.2.0.0.0.0.1.6</t>
  </si>
  <si>
    <t>RESULTADO DEL EJERCICIO 2019</t>
  </si>
  <si>
    <t>3.2.2.1.2.0.0.0.0.1.7</t>
  </si>
  <si>
    <t>RESULTADO DEL EJERCICIO 2020</t>
  </si>
  <si>
    <t>3.2.2.1.2.0.0.0.0.1.8</t>
  </si>
  <si>
    <t>RESULTADO DEL EJERCICIO 2021</t>
  </si>
  <si>
    <t>3.2.2.1.2.0.0.0.0.1.9</t>
  </si>
  <si>
    <t>RESULTADO DEL EJERCICIO 2022</t>
  </si>
  <si>
    <t>3.2.3</t>
  </si>
  <si>
    <t>REVALÚOS</t>
  </si>
  <si>
    <t>3.2.3.2</t>
  </si>
  <si>
    <t>REVALÚO DE BIENES MUEBLES</t>
  </si>
  <si>
    <t>3.2.3.2.2.0</t>
  </si>
  <si>
    <t>3.2.3.2.2.0.0.0.0</t>
  </si>
  <si>
    <t>3.2.3.2.2.0.0.0.0.0.1</t>
  </si>
  <si>
    <t>4</t>
  </si>
  <si>
    <t>INGRESOS Y OTROS BENEFICIOS</t>
  </si>
  <si>
    <t>4.1</t>
  </si>
  <si>
    <t>INGRESOS DE GESTION</t>
  </si>
  <si>
    <t>4.1.7</t>
  </si>
  <si>
    <t>INGRESOS POR VENTA DE BIENES Y PRESTACIÓN DE SERVICIOS</t>
  </si>
  <si>
    <t>4.1.7.4</t>
  </si>
  <si>
    <t>INGRESOS POR VENTA DE BIENES Y PRESTACIÓN DE SERVICIOS DE ENTIDADES PARAESTATALES EMPRESARIALES NO FINANCIERAS CON PARTICIPACIÓN ESTATAL MAYORITARIA</t>
  </si>
  <si>
    <t>4.1.7.4.1.0</t>
  </si>
  <si>
    <t>VENTA POR SERVICIOS</t>
  </si>
  <si>
    <t>4.1.7.4.1.0.0.0.0</t>
  </si>
  <si>
    <t>4.1.7.4.1.0.0.0.0.0.1</t>
  </si>
  <si>
    <t>ATRASO MATERIAL BIBLIOTECA</t>
  </si>
  <si>
    <t>4.1.7.4.1.0.0.0.0.0.3</t>
  </si>
  <si>
    <t>ING. POR DUPLICADO DE CREDENCIAL</t>
  </si>
  <si>
    <t>4.1.7.4.1.0.0.0.0.0.5</t>
  </si>
  <si>
    <t>INGRESOS PROYECTOS</t>
  </si>
  <si>
    <t>4.1.7.4.1.0.0.0.0.0.6</t>
  </si>
  <si>
    <t>INGRESOS POR LIC. /COLEGIATURA</t>
  </si>
  <si>
    <t>4.1.7.4.1.0.0.0.0.1.0</t>
  </si>
  <si>
    <t xml:space="preserve">INGRESOS POR CONSTANCIAS </t>
  </si>
  <si>
    <t>4.1.7.4.1.0.0.0.0.1.1</t>
  </si>
  <si>
    <t xml:space="preserve">INGRESOS POR TITULACIÓN </t>
  </si>
  <si>
    <t>4.1.7.4.2.0</t>
  </si>
  <si>
    <t>VENTA DE BIENES</t>
  </si>
  <si>
    <t>4.1.7.4.2.0.0.0.0</t>
  </si>
  <si>
    <t>4.1.7.4.2.0.0.0.0.0.4</t>
  </si>
  <si>
    <t>SUSC. LIBROS CIDE</t>
  </si>
  <si>
    <t>4.1.7.4.2.0.0.0.0.1.1</t>
  </si>
  <si>
    <t>REVISTAS</t>
  </si>
  <si>
    <t>4.2</t>
  </si>
  <si>
    <t>PARTICIPACIONES, APORTACIONES, CONVENIOS, INCENTIVOS DERIVADOS DE LA COLABORACIÓN FISCAL, FONDOS DISTINTOS DE APORTACIONES, TRANSFERENCIAS, ASIGNACIONES, SUBSIDIOS Y SUBVENCIONES, Y PENSIONES Y JUBIL</t>
  </si>
  <si>
    <t>4.2.2</t>
  </si>
  <si>
    <t>TRANSFERENCIAS, ASIGNACIONES, SUBSIDIOS Y SUBVENCIONES, Y PENSIONES Y JUBILACIONES</t>
  </si>
  <si>
    <t>4.2.2.1</t>
  </si>
  <si>
    <t>TRANSFERENCIAS Y ASIGNACIONES</t>
  </si>
  <si>
    <t>4.2.2.1.1.0</t>
  </si>
  <si>
    <t>TRANSFERENCIAS INTERNAS Y ASIGNACIONES AL SECTOR PÚBLICO</t>
  </si>
  <si>
    <t>4.2.2.1.1.0.0.0.0</t>
  </si>
  <si>
    <t>4.2.2.1.1.0.0.0.0.0.1</t>
  </si>
  <si>
    <t>4.3</t>
  </si>
  <si>
    <t>OTROS INGRESOS Y BENEFICIOS</t>
  </si>
  <si>
    <t>4.3.1</t>
  </si>
  <si>
    <t>INGRESOS FINANCIEROS</t>
  </si>
  <si>
    <t>4.3.1.1</t>
  </si>
  <si>
    <t>INTERESES GANADOS DE TÍTULOS, VALORES Y DEMÁS INSTRUMENTOS FINANCIEROS</t>
  </si>
  <si>
    <t>4.3.1.1.1.0</t>
  </si>
  <si>
    <t>INTERESES GANADOS DE VALORES, CRÉDITOS, BONOS Y OTROS.</t>
  </si>
  <si>
    <t>4.3.1.1.1.0.0.0.0</t>
  </si>
  <si>
    <t>PRODUCTOS FINANCIEROS</t>
  </si>
  <si>
    <t>4.3.1.1.1.0.0.0.0.0.1</t>
  </si>
  <si>
    <t>PRODUCTOS FINANCIEROS ING. PROPIOS</t>
  </si>
  <si>
    <t>4.3.9</t>
  </si>
  <si>
    <t>OTROS INGRESOS Y BENEFICIOS VARIOS</t>
  </si>
  <si>
    <t>4.3.9.3</t>
  </si>
  <si>
    <t>DIFERENCIAS POR TIPO DE CAMBIO A FAVOR</t>
  </si>
  <si>
    <t>4.3.9.3.1.0</t>
  </si>
  <si>
    <t>4.3.9.3.1.0.0.0.0</t>
  </si>
  <si>
    <t>4.3.9.3.1.0.0.0.0.0.2</t>
  </si>
  <si>
    <t>DIFERENCIAS POR TIPO DE CAMBIO A FAVOR CTA DE TERCEROS</t>
  </si>
  <si>
    <t>4.3.9.9</t>
  </si>
  <si>
    <t>4.3.9.9.1.0</t>
  </si>
  <si>
    <t>4.3.9.9.1.0.0.0.0</t>
  </si>
  <si>
    <t>OTROS INGRESOS</t>
  </si>
  <si>
    <t>4.3.9.9.1.0.0.0.0.0.2</t>
  </si>
  <si>
    <t>4.3.9.9.1.0.0.0.0.0.6</t>
  </si>
  <si>
    <t>MULTA ATRASO ENT. MAT. ALMACÉN</t>
  </si>
  <si>
    <t>4.3.9.9.1.0.0.0.0.0.9</t>
  </si>
  <si>
    <t>4.3.9.9.1.0.0.0.0.1.2</t>
  </si>
  <si>
    <t>RECUP. DE FOTOCOPIADO</t>
  </si>
  <si>
    <t>4.3.9.9.1.0.0.0.0.1.6</t>
  </si>
  <si>
    <t>INGRESOS POR RECUPERACIÓN SERVICIO DE COMEDOR</t>
  </si>
  <si>
    <t>4.3.9.9.1.0.0.0.0.1.7</t>
  </si>
  <si>
    <t>RECUPERACIÓN POR INCAPACIDADES IMSS</t>
  </si>
  <si>
    <t>4.3.9.9.1.0.0.0.0.1.8</t>
  </si>
  <si>
    <t>INGRESOS POR RECUPERACIÓN VENTA DE ARTICULOS PROMOCIONALES</t>
  </si>
  <si>
    <t>4.3.9.9.1.0.0.0.0.2.1</t>
  </si>
  <si>
    <t>INGRESOS POR RECUPERACIÓN CONSUMO SALA DE PROFESORES</t>
  </si>
  <si>
    <t>4.3.9.9.1.0.0.0.0.2.3</t>
  </si>
  <si>
    <t>INGRESOS POR RECUP. DE SERVI DE COMEDOR VIA NOMINA</t>
  </si>
  <si>
    <t>5</t>
  </si>
  <si>
    <t>GASTOS Y OTRAS PERDIDAS</t>
  </si>
  <si>
    <t>5.1</t>
  </si>
  <si>
    <t>GASTOS DE FUNCIONAMIENTO</t>
  </si>
  <si>
    <t>5.1.1</t>
  </si>
  <si>
    <t>SERVICIOS PERSONALES</t>
  </si>
  <si>
    <t>5.1.1.1</t>
  </si>
  <si>
    <t>REMUNERACIONES AL PERSONAL DE CARÁCTER PERMANENTE</t>
  </si>
  <si>
    <t>5.1.1.1.0.0</t>
  </si>
  <si>
    <t>REMUNERACIONES AL PERSONAL DE CARACTER PERMANENTE</t>
  </si>
  <si>
    <t>5.1.1.1.0.0.1.1.3</t>
  </si>
  <si>
    <t>SUELDOS BASE AL PERSONAL PERMANENTE</t>
  </si>
  <si>
    <t>5.1.1.1.0.0.1.1.3.0.1</t>
  </si>
  <si>
    <t>SUELDOS BASE</t>
  </si>
  <si>
    <t>5.1.1.2</t>
  </si>
  <si>
    <t>REMUNERACIONES AL PERSONAL DE CARACTER TRANSITORIO</t>
  </si>
  <si>
    <t>5.1.1.2.0.0</t>
  </si>
  <si>
    <t>5.1.1.2.0.0.1.2.1</t>
  </si>
  <si>
    <t>HONORARIOS</t>
  </si>
  <si>
    <t>5.1.1.2.0.0.1.2.1.0.1</t>
  </si>
  <si>
    <t>5.1.1.3</t>
  </si>
  <si>
    <t>REMUNERACIONES ADICIONALES Y ESPECIALES</t>
  </si>
  <si>
    <t>5.1.1.3.0.0</t>
  </si>
  <si>
    <t>5.1.1.3.0.0.1.3.1</t>
  </si>
  <si>
    <t>PRIMAS POR AÑOS DE SERVICIOS EFECTIVOS PRESTADOS</t>
  </si>
  <si>
    <t>5.1.1.3.0.0.1.3.1.0.1</t>
  </si>
  <si>
    <t>PRIMA QUINQUENAL POR AÑOS DE SERVICIOS EFECTIVOS PRESTADOS</t>
  </si>
  <si>
    <t>5.1.1.3.0.0.1.3.1.0.2</t>
  </si>
  <si>
    <t>ACREDITACIÓN POR AÑOS DE SERVICIO EN LA DOCENCIA Y AL PERSONAL ADMINISTRATIVO DE LAS INSTITUCIONES DE EDICACIÓN SUPERIOR</t>
  </si>
  <si>
    <t>5.1.1.3.0.0.1.3.2</t>
  </si>
  <si>
    <t>PRIMAS DE VACACIONES, DOMINICAL Y GRATIFICACIÓN DE FIN DE AÑO</t>
  </si>
  <si>
    <t>5.1.1.3.0.0.1.3.2.0.1</t>
  </si>
  <si>
    <t>PRIMAS DE VACACIONES Y DOMINICAL</t>
  </si>
  <si>
    <t>5.1.1.3.0.0.1.3.2.0.2</t>
  </si>
  <si>
    <t>AGUINALDO O GRATIFICACIÓN DE FIN DE AÑO</t>
  </si>
  <si>
    <t>5.1.1.3.0.0.1.3.4</t>
  </si>
  <si>
    <t>COMPENSACIONES</t>
  </si>
  <si>
    <t>5.1.1.3.0.0.1.3.4.0.7</t>
  </si>
  <si>
    <t>COMPENSACIONES ADICIONALES POR SERVICIOS ESPECIALES</t>
  </si>
  <si>
    <t>5.1.1.3.0.0.1.3.4.0.9</t>
  </si>
  <si>
    <t>COMPENSACIÓN POR ADQUISICIÓN DE MATERIAL DIDÁCTICO</t>
  </si>
  <si>
    <t>5.1.1.4</t>
  </si>
  <si>
    <t>SEGURIDAD SOCIAL</t>
  </si>
  <si>
    <t>5.1.1.4.0.0</t>
  </si>
  <si>
    <t>5.1.1.4.0.0.1.4.1</t>
  </si>
  <si>
    <t>APORTACIONES DE SEGURIDAD SOCIAL</t>
  </si>
  <si>
    <t>5.1.1.4.0.0.1.4.1.0.3</t>
  </si>
  <si>
    <t>APORTACIONES AL IMSS</t>
  </si>
  <si>
    <t>5.1.1.4.0.0.1.4.1.0.5</t>
  </si>
  <si>
    <t>APORTACIONES AL SEGURO DE CESANTÍA EN EDAD AVANZADA Y VEJEZ</t>
  </si>
  <si>
    <t>5.1.1.4.0.0.1.4.2</t>
  </si>
  <si>
    <t>APORTACIONES A FONDOS DE VIVIENDA</t>
  </si>
  <si>
    <t>5.1.1.4.0.0.1.4.2.0.2</t>
  </si>
  <si>
    <t>5.1.1.4.0.0.1.4.3</t>
  </si>
  <si>
    <t>APORTACIONES AL SISTEMA PARA EL RETIRO</t>
  </si>
  <si>
    <t>5.1.1.4.0.0.1.4.3.0.1</t>
  </si>
  <si>
    <t>APORTACIONES AL SISTEMA DE AHORRO PARA EL RETIRO</t>
  </si>
  <si>
    <t>5.1.1.4.0.0.1.4.4</t>
  </si>
  <si>
    <t>APORTACIONES PARA SEGUROS</t>
  </si>
  <si>
    <t>5.1.1.4.0.0.1.4.4.0.1</t>
  </si>
  <si>
    <t>CUOTAS PARA EL SEGURO DE VIDA DEL PERSONAL CIVIL</t>
  </si>
  <si>
    <t>5.1.1.5</t>
  </si>
  <si>
    <t>OTRAS PRESTACIONES SOCIALES Y ECONÓMICAS</t>
  </si>
  <si>
    <t>5.1.1.5.0.0</t>
  </si>
  <si>
    <t>5.1.1.5.0.0.1.5.1</t>
  </si>
  <si>
    <t>CUOTAS PARA EL FONDO DE AHORRO Y FONDO DE TRABAJO</t>
  </si>
  <si>
    <t>5.1.1.5.0.0.1.5.1.0.1</t>
  </si>
  <si>
    <t>CUOTAS PARA EL FONDO DE AHORRO DEL PERSONAL CIVIL</t>
  </si>
  <si>
    <t>5.1.1.5.0.0.1.5.4</t>
  </si>
  <si>
    <t>PRESTACIONES CONTRACTUALES</t>
  </si>
  <si>
    <t>5.1.1.5.0.0.1.5.4.0.1</t>
  </si>
  <si>
    <t>PRESTACIONES ESTABLECIDAS POR CONDICIONES GENERALES DE TRABAJO O CONTRATOS COLECTIVOS DE TRABAJO</t>
  </si>
  <si>
    <t>5.1.1.5.0.0.1.5.4.0.2</t>
  </si>
  <si>
    <t>COMPENSACIÓN GARANTIZADA</t>
  </si>
  <si>
    <t>5.1.1.5.0.0.1.5.4.0.3</t>
  </si>
  <si>
    <t>ASIGNACIONES ADICIONALES AL SUELDO</t>
  </si>
  <si>
    <t>5.1.1.5.0.0.1.5.9</t>
  </si>
  <si>
    <t>5.1.1.5.0.0.1.5.9.0.1</t>
  </si>
  <si>
    <t>OTRAS PRESTACIONES</t>
  </si>
  <si>
    <t>5.1.1.6</t>
  </si>
  <si>
    <t>PAGO DE ESTÍMULOS A SERVIDORES PÚBLICOS</t>
  </si>
  <si>
    <t>5.1.1.6.0.0</t>
  </si>
  <si>
    <t>5.1.1.6.0.0.1.7.1</t>
  </si>
  <si>
    <t>ESTÍMULOS AL PERSONAL OPERATIVO</t>
  </si>
  <si>
    <t>5.1.1.6.0.0.1.7.1.0.2</t>
  </si>
  <si>
    <t>ESTIMULOS AL PERSONAL OPERATIVO</t>
  </si>
  <si>
    <t>5.1.2</t>
  </si>
  <si>
    <t>MATERIALES Y SUMINISTROS</t>
  </si>
  <si>
    <t>5.1.2.1</t>
  </si>
  <si>
    <t>MATERIALES DE ADMINISTRACIÓN, EMISIÓN DE DOCUMENTOS Y ARTÍCULOS OFICIALES</t>
  </si>
  <si>
    <t>5.1.2.1.0.0</t>
  </si>
  <si>
    <t>5.1.2.1.0.0.2.1.1</t>
  </si>
  <si>
    <t>MATERIALES, ÚTILES Y EQUIPOS MENORES DE OFICINA</t>
  </si>
  <si>
    <t>5.1.2.1.0.0.2.1.1.0.1</t>
  </si>
  <si>
    <t>MATERIALES Y ÚTILES DE OFICINA</t>
  </si>
  <si>
    <t>5.1.2.1.0.0.2.1.4</t>
  </si>
  <si>
    <t>MATERIALES, ÚTILES Y EQUIPOS MENORES DE TECNOLOGÍAS DE LA INFORMACIÓN Y COMUNICACIONES</t>
  </si>
  <si>
    <t>5.1.2.1.0.0.2.1.4.0.1</t>
  </si>
  <si>
    <t>MATERIALES Y ÚTILES PARA EL PROCESAMIENTO RN EQUIPOS Y BIENES INFORMÁTICOS</t>
  </si>
  <si>
    <t>5.1.2.1.0.0.2.1.5</t>
  </si>
  <si>
    <t>MATERIAL IMPRESO E INFORMACIÓN DIGITAL</t>
  </si>
  <si>
    <t>5.1.2.1.0.0.2.1.5.0.1</t>
  </si>
  <si>
    <t>MATERIAL DE APOYO INFORMATIVO</t>
  </si>
  <si>
    <t>5.1.2.1.0.0.2.1.5.0.2</t>
  </si>
  <si>
    <t>MATERIAL PARA INFORMACIÓN EN ACTIVIDADES DE INVESTIGACIÓN CIENTÍFICA Y TECNOLÓGICA</t>
  </si>
  <si>
    <t>5.1.2.1.0.0.2.1.6</t>
  </si>
  <si>
    <t>MATERIAL DE LIMPIEZA</t>
  </si>
  <si>
    <t>5.1.2.1.0.0.2.1.6.0.1</t>
  </si>
  <si>
    <t>5.1.2.2</t>
  </si>
  <si>
    <t>ALIMENTOS Y UTENSILIOS</t>
  </si>
  <si>
    <t>5.1.2.2.0.0</t>
  </si>
  <si>
    <t>5.1.2.2.0.0.2.2.1</t>
  </si>
  <si>
    <t>PRODUCTOS ALIMENTICIOS PARA PERSONAS</t>
  </si>
  <si>
    <t>5.1.2.2.0.0.2.2.1.0.4</t>
  </si>
  <si>
    <t>PRODUCTOS ALIMENTICIOS PARA EL PERSONAL EN LAS INSTALACIONES DE LAS DEPENDENCIAS Y ENTIDADES</t>
  </si>
  <si>
    <t>5.1.2.2.0.0.2.2.3</t>
  </si>
  <si>
    <t>UTENSILIOS PARA EL SERVICIO DE ALIMENTACIÓN</t>
  </si>
  <si>
    <t>5.1.2.2.0.0.2.2.3.0.1</t>
  </si>
  <si>
    <t>5.1.2.4</t>
  </si>
  <si>
    <t>MATERIALES Y ARTÍCULOS DE CONSTRUCCIÓN Y DE REPARACIÓN</t>
  </si>
  <si>
    <t>5.1.2.4.0.0</t>
  </si>
  <si>
    <t>5.1.2.4.0.0.2.4.2</t>
  </si>
  <si>
    <t>CEMENTO Y PRODUSTOS DE CONCRETO</t>
  </si>
  <si>
    <t>5.1.2.4.0.0.2.4.2.0.1</t>
  </si>
  <si>
    <t>CEMENTO Y PRODUCTOS DE CONCRETO</t>
  </si>
  <si>
    <t>5.1.2.4.0.0.2.4.6</t>
  </si>
  <si>
    <t>MATERIAL ELÉCTRICO Y ELECTRÓNICO</t>
  </si>
  <si>
    <t>5.1.2.4.0.0.2.4.6.0.1</t>
  </si>
  <si>
    <t>5.1.2.5</t>
  </si>
  <si>
    <t>PRODUCTOS QUÍMICOS, FARMACÉUTICOS Y DE LABORATORIO</t>
  </si>
  <si>
    <t>5.1.2.5.0.0</t>
  </si>
  <si>
    <t>5.1.2.5.0.0.2.5.4</t>
  </si>
  <si>
    <t>MATERIALES, ACCESORIOS Y SUMINISTROS MÉDICOS</t>
  </si>
  <si>
    <t>5.1.2.5.0.0.2.5.4.0.1</t>
  </si>
  <si>
    <t>5.1.2.6</t>
  </si>
  <si>
    <t>COMBUSTIBLES, LUBRICANTES Y ADITIVOS</t>
  </si>
  <si>
    <t>5.1.2.6.0.0</t>
  </si>
  <si>
    <t>COMBUSTIBLES LUBRICANTES Y ADITIVOS</t>
  </si>
  <si>
    <t>5.1.2.6.0.0.2.6.1</t>
  </si>
  <si>
    <t>5.1.2.6.0.0.2.6.1.0.3</t>
  </si>
  <si>
    <t>5.1.2.9</t>
  </si>
  <si>
    <t>HERRAMIENTAS, REFACCIONES Y ACCESORIOS MENORES</t>
  </si>
  <si>
    <t>5.1.2.9.0.0</t>
  </si>
  <si>
    <t>REFACCIONES Y ACCESORIOS MENORES DE MAQUINARIA Y OTROS EQUIPOS</t>
  </si>
  <si>
    <t>5.1.2.9.0.0.2.9.6</t>
  </si>
  <si>
    <t>REFACCIONES Y ACCESORIOS MENORES DE EQUIPO DE TRANSPORTE</t>
  </si>
  <si>
    <t>5.1.2.9.0.0.2.9.6.0.1</t>
  </si>
  <si>
    <t>5.1.3</t>
  </si>
  <si>
    <t>SERVICIOS GENERALES</t>
  </si>
  <si>
    <t>5.1.3.1</t>
  </si>
  <si>
    <t>SERVICIOS BÁSICOS</t>
  </si>
  <si>
    <t>5.1.3.1.0.0</t>
  </si>
  <si>
    <t>5.1.3.1.0.0.3.1.1</t>
  </si>
  <si>
    <t>ENERGÍA ELÉCTRICA</t>
  </si>
  <si>
    <t>5.1.3.1.0.0.3.1.1.0.1</t>
  </si>
  <si>
    <t>SERVICIO DE ENERGÍA ELÉCTRICA</t>
  </si>
  <si>
    <t>5.1.3.1.0.0.3.1.3</t>
  </si>
  <si>
    <t>AGUA</t>
  </si>
  <si>
    <t>5.1.3.1.0.0.3.1.3.0.1</t>
  </si>
  <si>
    <t>SERVICIO DE AGUA</t>
  </si>
  <si>
    <t>5.1.3.1.0.0.3.1.4</t>
  </si>
  <si>
    <t>TELEFONÍA TRADICIONAL</t>
  </si>
  <si>
    <t>5.1.3.1.0.0.3.1.4.0.1</t>
  </si>
  <si>
    <t>SERVICIO TELEFÓNICO CONVENCIONAL</t>
  </si>
  <si>
    <t>5.1.3.1.0.0.3.1.7</t>
  </si>
  <si>
    <t>SERVICIOS DE ACCESO DE INTERNET, REDES Y PROCESAMIENTO DE INFORMACIÓN</t>
  </si>
  <si>
    <t>5.1.3.1.0.0.3.1.7.0.1</t>
  </si>
  <si>
    <t>SERVICIOS DE CONDUCCIÓN DE SEÑALES ANALÓGICAS Y DIGITALES</t>
  </si>
  <si>
    <t>5.1.3.1.0.0.3.1.8</t>
  </si>
  <si>
    <t>SERVICIOS POSTALES Y TELEGRÁFICOS</t>
  </si>
  <si>
    <t>5.1.3.1.0.0.3.1.8.0.1</t>
  </si>
  <si>
    <t>SERVICIO POSTAL</t>
  </si>
  <si>
    <t>5.1.3.1.0.0.3.1.9</t>
  </si>
  <si>
    <t>SERVICIOS INTEGRALES Y OTROS SERVICIOS</t>
  </si>
  <si>
    <t>5.1.3.1.0.0.3.1.9.0.4</t>
  </si>
  <si>
    <t>SERVICIOS INTEGRALES DE INFRAESTRUCTURA DE CÓMPUTO</t>
  </si>
  <si>
    <t>5.1.3.2</t>
  </si>
  <si>
    <t>SERVICIOS DE ARRENDAMIENTO</t>
  </si>
  <si>
    <t>5.1.3.2.0.0</t>
  </si>
  <si>
    <t>5.1.3.2.0.0.3.2.3</t>
  </si>
  <si>
    <t>ARRENDAMIENTO DE MOBILIARIO Y EQUIPO DE ADMINISTRACIÓN, EDUCACIONAL Y RECREATIVO</t>
  </si>
  <si>
    <t>5.1.3.2.0.0.3.2.3.0.1</t>
  </si>
  <si>
    <t>ARRENDAMIENTO DE EQUIPO Y BIENES INFORMÁTICOS</t>
  </si>
  <si>
    <t>5.1.3.2.0.0.3.2.7</t>
  </si>
  <si>
    <t>ARRENDAMIENTO DE ACTIVOS INTANGIBLES</t>
  </si>
  <si>
    <t>5.1.3.2.0.0.3.2.7.0.1</t>
  </si>
  <si>
    <t>PATENTES, REGALÍAS Y OTROS</t>
  </si>
  <si>
    <t>5.1.3.3</t>
  </si>
  <si>
    <t>SERVICIOS PROFESIONALES, CIENTÍFICOS, TÉCNICOS Y OTROS SERVICIOS</t>
  </si>
  <si>
    <t>5.1.3.3.0.0</t>
  </si>
  <si>
    <t>5.1.3.3.0.0.3.3.6</t>
  </si>
  <si>
    <t>SERVICIOS DE APOYO ADMINISTRATIVO, TRADUCCIÓN, FOTOCOPIADO E IMPRESIÓN</t>
  </si>
  <si>
    <t>5.1.3.3.0.0.3.3.6.0.4</t>
  </si>
  <si>
    <t>IMPRESIÓN Y ELABORACIÓN DE MATERIAL INFORMATIVO DERIVADO DE LA OPERACIÓN Y ADMINISTRACIÓN DE LAS DEPENDENCIAS Y ENTIDADES</t>
  </si>
  <si>
    <t>5.1.3.3.0.0.3.3.8</t>
  </si>
  <si>
    <t>SERVICIOS DE VIGILANCIA</t>
  </si>
  <si>
    <t>5.1.3.3.0.0.3.3.8.0.1</t>
  </si>
  <si>
    <t>5.1.3.3.0.0.3.3.9</t>
  </si>
  <si>
    <t>SERVICIOS PROFESIONALES, CIENTÍFICOS Y TÉCNICOS INTEGRALES</t>
  </si>
  <si>
    <t>5.1.3.3.0.0.3.3.9.0.1</t>
  </si>
  <si>
    <t>SUBCONTRATACIÓN DE SERVICIOS CON TERCEROS</t>
  </si>
  <si>
    <t>5.1.3.3.0.0.3.3.9.0.3</t>
  </si>
  <si>
    <t>SERVICIOS INTEGRALES</t>
  </si>
  <si>
    <t>5.1.3.4</t>
  </si>
  <si>
    <t>SERVICIOS FINANCIEROS, BANCARIOS Y COMERCIALES</t>
  </si>
  <si>
    <t>5.1.3.4.0.0</t>
  </si>
  <si>
    <t>5.1.3.4.0.0.3.4.1</t>
  </si>
  <si>
    <t>SERVICIOS FINANCIEROS Y BANCARIOS</t>
  </si>
  <si>
    <t>5.1.3.4.0.0.3.4.1.0.1</t>
  </si>
  <si>
    <t>SERVICIOS BANCARIOS Y FINANCIEROS</t>
  </si>
  <si>
    <t>5.1.3.4.0.0.3.4.5</t>
  </si>
  <si>
    <t>SEGURO DE BIENES PATRIMONIALES</t>
  </si>
  <si>
    <t>5.1.3.4.0.0.3.4.5.0.1</t>
  </si>
  <si>
    <t>SEGUROS DE BIENES PATRIMONIALES</t>
  </si>
  <si>
    <t>5.1.3.4.0.0.3.4.7</t>
  </si>
  <si>
    <t>FLETES Y MANIOBRAS</t>
  </si>
  <si>
    <t>5.1.3.4.0.0.3.4.7.0.1</t>
  </si>
  <si>
    <t>5.1.3.5</t>
  </si>
  <si>
    <t>SERVICIOS DE INSTALACIÓN, REPARACIÓN, MANTENIMIENTO Y CONSERVACIÓN</t>
  </si>
  <si>
    <t>5.1.3.5.0.0</t>
  </si>
  <si>
    <t>5.1.3.5.0.0.3.5.1</t>
  </si>
  <si>
    <t>CONSERVACIÓN Y MANTENIMIENTO MENOR DE INMUEBLES</t>
  </si>
  <si>
    <t>5.1.3.5.0.0.3.5.1.0.2</t>
  </si>
  <si>
    <t>MANTENIMIENTO Y CONSERVACIÓN DE INMUEBLES PARA LA PRESENTACIÓN DE SERVICIOS PÚBLICOS</t>
  </si>
  <si>
    <t>5.1.3.5.0.0.3.5.7</t>
  </si>
  <si>
    <t>INSTALACIÓN, REPARACIÓN Y MANTENIMIENTO DE MAQUINARIA, OTROS EQUIPOS Y HERRAMIENTA</t>
  </si>
  <si>
    <t>5.1.3.5.0.0.3.5.7.0.1</t>
  </si>
  <si>
    <t>MANTENIMIENTO Y CONSERVACIÓN DE MAQUINARIA Y EQUIPO</t>
  </si>
  <si>
    <t>5.1.3.5.0.0.3.5.8</t>
  </si>
  <si>
    <t>SERVICIOS DELIMPIEZA Y MANEJO DE DESECHOS</t>
  </si>
  <si>
    <t>5.1.3.5.0.0.3.5.8.0.1</t>
  </si>
  <si>
    <t>SERVICIOS DE LAVANDERÍA, LIMPIEZA E HIGIENE</t>
  </si>
  <si>
    <t>5.1.3.5.0.0.3.5.9</t>
  </si>
  <si>
    <t>SERVICIOS DE JARDINERIA Y FUMIGACION</t>
  </si>
  <si>
    <t>5.1.3.5.0.0.3.5.9.0.1</t>
  </si>
  <si>
    <t>5.1.3.7</t>
  </si>
  <si>
    <t>SERVICIOS DE TRASLADO Y VIÁTICOS</t>
  </si>
  <si>
    <t>5.1.3.7.0.0</t>
  </si>
  <si>
    <t>5.1.3.7.0.0.3.7.1</t>
  </si>
  <si>
    <t>PASAJES AEREOS</t>
  </si>
  <si>
    <t>5.1.3.7.0.0.3.7.1.0.4</t>
  </si>
  <si>
    <t>PASAJES AEREOS NACIONALES PARA SERVIDORES PUBLICOS DE MANDO EN EL DESEMPEÑO DE COMISIONES Y FUNCIONES OFICIALES</t>
  </si>
  <si>
    <t>5.1.3.7.0.0.3.7.1.0.6</t>
  </si>
  <si>
    <t>PASAJES AEREOS INTERNACIONALES PARA SERVIDORES PUBLICOS DE MANDO EN EL DESEMPEÑO DE COMISIONES Y FUNCIONES OFICIALES</t>
  </si>
  <si>
    <t>5.1.3.7.0.0.3.7.2</t>
  </si>
  <si>
    <t>PASAJES TERRESTRES</t>
  </si>
  <si>
    <t>5.1.3.7.0.0.3.7.2.0.4</t>
  </si>
  <si>
    <t>PASAJES TERRESTRES NACIONALES PARA SERVIDORES PÚBLICOS DE MANDO EN EL DESEMPEÑO DE COMISIONES Y FUNACIONES OFICIALES</t>
  </si>
  <si>
    <t>5.1.3.7.0.0.3.7.5</t>
  </si>
  <si>
    <t>VIÁTICOS EN EL PAÍS</t>
  </si>
  <si>
    <t>5.1.3.7.0.0.3.7.5.0.4</t>
  </si>
  <si>
    <t>VIÁTICOS NACIONALES PARA SERVIDORES PÚBLICOS EN EL DESEMPEÑO DE FUNCIONES OFICIALES</t>
  </si>
  <si>
    <t>5.1.3.8</t>
  </si>
  <si>
    <t>SERVICIOS OFICIALES</t>
  </si>
  <si>
    <t>5.1.3.8.0.0</t>
  </si>
  <si>
    <t>5.1.3.8.0.0.3.8.3</t>
  </si>
  <si>
    <t>CONGRESOS Y CONVENCIONES</t>
  </si>
  <si>
    <t>5.1.3.8.0.0.3.8.3.0.1</t>
  </si>
  <si>
    <t>5.1.3.8.0.0.3.8.5</t>
  </si>
  <si>
    <t>GASTOS DE REPRESENTACIÓN</t>
  </si>
  <si>
    <t>5.1.3.8.0.0.3.8.5.0.1</t>
  </si>
  <si>
    <t>GASTOS PARA ALIMENTACIÓN DE SERVIDORES PÚBLICOS DE MANDO</t>
  </si>
  <si>
    <t>5.1.3.9</t>
  </si>
  <si>
    <t>OTROS SERVICIOS GENERALES</t>
  </si>
  <si>
    <t>5.1.3.9.0.0</t>
  </si>
  <si>
    <t>5.1.3.9.0.0.3.9.2</t>
  </si>
  <si>
    <t>IMPUESTOS Y DERECHOS</t>
  </si>
  <si>
    <t>5.1.3.9.0.0.3.9.2.0.2</t>
  </si>
  <si>
    <t>OTROS IMPUESTOS Y DERECHOS</t>
  </si>
  <si>
    <t>5.1.3.9.0.0.3.9.8</t>
  </si>
  <si>
    <t>IMPUESTO SOBRE NÓMINAS Y OTROS QUE SE DERIVEN DE UNA RELACIÓN LABORAL</t>
  </si>
  <si>
    <t>5.1.3.9.0.0.3.9.8.0.1</t>
  </si>
  <si>
    <t>IMPUESTO SOBRE NÓMINAS</t>
  </si>
  <si>
    <t>5.2</t>
  </si>
  <si>
    <t>TRANSFERENCIAS, ASIGNACIONES, SUBSIDIOS Y OTRAS AYUDAS</t>
  </si>
  <si>
    <t>5.2.4</t>
  </si>
  <si>
    <t>AYUDAS SOCIALES</t>
  </si>
  <si>
    <t>5.2.4.3</t>
  </si>
  <si>
    <t>AYUDAS SOCIALES A INSTITUCIONES</t>
  </si>
  <si>
    <t>5.2.4.3.0.0</t>
  </si>
  <si>
    <t>AYUDAS SOCIALES INSTITUCIONALES</t>
  </si>
  <si>
    <t>5.2.4.3.0.0.4.3.9</t>
  </si>
  <si>
    <t>OTROS SUBSIDIOS</t>
  </si>
  <si>
    <t>5.2.4.3.0.0.4.3.9.0.1</t>
  </si>
  <si>
    <t>SUBSIDIO PARA CAPACITACIÓN Y BECAS</t>
  </si>
  <si>
    <t>5.5</t>
  </si>
  <si>
    <t>OTROS GASTOS Y PERDIDAS EXTRAORDINARIAS</t>
  </si>
  <si>
    <t>5.5.1</t>
  </si>
  <si>
    <t>ESTIMACIONES, DEPRECIACIONES, DETERIOROS, OBSOLENCIA Y AMORTIZACIONES</t>
  </si>
  <si>
    <t>5.5.1.3</t>
  </si>
  <si>
    <t>DEPRECIACIONES DE BIENES INMUEBLES</t>
  </si>
  <si>
    <t>5.5.1.3.1.0</t>
  </si>
  <si>
    <t>DEPRECIACION ACUMULADA DE EDIFICIOS NO HABITACIONALES</t>
  </si>
  <si>
    <t>5.5.1.3.1.0.0.0.0</t>
  </si>
  <si>
    <t>5.5.1.3.1.0.0.0.0.0.1</t>
  </si>
  <si>
    <t>DEP. HISTORICA ACUMULADA DE EDIFICIO</t>
  </si>
  <si>
    <t>5.5.1.5</t>
  </si>
  <si>
    <t>DEPRECIACIONES DE BIENES MUEBLES</t>
  </si>
  <si>
    <t>5.5.1.5.1.0</t>
  </si>
  <si>
    <t>DEPRECIACION DE MOBILIARIO Y EQUIPO DE ADMINISTRACIÓN</t>
  </si>
  <si>
    <t>5.5.1.5.1.0.0.0.0</t>
  </si>
  <si>
    <t>5.5.1.5.1.0.0.0.0.0.1</t>
  </si>
  <si>
    <t>DEP. DE MOBILARIO Y EQUIPO DE ADMINISTRACIÓN</t>
  </si>
  <si>
    <t>5.5.1.5.2.0</t>
  </si>
  <si>
    <t>DEPRECIACION DE EQUIPO DE COMPUTO Y DE TECNOLOGÍAS DE LA INFORMACIÓN</t>
  </si>
  <si>
    <t>5.5.1.5.2.0.0.0.0</t>
  </si>
  <si>
    <t>5.5.1.5.2.0.0.0.0.0.1</t>
  </si>
  <si>
    <t>DEP. DE EQUIPO DE COMPUTO Y TECNOLOGÍAS DE LA INFORMACIÓN</t>
  </si>
  <si>
    <t>5.5.9</t>
  </si>
  <si>
    <t>OTROS GASTOS</t>
  </si>
  <si>
    <t>5.5.9.1</t>
  </si>
  <si>
    <t>GASTOS DE EJERCICIOS ANTERIORES</t>
  </si>
  <si>
    <t>5.5.9.1.1.0</t>
  </si>
  <si>
    <t>5.5.9.1.1.0.0.1</t>
  </si>
  <si>
    <t>5.5.9.1.1.0.0.1.0.0.1</t>
  </si>
  <si>
    <t>5.5.9.1.1.0.0.1.0.0.2</t>
  </si>
  <si>
    <t>GASTOS PROYECTOS</t>
  </si>
  <si>
    <t>5.5.9.1.1.0.0.4</t>
  </si>
  <si>
    <t>GASTOS PROYECTOS.</t>
  </si>
  <si>
    <t>5.5.9.1.1.0.0.4.0.0.1</t>
  </si>
  <si>
    <t>GASTOS PROYECTO</t>
  </si>
  <si>
    <t>5.5.9.1.1.0.0.4.0.0.2</t>
  </si>
  <si>
    <t>GASTOS PROYECTOS INDIRECTOS</t>
  </si>
  <si>
    <t>5.5.9.3</t>
  </si>
  <si>
    <t>BONIFICACIONES Y DESCUENTOS OTORGADOS</t>
  </si>
  <si>
    <t>5.5.9.3.1.0</t>
  </si>
  <si>
    <t xml:space="preserve">BONIFICACIONES Y DESCUENTOS OTORGADOS </t>
  </si>
  <si>
    <t>5.5.9.3.1.0.0.2</t>
  </si>
  <si>
    <t xml:space="preserve">BONIFICACIONES Y DESCUENTOS OTORGADOS DE BIENES </t>
  </si>
  <si>
    <t>5.5.9.3.1.0.0.2.0.0.1</t>
  </si>
  <si>
    <t xml:space="preserve">BONIFICACIONES Y DESCUENTOS OTORGADOS A LIBROS </t>
  </si>
  <si>
    <t>5.5.9.3.1.0.0.2.0.0.2</t>
  </si>
  <si>
    <t xml:space="preserve">BONIFICACIONES Y DESCUENTOS OTORGADOS A REVISTAS </t>
  </si>
  <si>
    <t>5.5.9.4</t>
  </si>
  <si>
    <t xml:space="preserve">DIFERENCIAS POR TIPO DE CAMBIO NEGATIVAS </t>
  </si>
  <si>
    <t>5.5.9.4.1.0</t>
  </si>
  <si>
    <t>5.5.9.4.1.0.0.1</t>
  </si>
  <si>
    <t>5.5.9.4.1.0.0.1.0.0.1</t>
  </si>
  <si>
    <t xml:space="preserve">DIFERENCIAS POR TIPO DE CAMBIO NEGATIVAS  CTA PROPIAS </t>
  </si>
  <si>
    <t>5.5.9.4.1.0.0.1.0.0.2</t>
  </si>
  <si>
    <t>DIFERENCIAS POR TIPO DE CAMBIO NEGATIVAS  CTA TERCEROS</t>
  </si>
  <si>
    <t>6</t>
  </si>
  <si>
    <t>CUENTAS DE CIERRE CONTABLE</t>
  </si>
  <si>
    <t>7</t>
  </si>
  <si>
    <t>CUENTAS DE ORDEN CONTABLES</t>
  </si>
  <si>
    <t>7.0.1.1</t>
  </si>
  <si>
    <t>OBLIGACIONES PENDIENTES DE FONDEAR (C)</t>
  </si>
  <si>
    <t>7.0.1.1.1.0</t>
  </si>
  <si>
    <t>7.0.1.1.1.0.1.0.0.0.1</t>
  </si>
  <si>
    <t>7.0.1.1.1.0.1.0.0.0.2</t>
  </si>
  <si>
    <t>7.0.1.1.1.0.1.0.1</t>
  </si>
  <si>
    <t>7.0.1.1.2.0</t>
  </si>
  <si>
    <t>7.0.1.1.2.0.1.0.1</t>
  </si>
  <si>
    <t>7.0.1.1.2.0.1.0.1.0.1</t>
  </si>
  <si>
    <t>7.0.1.1.3.0</t>
  </si>
  <si>
    <t xml:space="preserve">JUICIOS LABORALES Y AMPAROS </t>
  </si>
  <si>
    <t>7.0.1.1.3.0.1.0.1</t>
  </si>
  <si>
    <t xml:space="preserve">JUICIOS LABORALES </t>
  </si>
  <si>
    <t>7.0.1.1.3.0.1.0.1.0.1</t>
  </si>
  <si>
    <t>7.0.1.1.3.0.1.0.2</t>
  </si>
  <si>
    <t xml:space="preserve">AMPAROS </t>
  </si>
  <si>
    <t>7.0.1.1.3.0.1.0.2.0.1</t>
  </si>
  <si>
    <t>7.0.1.2</t>
  </si>
  <si>
    <t>OBLIGACIONES LABORALES</t>
  </si>
  <si>
    <t>7.0.1.2.1.0</t>
  </si>
  <si>
    <t>7.0.1.2.1.0.1.0.1</t>
  </si>
  <si>
    <t>7.0.1.2.1.0.1.0.1.0.1</t>
  </si>
  <si>
    <t>PRIMA DE ANTIGUDAD POR TERMINACION</t>
  </si>
  <si>
    <t>7.0.1.2.1.0.1.0.1.0.2</t>
  </si>
  <si>
    <t>7.0.1.2.2.0</t>
  </si>
  <si>
    <t>7.0.1.2.2.0.1.0.1</t>
  </si>
  <si>
    <t>7.0.1.2.2.0.1.0.1.0.1</t>
  </si>
  <si>
    <t>7.0.1.2.3.0</t>
  </si>
  <si>
    <t>7.0.1.2.3.0.1.0.1</t>
  </si>
  <si>
    <t>JUICIOS LABORALES</t>
  </si>
  <si>
    <t>7.0.1.2.3.0.1.0.1.0.1</t>
  </si>
  <si>
    <t>7.0.1.2.3.0.1.0.2</t>
  </si>
  <si>
    <t>7.0.1.2.3.0.1.0.2.0.1</t>
  </si>
  <si>
    <t>7.2.7</t>
  </si>
  <si>
    <t>SERVICIOS DEVENGADOS PENDIENTES DE PAGO</t>
  </si>
  <si>
    <t>7.2.7.0</t>
  </si>
  <si>
    <t>7.2.7.0.1.0</t>
  </si>
  <si>
    <t>SERVICIOS PROVISIONADOS (D)</t>
  </si>
  <si>
    <t>7.2.7.0.1.0.0.0.0</t>
  </si>
  <si>
    <t>7.2.7.0.1.0.0.0.0.0.1</t>
  </si>
  <si>
    <t>7.2.8</t>
  </si>
  <si>
    <t>OBLIGACIÓNES POR SERVICIOS DEVENGADOS</t>
  </si>
  <si>
    <t>7.2.8.0</t>
  </si>
  <si>
    <t>7.2.8.0.1.0</t>
  </si>
  <si>
    <t>PROVISIÓN DE SERVICIOS (A)</t>
  </si>
  <si>
    <t>7.2.8.0.1.0.0.0.0</t>
  </si>
  <si>
    <t>7.2.8.0.1.0.0.0.0.0.1</t>
  </si>
  <si>
    <t>7.3</t>
  </si>
  <si>
    <t>AVALES Y GARANTÍAS</t>
  </si>
  <si>
    <t>7.3.3</t>
  </si>
  <si>
    <t>FIANZAS Y GARANTÍAS RECIBIDAS POR DEUDAS A COBRAR</t>
  </si>
  <si>
    <t>7.3.3.0</t>
  </si>
  <si>
    <t>7.3.3.0.1.0</t>
  </si>
  <si>
    <t>BECAS CREDITO DOCUMENTADAS (D)</t>
  </si>
  <si>
    <t>7.3.3.0.1.0.0.0.0</t>
  </si>
  <si>
    <t>7.3.3.0.1.0.0.0.0.0.1</t>
  </si>
  <si>
    <t>7.3.3.0.2.0</t>
  </si>
  <si>
    <t>CRED. FORD PARA EQUIPO DE COMPUTO E INTERCAMBIO</t>
  </si>
  <si>
    <t>7.3.3.0.2.0.0.0.0</t>
  </si>
  <si>
    <t xml:space="preserve">CRED. FORD PARA EQUIPO DE COMPUTO E INTERCAMBIO </t>
  </si>
  <si>
    <t>7.3.3.0.2.0.0.0.0.0.5</t>
  </si>
  <si>
    <t>FERNÁNDEZ MARTÍNEZ GABRIEL</t>
  </si>
  <si>
    <t>7.3.3.0.2.0.0.0.0.0.7</t>
  </si>
  <si>
    <t>NIETO VILLAGRÁN MARÍA FERNANDA</t>
  </si>
  <si>
    <t>7.3.3.0.2.0.0.0.0.1.2</t>
  </si>
  <si>
    <t>CALVILLO GÓMEZ TANIA FERNANDA</t>
  </si>
  <si>
    <t>7.3.3.0.2.0.0.0.0.1.3</t>
  </si>
  <si>
    <t>CASTILLO CRUZ ROBERTO ALEJANDRO</t>
  </si>
  <si>
    <t>7.3.3.0.2.0.0.0.0.1.7</t>
  </si>
  <si>
    <t>7.3.3.0.2.0.0.0.0.1.9</t>
  </si>
  <si>
    <t>BARAJAS RANGEL JUAN FRANCISCO</t>
  </si>
  <si>
    <t>7.3.3.0.2.0.0.0.0.2.0</t>
  </si>
  <si>
    <t>BOJORQUEZ QUIÑONEZ FRANCISCO MARTIN</t>
  </si>
  <si>
    <t>7.3.3.0.2.0.0.0.0.2.2</t>
  </si>
  <si>
    <t>DIAZ PLATA FRANCISCO JAVIER</t>
  </si>
  <si>
    <t>7.3.3.0.2.0.0.0.0.2.3</t>
  </si>
  <si>
    <t>HERNÁNDEZ GUERRERO ERICK</t>
  </si>
  <si>
    <t>7.3.3.0.2.0.0.0.0.2.4</t>
  </si>
  <si>
    <t>HINOJOS LLAMAS ADRIAN NOEL</t>
  </si>
  <si>
    <t>7.3.3.0.2.0.0.0.0.2.5</t>
  </si>
  <si>
    <t>7.3.3.0.2.0.0.0.0.2.6</t>
  </si>
  <si>
    <t>MORENO ALANÍS CINTHIA ITZEL</t>
  </si>
  <si>
    <t>7.3.3.0.2.0.0.0.0.2.7</t>
  </si>
  <si>
    <t>SALAS RODRÍGUEZ HUGO</t>
  </si>
  <si>
    <t>7.3.3.0.2.0.0.0.0.2.8</t>
  </si>
  <si>
    <t>URIBE ORTIZ CÉSAR ENRIQUE</t>
  </si>
  <si>
    <t>7.3.3.0.2.0.0.0.0.2.9</t>
  </si>
  <si>
    <t>VÁZQUEZ VALENTÍN KATIA YISLEIM</t>
  </si>
  <si>
    <t>7.3.3.0.2.0.0.0.0.3.1</t>
  </si>
  <si>
    <t>CABALLERO ANGELES JORGE</t>
  </si>
  <si>
    <t>7.3.3.0.2.0.0.0.0.3.3</t>
  </si>
  <si>
    <t>7.3.3.0.2.0.0.0.0.3.5</t>
  </si>
  <si>
    <t>CASTILLO CALZADA RAÚL</t>
  </si>
  <si>
    <t>7.3.3.0.2.0.0.0.0.3.8</t>
  </si>
  <si>
    <t>LIMÓN ASTUDILLO EDGAR</t>
  </si>
  <si>
    <t>7.3.3.0.2.0.0.0.0.4.0</t>
  </si>
  <si>
    <t>ORDOÑEZ FLORES ROBERTO CARLOS</t>
  </si>
  <si>
    <t>7.3.3.0.2.0.0.0.0.4.1</t>
  </si>
  <si>
    <t>ROBINSON CORTÉS ALEJANDRO</t>
  </si>
  <si>
    <t>7.3.3.0.2.0.0.0.0.4.3</t>
  </si>
  <si>
    <t>TAPIA ALVARADO EDWIN SALIM</t>
  </si>
  <si>
    <t>7.3.3.0.2.0.0.0.0.4.6</t>
  </si>
  <si>
    <t>MARTÍNEZ MÉNDEZ JUAN ISMAEL</t>
  </si>
  <si>
    <t>7.3.3.0.2.0.0.0.0.4.7</t>
  </si>
  <si>
    <t>RUIZ ORTEGA RAFAEL</t>
  </si>
  <si>
    <t>7.3.3.0.2.0.0.0.0.4.9</t>
  </si>
  <si>
    <t>CRUZ MONJARAZ SOFÍA</t>
  </si>
  <si>
    <t>7.3.3.0.2.0.0.0.0.5.0</t>
  </si>
  <si>
    <t>DA SILVA SALAZAR MARÍA JIMENA</t>
  </si>
  <si>
    <t>7.3.3.0.2.0.0.0.0.5.1</t>
  </si>
  <si>
    <t>PATIÑO FIGUEROA EFRÉN EDUARDO</t>
  </si>
  <si>
    <t>7.3.3.0.2.0.0.0.0.5.3</t>
  </si>
  <si>
    <t>ACOSTA SOTELO CRISTINA</t>
  </si>
  <si>
    <t>7.3.3.0.2.0.0.0.0.5.5</t>
  </si>
  <si>
    <t>PÉREZ CIGARROA FRANCISCO JAVIER</t>
  </si>
  <si>
    <t>7.3.3.0.2.0.0.0.0.5.6</t>
  </si>
  <si>
    <t>SALAZAR MONJARÁS GUSTAVO</t>
  </si>
  <si>
    <t>7.3.3.0.2.0.0.0.0.5.7</t>
  </si>
  <si>
    <t>SAN JUAN CASTELLANOS JOSÉ JAIME</t>
  </si>
  <si>
    <t>7.3.3.0.2.0.0.0.0.5.9</t>
  </si>
  <si>
    <t>ARANDA GONZALEZ GUERRA CARLOS</t>
  </si>
  <si>
    <t>7.3.3.0.2.0.0.0.0.6.1</t>
  </si>
  <si>
    <t>SANTOS OCHOA JUAN JAVIER</t>
  </si>
  <si>
    <t>7.3.3.0.2.0.0.0.0.6.2</t>
  </si>
  <si>
    <t>ARTEAGA GARAVITO MARIA JOSE</t>
  </si>
  <si>
    <t>7.3.3.0.2.0.0.0.0.6.3</t>
  </si>
  <si>
    <t>ARELLANO CORTINA MARIA ISABEL</t>
  </si>
  <si>
    <t>7.3.3.0.2.0.0.0.0.6.4</t>
  </si>
  <si>
    <t>CARDONA ARIAS JOSE MANUEL</t>
  </si>
  <si>
    <t>7.3.3.0.2.0.0.0.0.6.5</t>
  </si>
  <si>
    <t>GONZALEZ CUEVAS ALDO IVAN</t>
  </si>
  <si>
    <t>7.3.3.0.2.0.0.0.0.6.7</t>
  </si>
  <si>
    <t>AMADOR REYES ISAAC SAMUEL</t>
  </si>
  <si>
    <t>7.3.3.0.2.0.0.0.0.6.8</t>
  </si>
  <si>
    <t>MACIAS SALAS GERMAN RICARDO</t>
  </si>
  <si>
    <t>7.3.3.0.2.0.0.0.0.7.2</t>
  </si>
  <si>
    <t>GUERRERO GONZALEZ DANIEL</t>
  </si>
  <si>
    <t>7.3.3.0.2.0.0.0.0.7.4</t>
  </si>
  <si>
    <t>CAÑAS SALINAS AMELIA</t>
  </si>
  <si>
    <t>7.3.3.0.2.0.0.0.0.7.5</t>
  </si>
  <si>
    <t>FLORES MARTINEZ PAULINA</t>
  </si>
  <si>
    <t>7.3.3.0.2.0.0.0.0.7.8</t>
  </si>
  <si>
    <t>ROSAS CANO AMERICA MONSERRAT</t>
  </si>
  <si>
    <t>7.3.3.0.2.0.0.0.0.8.0</t>
  </si>
  <si>
    <t>BONIFACIO RAMIREZ JUAN CARLOS</t>
  </si>
  <si>
    <t>7.3.3.0.2.0.0.0.0.8.2</t>
  </si>
  <si>
    <t>ZATARIN LIZARRAGA JORGE LUIS</t>
  </si>
  <si>
    <t>7.3.3.0.2.0.0.0.0.8.3</t>
  </si>
  <si>
    <t>CENTENO RAMOS ROBERTO</t>
  </si>
  <si>
    <t>7.3.3.0.2.0.0.0.0.8.4</t>
  </si>
  <si>
    <t>MIRANDA VAZQUEZ TANIA</t>
  </si>
  <si>
    <t>7.3.3.0.2.0.0.0.0.8.6</t>
  </si>
  <si>
    <t>AGUILERA ROMO ANA KARINA</t>
  </si>
  <si>
    <t>7.3.3.0.2.0.0.0.0.8.8</t>
  </si>
  <si>
    <t>Rodriguez Benavides Rebeca Elizabeth</t>
  </si>
  <si>
    <t>7.3.3.0.2.0.0.0.0.8.9</t>
  </si>
  <si>
    <t>ALVARADO GOMEZ ANGEL EDUARDO</t>
  </si>
  <si>
    <t>7.3.3.0.2.0.0.0.0.9.0</t>
  </si>
  <si>
    <t>TREJO ALONSO LUIS JAIR</t>
  </si>
  <si>
    <t>7.3.3.0.2.0.0.0.0.9.1</t>
  </si>
  <si>
    <t>ORTEGA ROBLES MARIANA MADAI</t>
  </si>
  <si>
    <t>7.3.3.0.2.0.0.0.0.9.2</t>
  </si>
  <si>
    <t>SANCHEZ ARGUELLES ANA SOFIA</t>
  </si>
  <si>
    <t>7.3.3.0.2.0.0.0.0.9.3</t>
  </si>
  <si>
    <t>ORFIN RODRIGUEZ CESAR EMILIO</t>
  </si>
  <si>
    <t>7.3.3.0.2.0.0.0.0.9.4</t>
  </si>
  <si>
    <t>LOZADA CORTES ERIK ALLAN</t>
  </si>
  <si>
    <t>7.3.3.0.2.0.0.0.0.9.5</t>
  </si>
  <si>
    <t>Chavez Huerta Angel Salvador</t>
  </si>
  <si>
    <t>7.3.3.0.2.0.0.0.0.9.6</t>
  </si>
  <si>
    <t xml:space="preserve">0412027 - Juan Ismael Martínez Méndez  </t>
  </si>
  <si>
    <t>7.3.3.0.2.0.0.0.0.9.7</t>
  </si>
  <si>
    <t xml:space="preserve">1011081 - Guillermo Gómez García  </t>
  </si>
  <si>
    <t>7.3.3.0.2.0.0.0.0.9.8</t>
  </si>
  <si>
    <t xml:space="preserve">1111028 - Mayarak Deni Quintero Mira  </t>
  </si>
  <si>
    <t>7.3.3.0.2.0.0.0.0.9.9</t>
  </si>
  <si>
    <t xml:space="preserve">1111033 - Walter Ricardo Smith Nieves  </t>
  </si>
  <si>
    <t>7.3.3.0.2.0.0.0.1.0.0</t>
  </si>
  <si>
    <t xml:space="preserve">1111044 - Marisela López Zaldivar  </t>
  </si>
  <si>
    <t>7.3.3.0.2.0.0.0.1.0.1</t>
  </si>
  <si>
    <t xml:space="preserve">1111067 - Oscar Samuel González Guerra  </t>
  </si>
  <si>
    <t>7.3.3.0.2.0.0.0.1.0.2</t>
  </si>
  <si>
    <t xml:space="preserve">1111070 - Danae Hernández Cortés  </t>
  </si>
  <si>
    <t>7.3.3.0.2.0.0.0.1.0.3</t>
  </si>
  <si>
    <t xml:space="preserve">1412008 - Diana Eugenia Flores Peregrina  </t>
  </si>
  <si>
    <t>7.3.3.0.2.0.0.0.1.0.4</t>
  </si>
  <si>
    <t xml:space="preserve">1421025 - Luis Fernando Venegas Waldo  </t>
  </si>
  <si>
    <t>7.3.3.0.2.0.0.0.1.0.5</t>
  </si>
  <si>
    <t xml:space="preserve">0411115 - Anaid Reyes Hernández  </t>
  </si>
  <si>
    <t>7.3.3.0.2.0.0.0.1.0.6</t>
  </si>
  <si>
    <t>PALACIOS QUIROZ MAGALY</t>
  </si>
  <si>
    <t>7.3.3.0.2.0.0.0.1.0.7</t>
  </si>
  <si>
    <t>ARAGON CHACON VIVIANA</t>
  </si>
  <si>
    <t>7.3.3.0.2.0.0.0.1.0.9</t>
  </si>
  <si>
    <t xml:space="preserve">1311024 - Luis Felipe Romero Rodríguez  </t>
  </si>
  <si>
    <t>7.3.3.0.2.0.0.0.1.1.0</t>
  </si>
  <si>
    <t xml:space="preserve">1411060 - Elisa Citlali Baltazar Guerrero  </t>
  </si>
  <si>
    <t>7.3.3.0.2.0.0.0.1.1.1</t>
  </si>
  <si>
    <t xml:space="preserve">1311103 - Jesús Alberto Flores De La Paz  </t>
  </si>
  <si>
    <t>7.3.3.0.2.0.0.0.1.1.2</t>
  </si>
  <si>
    <t xml:space="preserve">1311019 - César Luis Navarro Tovar  </t>
  </si>
  <si>
    <t>7.3.3.0.2.0.0.0.1.1.4</t>
  </si>
  <si>
    <t>1411010 - Cesar Antonio Espinosa Madrid</t>
  </si>
  <si>
    <t>7.3.3.0.2.0.0.0.1.1.9</t>
  </si>
  <si>
    <t xml:space="preserve">1512039 - Uriel Rodrigo Ortiz Alcázar  </t>
  </si>
  <si>
    <t>7.3.3.0.2.0.0.0.1.2.0</t>
  </si>
  <si>
    <t xml:space="preserve">1412027 - Javier Alejandro López Aguilar  </t>
  </si>
  <si>
    <t>7.3.3.0.2.0.0.0.1.2.1</t>
  </si>
  <si>
    <t xml:space="preserve">1411141 - Quetzali Ramirez Guillen  </t>
  </si>
  <si>
    <t>7.3.3.0.2.0.0.0.1.2.2</t>
  </si>
  <si>
    <t xml:space="preserve">1411132 - Estefanía Alvarez Jiménez  </t>
  </si>
  <si>
    <t>7.3.3.0.2.0.0.0.1.2.5</t>
  </si>
  <si>
    <t xml:space="preserve">1512046 - Ariadna María Uriona Santos  </t>
  </si>
  <si>
    <t>7.3.3.0.2.0.0.0.1.2.7</t>
  </si>
  <si>
    <t xml:space="preserve">1512034 - Soledad Jarquín Ramírez  </t>
  </si>
  <si>
    <t>7.3.3.0.2.0.0.0.1.2.8</t>
  </si>
  <si>
    <t xml:space="preserve">1512040 - Lizette Ailin Pérez Castillo  </t>
  </si>
  <si>
    <t>7.3.3.0.2.0.0.0.1.3.0</t>
  </si>
  <si>
    <t xml:space="preserve">1111004 - Meztli Cruz Tequipanecatl  </t>
  </si>
  <si>
    <t>7.3.3.0.2.0.0.0.1.3.5</t>
  </si>
  <si>
    <t xml:space="preserve">1411037 - Oscar Luis Nieto Michelis  </t>
  </si>
  <si>
    <t>7.3.3.0.2.0.0.0.1.3.6</t>
  </si>
  <si>
    <t xml:space="preserve">1311006 - Michelle Monserrat Castillo Torres  </t>
  </si>
  <si>
    <t>7.3.3.0.2.0.0.0.1.3.7</t>
  </si>
  <si>
    <t xml:space="preserve">1411056 - Carla Andrea Valverde España  </t>
  </si>
  <si>
    <t>7.3.3.0.2.0.0.0.1.3.9</t>
  </si>
  <si>
    <t xml:space="preserve">1412043 - José Carlos Reyes Pérez  </t>
  </si>
  <si>
    <t>7.3.3.0.2.0.0.0.1.4.0</t>
  </si>
  <si>
    <t xml:space="preserve">1411139 - Pedro Martínez Maldonado  </t>
  </si>
  <si>
    <t>7.3.3.0.2.0.0.0.1.4.1</t>
  </si>
  <si>
    <t xml:space="preserve">1411026 - Irving Maas Echeverria  </t>
  </si>
  <si>
    <t>7.3.3.0.2.0.0.0.1.4.2</t>
  </si>
  <si>
    <t xml:space="preserve">1512029 - Susana Araceli Angeles Quezada  </t>
  </si>
  <si>
    <t>7.3.3.0.2.0.0.0.1.4.3</t>
  </si>
  <si>
    <t xml:space="preserve">1411134 - Dulce Maria Barros Cordoba  </t>
  </si>
  <si>
    <t>7.3.3.0.2.0.0.0.1.4.4</t>
  </si>
  <si>
    <t xml:space="preserve">1011069 - Daniela Melissa Morales Tenorio  </t>
  </si>
  <si>
    <t>7.3.3.0.2.0.0.0.1.4.5</t>
  </si>
  <si>
    <t xml:space="preserve">1512036 - Víctor Arturo León García  </t>
  </si>
  <si>
    <t>7.3.3.0.2.0.0.0.1.4.6</t>
  </si>
  <si>
    <t>ALBERTO MENÉNDEZ VÁZQUEZ</t>
  </si>
  <si>
    <t>7.3.3.0.2.0.0.0.1.4.7</t>
  </si>
  <si>
    <t>MIRNA PATRICIA YUMBE NERI</t>
  </si>
  <si>
    <t>7.3.3.0.2.0.0.0.1.4.8</t>
  </si>
  <si>
    <t>RAÚL FUENTES DÍAZ</t>
  </si>
  <si>
    <t>7.3.3.0.2.0.0.0.1.4.9</t>
  </si>
  <si>
    <t>EDITH CELESTE GARCÍA RAMIREZ</t>
  </si>
  <si>
    <t>7.3.3.0.2.0.0.0.1.5.0</t>
  </si>
  <si>
    <t>JUAN PABLO LUNA AVELAR</t>
  </si>
  <si>
    <t>7.3.3.0.2.0.0.0.1.5.1</t>
  </si>
  <si>
    <t>SAMARA JARQUÍN SANDOVAL</t>
  </si>
  <si>
    <t>7.3.3.0.2.0.0.0.1.5.2</t>
  </si>
  <si>
    <t>BRENDA GALICIA ROJAS</t>
  </si>
  <si>
    <t>7.3.3.0.2.0.0.0.1.5.3</t>
  </si>
  <si>
    <t>EZEQUIEL PIEDRAS ROMERO</t>
  </si>
  <si>
    <t>7.3.3.0.2.0.0.0.1.5.5</t>
  </si>
  <si>
    <t>JUAN FRANCISCO PALMEROS BARRADAS</t>
  </si>
  <si>
    <t>7.3.3.0.2.0.0.0.1.5.6</t>
  </si>
  <si>
    <t>KEVIN LUEVANO MARTÍNEZ</t>
  </si>
  <si>
    <t>7.3.3.0.2.0.0.0.1.5.7</t>
  </si>
  <si>
    <t>LIZBETH JOANA TIRADO TORRES</t>
  </si>
  <si>
    <t>7.3.3.0.2.0.0.0.1.5.8</t>
  </si>
  <si>
    <t>ELIANA ISABEL SÁNCHEZ RANGEL</t>
  </si>
  <si>
    <t>7.3.3.0.2.0.0.0.1.5.9</t>
  </si>
  <si>
    <t>IVÁN VLADIMIR AYALA GUEVARA</t>
  </si>
  <si>
    <t>7.3.3.0.2.0.0.0.1.6.0</t>
  </si>
  <si>
    <t>JOSÉ CARLOS MARCOS ANALCO</t>
  </si>
  <si>
    <t>7.3.3.0.2.0.0.0.1.6.1</t>
  </si>
  <si>
    <t>JOSÉ RAÚL LUYANDO SÁNCHEZ</t>
  </si>
  <si>
    <t>7.3.3.0.2.0.0.0.1.6.2</t>
  </si>
  <si>
    <t>FRANCISCO JAVIER SOLÍS GAMBOA</t>
  </si>
  <si>
    <t>7.3.3.0.2.0.0.0.1.6.3</t>
  </si>
  <si>
    <t xml:space="preserve">XIMENA SIGÜENZA CABRERA </t>
  </si>
  <si>
    <t>7.3.3.0.2.0.0.0.1.6.4</t>
  </si>
  <si>
    <t>MÓNICA ANDREA CHÁVEZ MORALES</t>
  </si>
  <si>
    <t>7.3.3.0.2.0.0.0.1.6.5</t>
  </si>
  <si>
    <t>ISAAC MEDINA MARTÍNEZ</t>
  </si>
  <si>
    <t>7.3.3.0.2.0.0.0.1.6.6</t>
  </si>
  <si>
    <t>JAIME INTI DOMÍNGUEZ GALLARDO</t>
  </si>
  <si>
    <t>7.3.3.0.2.0.0.0.1.6.7</t>
  </si>
  <si>
    <t>LORENIA RUIZ MUÑOZ</t>
  </si>
  <si>
    <t>7.3.3.0.2.0.0.0.1.6.8</t>
  </si>
  <si>
    <t>MARIO ALBERTO GALAVIZ GARCÍA</t>
  </si>
  <si>
    <t>7.3.3.0.2.0.0.0.1.6.9</t>
  </si>
  <si>
    <t>ESTEFANY MENA VÁZQUEZ</t>
  </si>
  <si>
    <t>7.3.3.0.2.0.0.0.1.7.0</t>
  </si>
  <si>
    <t>JOSÉ CONSTANTINO DE LEÓN CISNEROS</t>
  </si>
  <si>
    <t>7.3.3.0.2.0.0.0.1.7.2</t>
  </si>
  <si>
    <t xml:space="preserve">PATRICIO GARZA GIRÓN </t>
  </si>
  <si>
    <t>7.3.3.0.2.0.0.0.1.7.3</t>
  </si>
  <si>
    <t>DIANA ARCELIA GUADALUPE MEJÍA ROMO</t>
  </si>
  <si>
    <t>7.3.3.0.2.0.0.0.1.7.4</t>
  </si>
  <si>
    <t>VERONICA JASO MARTÍNEZ</t>
  </si>
  <si>
    <t>7.3.3.0.2.0.0.0.1.7.5</t>
  </si>
  <si>
    <t>GONZÁLEZ GALINDO MICHELE ARELYD</t>
  </si>
  <si>
    <t>7.3.3.0.2.0.0.0.1.7.6</t>
  </si>
  <si>
    <t>LIZA FERNANDA ROMAN CARRILLO</t>
  </si>
  <si>
    <t>7.3.3.0.2.0.0.0.1.7.7</t>
  </si>
  <si>
    <t>MARIANA RAMOS FLORES</t>
  </si>
  <si>
    <t>7.3.3.0.2.0.0.0.1.7.8</t>
  </si>
  <si>
    <t>MARTIN ESTEBAN VELASCO</t>
  </si>
  <si>
    <t>7.3.3.0.2.0.0.0.1.7.9</t>
  </si>
  <si>
    <t>ADRIANA PAMELA LIMON MONTAÑO</t>
  </si>
  <si>
    <t>7.3.3.0.2.0.0.0.1.8.0</t>
  </si>
  <si>
    <t xml:space="preserve">1511049 - Sebastian Medina Espidio  </t>
  </si>
  <si>
    <t>7.3.3.0.2.0.0.0.1.8.2</t>
  </si>
  <si>
    <t>DIANA CRISTINA ALVAREZ VENZOR</t>
  </si>
  <si>
    <t>7.3.3.0.2.0.0.0.1.8.3</t>
  </si>
  <si>
    <t>ESTEFANIA ALVAREZ JIMENEZ</t>
  </si>
  <si>
    <t>7.3.3.0.2.0.0.0.1.8.4</t>
  </si>
  <si>
    <t>IRVING JESUS MARTINEZ ANGUIANO</t>
  </si>
  <si>
    <t>7.3.3.0.2.0.0.0.1.8.5</t>
  </si>
  <si>
    <t xml:space="preserve">1511075 - Luis Guillermo Woo Mora  </t>
  </si>
  <si>
    <t>7.3.3.0.2.0.0.0.1.8.6</t>
  </si>
  <si>
    <t xml:space="preserve">1511053 - Luis Miguel Orozco Campos  </t>
  </si>
  <si>
    <t>7.3.3.0.2.0.0.0.1.8.7</t>
  </si>
  <si>
    <t xml:space="preserve">1712037 - Jose Manuel Malvido Escobedo  </t>
  </si>
  <si>
    <t>7.3.3.0.2.0.0.0.1.8.8</t>
  </si>
  <si>
    <t xml:space="preserve">1712036 - Victoria Ximena Gutiérrez Escobedo  </t>
  </si>
  <si>
    <t>7.3.3.0.2.0.0.0.1.8.9</t>
  </si>
  <si>
    <t xml:space="preserve">1712031 - Pedro De Jesús Canales Hernández  </t>
  </si>
  <si>
    <t>7.3.3.0.2.0.0.0.1.9.0</t>
  </si>
  <si>
    <t xml:space="preserve">1712030 - Luis Alberto Camacho Ríos  </t>
  </si>
  <si>
    <t>7.3.3.0.2.0.0.0.1.9.1</t>
  </si>
  <si>
    <t xml:space="preserve">1611106 - Luis Martín Vega Maciel  </t>
  </si>
  <si>
    <t>7.3.3.0.2.0.0.0.1.9.2</t>
  </si>
  <si>
    <t xml:space="preserve">1611007 - Sergio Yael Cervantes Gil  </t>
  </si>
  <si>
    <t>7.3.3.0.2.0.0.0.1.9.3</t>
  </si>
  <si>
    <t xml:space="preserve">1511052 - Sofia Murguia Carvajal  </t>
  </si>
  <si>
    <t>7.3.3.0.2.0.0.0.1.9.4</t>
  </si>
  <si>
    <t xml:space="preserve">1611003 - Alejandro Arellano Best Castro  </t>
  </si>
  <si>
    <t>7.3.3.0.2.0.0.0.1.9.5</t>
  </si>
  <si>
    <t xml:space="preserve">1711020 - Pablo Morales López  </t>
  </si>
  <si>
    <t>7.3.3.0.2.0.0.0.1.9.6</t>
  </si>
  <si>
    <t xml:space="preserve">1613001 - Edgar Oliver Bustos Pérez  </t>
  </si>
  <si>
    <t>7.3.3.0.2.0.0.0.1.9.7</t>
  </si>
  <si>
    <t xml:space="preserve">1712010 - Rubén Longoria Jasso  </t>
  </si>
  <si>
    <t>7.3.3.0.2.0.0.0.1.9.8</t>
  </si>
  <si>
    <t xml:space="preserve">1511009 - Victor Axayacatl Islas Estrada  </t>
  </si>
  <si>
    <t>7.3.3.0.2.0.0.0.1.9.9</t>
  </si>
  <si>
    <t xml:space="preserve">1613011 - GIOVANNA RODRIGUEZ GARCIA  </t>
  </si>
  <si>
    <t>7.3.3.0.2.0.0.0.2.0.0</t>
  </si>
  <si>
    <t xml:space="preserve">1611026 - Edgar Robles Díaz  </t>
  </si>
  <si>
    <t>7.3.3.0.2.0.0.0.2.0.1</t>
  </si>
  <si>
    <t xml:space="preserve">1711069 - Pablo Emilio Arellano Best Castro  </t>
  </si>
  <si>
    <t>7.3.3.0.2.0.0.0.2.0.2</t>
  </si>
  <si>
    <t xml:space="preserve">1511094 - Mariana Jiménez Canet Atilano  </t>
  </si>
  <si>
    <t>7.3.3.0.2.0.0.0.2.0.3</t>
  </si>
  <si>
    <t xml:space="preserve">1711027 - Luis Martín Sosa Sosa  </t>
  </si>
  <si>
    <t>7.3.3.0.2.0.0.0.2.0.4</t>
  </si>
  <si>
    <t xml:space="preserve">1711108 - Isaac Soto Alvarez  </t>
  </si>
  <si>
    <t>7.3.3.0.2.0.0.0.2.0.5</t>
  </si>
  <si>
    <t xml:space="preserve">1711098 - José Miguel Nava Mora  </t>
  </si>
  <si>
    <t>7.3.3.0.2.0.0.0.2.0.6</t>
  </si>
  <si>
    <t xml:space="preserve">1511022 - Aaron Bermejo Quintero  </t>
  </si>
  <si>
    <t>7.3.3.0.2.0.0.0.2.0.7</t>
  </si>
  <si>
    <t xml:space="preserve">1712045 - Abel Suárez Quiané  </t>
  </si>
  <si>
    <t>7.3.3.0.2.0.0.0.2.0.8</t>
  </si>
  <si>
    <t xml:space="preserve">1712002 - Rut Andrea Atayde Villegas  </t>
  </si>
  <si>
    <t>7.3.3.0.2.0.0.0.2.0.9</t>
  </si>
  <si>
    <t xml:space="preserve">1611020 - Daniel Juarez Bautista  </t>
  </si>
  <si>
    <t>7.3.3.0.2.0.0.0.2.1.0</t>
  </si>
  <si>
    <t xml:space="preserve">1611054 - Daniel De Jesus Pérez Garcia  </t>
  </si>
  <si>
    <t>7.3.3.0.2.0.0.0.2.1.1</t>
  </si>
  <si>
    <t xml:space="preserve">1712022 - Heber Gerzayn Oviedo López  </t>
  </si>
  <si>
    <t>7.3.3.0.2.0.0.0.2.1.2</t>
  </si>
  <si>
    <t xml:space="preserve">1212039 - Luis Facundo Magaña Fajardo  </t>
  </si>
  <si>
    <t>7.3.3.0.2.0.0.0.2.1.3</t>
  </si>
  <si>
    <t xml:space="preserve">1611019 - Sofía Huidobro Blanco  </t>
  </si>
  <si>
    <t>7.3.3.0.2.0.0.0.2.1.4</t>
  </si>
  <si>
    <t xml:space="preserve">1713005 - Vladimir Alejandro Rodríguez Giménez  </t>
  </si>
  <si>
    <t>7.3.3.0.2.0.0.0.2.1.5</t>
  </si>
  <si>
    <t>7.3.3.0.2.0.0.0.2.1.6</t>
  </si>
  <si>
    <t xml:space="preserve">1611099 - Job Jaziel De Luna Pedroza  </t>
  </si>
  <si>
    <t>7.3.3.0.2.0.0.0.2.1.7</t>
  </si>
  <si>
    <t xml:space="preserve">1712011 - Pedro Matias Ortega  </t>
  </si>
  <si>
    <t>7.3.3.0.2.0.0.0.2.1.8</t>
  </si>
  <si>
    <t xml:space="preserve">1722011 - Nadia Sanders Vázquez  </t>
  </si>
  <si>
    <t>7.3.3.0.2.0.0.0.2.1.9</t>
  </si>
  <si>
    <t xml:space="preserve">1711120 - Monserrat Dolores Lara Ramírez  </t>
  </si>
  <si>
    <t>7.3.3.0.2.0.0.0.2.2.0</t>
  </si>
  <si>
    <t xml:space="preserve">1711053 - Ariadna Michelle Mercado Guzmán  </t>
  </si>
  <si>
    <t>7.3.3.0.2.0.0.0.2.2.1</t>
  </si>
  <si>
    <t xml:space="preserve">1611034 - Monserrat Carrasco Olvera  </t>
  </si>
  <si>
    <t>7.3.3.0.2.0.0.0.2.2.2</t>
  </si>
  <si>
    <t xml:space="preserve">1611103 - Regina Isabel Medina Rosales  </t>
  </si>
  <si>
    <t>7.3.3.0.2.0.0.0.2.2.3</t>
  </si>
  <si>
    <t xml:space="preserve">1711061 - Juliana Ramírez Reynoso  </t>
  </si>
  <si>
    <t>7.3.3.0.2.0.0.0.2.2.4</t>
  </si>
  <si>
    <t xml:space="preserve">1712019 - Juan Pablo Londoño Agudelo  </t>
  </si>
  <si>
    <t>7.3.3.0.2.0.0.0.2.2.5</t>
  </si>
  <si>
    <t xml:space="preserve">1712025 - Joel Tonatiuh Vázquez Pérez  </t>
  </si>
  <si>
    <t>7.3.3.0.2.0.0.0.2.2.6</t>
  </si>
  <si>
    <t xml:space="preserve">1511011 - Fernando Marín Marín  </t>
  </si>
  <si>
    <t>7.3.3.0.2.0.0.0.2.2.7</t>
  </si>
  <si>
    <t xml:space="preserve">1712007 - Jose Gomez Castro  </t>
  </si>
  <si>
    <t>7.3.3.0.2.0.0.0.2.2.8</t>
  </si>
  <si>
    <t xml:space="preserve">1611111 - Héctor Iván Moreno Flores  </t>
  </si>
  <si>
    <t>7.3.3.0.2.0.0.0.2.2.9</t>
  </si>
  <si>
    <t xml:space="preserve">1611100 - Francisco Guillermo Esparza Guevara  </t>
  </si>
  <si>
    <t>7.3.3.0.2.0.0.0.2.3.0</t>
  </si>
  <si>
    <t xml:space="preserve">1511141 - Leonardo Roldán Gutiérrez  </t>
  </si>
  <si>
    <t>7.3.3.0.2.0.0.0.2.3.1</t>
  </si>
  <si>
    <t xml:space="preserve">1712040 - Mitzi Pineda Acosta  </t>
  </si>
  <si>
    <t>7.3.3.0.2.0.0.0.2.3.2</t>
  </si>
  <si>
    <t xml:space="preserve">1712018 - Erick René Hernández Cervantes  </t>
  </si>
  <si>
    <t>7.3.3.0.2.0.0.0.2.3.3</t>
  </si>
  <si>
    <t xml:space="preserve">1711036 - Enrique Eduardo Ayala Gonzaga Rodríguez  </t>
  </si>
  <si>
    <t>7.3.3.0.2.0.0.0.2.3.4</t>
  </si>
  <si>
    <t xml:space="preserve">1711077 - Emiliano Elias Dena  </t>
  </si>
  <si>
    <t>7.3.3.0.2.0.0.0.2.3.5</t>
  </si>
  <si>
    <t xml:space="preserve">1712029 - José Tomás Brunet Bayon  </t>
  </si>
  <si>
    <t>7.3.3.0.2.0.0.0.2.3.6</t>
  </si>
  <si>
    <t xml:space="preserve">1711070 - Luis Arturo Armenta Hinojosa  </t>
  </si>
  <si>
    <t>7.3.3.0.2.0.0.0.2.3.7</t>
  </si>
  <si>
    <t xml:space="preserve">1711110 - Marco Antonio Vásquez López  </t>
  </si>
  <si>
    <t>7.3.3.0.2.0.0.0.2.3.8</t>
  </si>
  <si>
    <t xml:space="preserve">1611030 - Alejandro Santiago Sánchez  </t>
  </si>
  <si>
    <t>7.3.3.0.2.0.0.0.2.3.9</t>
  </si>
  <si>
    <t xml:space="preserve"> 1411023 -Alfredo Lefranc Flores </t>
  </si>
  <si>
    <t>7.3.3.0.2.0.0.0.2.4.0</t>
  </si>
  <si>
    <t>1411137 -Erika Germaine Garcia Alberto</t>
  </si>
  <si>
    <t>7.3.3.0.2.0.0.0.2.4.1</t>
  </si>
  <si>
    <t xml:space="preserve">1611104 - Jorge Alberto Roa Contreras  </t>
  </si>
  <si>
    <t>7.3.3.0.2.0.0.0.2.4.2</t>
  </si>
  <si>
    <t xml:space="preserve">1611118 - José Saldívar De Luna  </t>
  </si>
  <si>
    <t>7.3.3.0.2.0.0.0.2.4.3</t>
  </si>
  <si>
    <t xml:space="preserve">1611097 - Montserrat Alvarez Jiménez  </t>
  </si>
  <si>
    <t>7.3.3.0.2.0.0.0.2.4.4</t>
  </si>
  <si>
    <t xml:space="preserve">1311028 - Juan Wences Rivera  </t>
  </si>
  <si>
    <t>7.3.3.0.2.0.0.0.2.4.5</t>
  </si>
  <si>
    <t xml:space="preserve">1711126 - Edson John Sánchez González  </t>
  </si>
  <si>
    <t>7.3.3.0.2.0.0.0.2.4.6</t>
  </si>
  <si>
    <t xml:space="preserve">1211078 - Laura Andrea Maldonado Márquez  </t>
  </si>
  <si>
    <t>7.3.3.0.2.0.0.0.2.4.7</t>
  </si>
  <si>
    <t xml:space="preserve">1611004 - Daniela Ayala Chávez  </t>
  </si>
  <si>
    <t>7.3.3.0.2.0.0.0.2.4.8</t>
  </si>
  <si>
    <t>MEZTLI ELENA MONCADA SANCHEZ</t>
  </si>
  <si>
    <t>7.3.3.0.2.0.0.0.2.4.9</t>
  </si>
  <si>
    <t xml:space="preserve">1711004 - Mauricio Jesús Acuña Fortunat  </t>
  </si>
  <si>
    <t>7.3.3.0.2.0.0.0.2.5.0</t>
  </si>
  <si>
    <t xml:space="preserve">JULIA JACQUELINE ANGUIANO ROSAS </t>
  </si>
  <si>
    <t>7.3.3.0.2.0.0.0.2.5.1</t>
  </si>
  <si>
    <t xml:space="preserve">PAOLA CASTILLO NACIF </t>
  </si>
  <si>
    <t>7.3.3.0.2.0.0.0.2.5.2</t>
  </si>
  <si>
    <t xml:space="preserve">LUIS EDUARDO GARCIA AVALOS </t>
  </si>
  <si>
    <t>7.3.3.0.2.0.0.0.2.5.3</t>
  </si>
  <si>
    <t xml:space="preserve">1711096 - Johan Eduardo Melchor Nájera  </t>
  </si>
  <si>
    <t>7.3.3.0.2.0.0.0.2.5.4</t>
  </si>
  <si>
    <t xml:space="preserve">1811066 - José María Morales Oliveros  </t>
  </si>
  <si>
    <t>7.3.3.0.2.0.0.0.2.5.5</t>
  </si>
  <si>
    <t xml:space="preserve">1811083 - Maria Darina Nava Mier  </t>
  </si>
  <si>
    <t>7.3.3.0.2.0.0.0.2.5.7</t>
  </si>
  <si>
    <t xml:space="preserve">1812075 - Oscar Eder Oliva Ramírez  </t>
  </si>
  <si>
    <t>7.3.3.0.2.0.0.0.2.5.8</t>
  </si>
  <si>
    <t xml:space="preserve">1711057 - Amalia Fernanda Olvera Huerta  </t>
  </si>
  <si>
    <t>7.3.3.0.2.0.0.0.2.5.9</t>
  </si>
  <si>
    <t xml:space="preserve">1811018 - Pablo Sergio Pérez Ponciano  </t>
  </si>
  <si>
    <t>7.3.3.0.2.0.0.0.2.6.1</t>
  </si>
  <si>
    <t xml:space="preserve">1711008 - Rafael Cervantes Estévez  </t>
  </si>
  <si>
    <t>7.3.3.0.2.0.0.0.2.6.2</t>
  </si>
  <si>
    <t xml:space="preserve">1711010 - José Luis Colín Navarro  </t>
  </si>
  <si>
    <t>7.3.3.0.2.0.0.0.2.6.3</t>
  </si>
  <si>
    <t xml:space="preserve">1711011 - Víctor André De Lachica Torres  </t>
  </si>
  <si>
    <t>7.3.3.0.2.0.0.0.2.6.4</t>
  </si>
  <si>
    <t xml:space="preserve">1711116 - Humberto Alejandro Dena Ramírez  </t>
  </si>
  <si>
    <t>7.3.3.0.2.0.0.0.2.6.5</t>
  </si>
  <si>
    <t xml:space="preserve">1711088 - Héctor Gabriel Hernández León  </t>
  </si>
  <si>
    <t>7.3.3.0.2.0.0.0.2.6.7</t>
  </si>
  <si>
    <t xml:space="preserve">1711122 - Ana Morales Mayordomo  </t>
  </si>
  <si>
    <t>7.3.3.0.2.0.0.0.2.6.8</t>
  </si>
  <si>
    <t>7.3.3.0.2.0.0.0.2.6.9</t>
  </si>
  <si>
    <t xml:space="preserve">1711029 - Mariana Torres Ruiz  </t>
  </si>
  <si>
    <t>7.3.3.0.2.0.0.0.2.7.0</t>
  </si>
  <si>
    <t xml:space="preserve">1711030 - Miguel Angel Vázquez Jiménez  </t>
  </si>
  <si>
    <t>7.3.3.0.2.0.0.0.2.7.1</t>
  </si>
  <si>
    <t xml:space="preserve">1811075 - Luis Fernando de Santiago Cuevas  </t>
  </si>
  <si>
    <t>7.3.3.0.2.0.0.0.2.7.2</t>
  </si>
  <si>
    <t>7.3.3.0.2.0.0.0.2.7.3</t>
  </si>
  <si>
    <t xml:space="preserve">1811086 - Paloma Reynoso Gómez  </t>
  </si>
  <si>
    <t>7.3.3.0.2.0.0.0.2.7.4</t>
  </si>
  <si>
    <t xml:space="preserve">1611021 - Manuel Lara González  </t>
  </si>
  <si>
    <t>7.3.3.0.2.0.0.0.2.7.5</t>
  </si>
  <si>
    <t xml:space="preserve">1812019 - FELIX ORDOÑEZ MARTINEZ  </t>
  </si>
  <si>
    <t>7.3.3.0.2.0.0.0.2.7.6</t>
  </si>
  <si>
    <t xml:space="preserve">1711125 - Paulina Salas Rosales  </t>
  </si>
  <si>
    <t>7.3.3.0.2.0.0.0.2.7.8</t>
  </si>
  <si>
    <t xml:space="preserve">1613011 - DANIELA SERRANO CAMPOS </t>
  </si>
  <si>
    <t>7.3.3.0.2.0.0.0.2.8.0</t>
  </si>
  <si>
    <t>2012023 - Alejandro Parada Cervantes</t>
  </si>
  <si>
    <t>7.3.3.0.2.0.0.0.2.8.2</t>
  </si>
  <si>
    <t>1611009 - COTA SALGADO MARÍA JOSÉ</t>
  </si>
  <si>
    <t>7.3.3.0.2.0.0.0.2.8.3</t>
  </si>
  <si>
    <t>15110018 - APAN ALONSO TOMAS ALEJANDRO</t>
  </si>
  <si>
    <t>7.3.3.0.2.0.0.0.2.8.4</t>
  </si>
  <si>
    <t>TABUCHI NINA</t>
  </si>
  <si>
    <t>7.3.3.0.2.0.0.0.2.8.5</t>
  </si>
  <si>
    <t xml:space="preserve">1613008  ROGELIO ROJAS RAMOS  </t>
  </si>
  <si>
    <t>7.3.3.0.2.0.0.0.2.8.6</t>
  </si>
  <si>
    <t>2012023 - Javier Rendón González</t>
  </si>
  <si>
    <t>7.3.3.0.2.0.0.0.2.8.7</t>
  </si>
  <si>
    <t>1011006 - VALERIA DURÁN RUBIO</t>
  </si>
  <si>
    <t>7.3.4</t>
  </si>
  <si>
    <t>GARANTIAS REGISTRADAS RECIBIDAS</t>
  </si>
  <si>
    <t>7.3.4.0</t>
  </si>
  <si>
    <t>GARANTÍAS REGISTRADAS RECIBIDAS</t>
  </si>
  <si>
    <t>7.3.4.0.1.0</t>
  </si>
  <si>
    <t>BECAS CREDITO POR RECUPERAR (A)</t>
  </si>
  <si>
    <t>7.3.4.0.1.0.0.0.0</t>
  </si>
  <si>
    <t>7.3.4.0.1.0.0.0.0.0.1</t>
  </si>
  <si>
    <t>7.3.4.0.2.0</t>
  </si>
  <si>
    <t>CREDITOS FORD PARA EQ. DE COMP. E INTER POR RECUPERAR</t>
  </si>
  <si>
    <t>7.3.4.0.2.0.0.0.0</t>
  </si>
  <si>
    <t>CREDITOS FORD PARA EQ. DE COMP. E INTER. POR RECUPERAR</t>
  </si>
  <si>
    <t>7.3.4.0.2.0.0.0.0.0.1</t>
  </si>
  <si>
    <t>7.5.1</t>
  </si>
  <si>
    <t>CONTRATOS PARA INVERSIÓN MEDIANTE PROYECTOS PARA PRESTACIÓN DE SERVICIOS (PPS) Y SIMILARES</t>
  </si>
  <si>
    <t>7.5.1.0</t>
  </si>
  <si>
    <t>CONTRATOS PARA INVERSIÓN DE PROYECTOS PARA PRESTACION DE SERVICIOS (PPS)</t>
  </si>
  <si>
    <t>7.5.1.0.1.0</t>
  </si>
  <si>
    <t>ACERVO BIBLIOGRAFICO EN CUSTODIA (D)</t>
  </si>
  <si>
    <t>7.5.1.0.1.0.0.0.0</t>
  </si>
  <si>
    <t>7.5.1.0.1.0.0.0.0.0.1</t>
  </si>
  <si>
    <t>7.5.2</t>
  </si>
  <si>
    <t>INVERSIÓN PÚBLICA CONTRATADA MEDIANTE PROYECTOS PARA PRESTACIÓN DE SERVICIOS (PPS) Y SIMILARES</t>
  </si>
  <si>
    <t>7.5.2.0</t>
  </si>
  <si>
    <t>INVERSIÓN CONTRATADA POR PROYECTOS PARA PRESTACIÓN DE SERVICIOS</t>
  </si>
  <si>
    <t>7.5.2.0.1.0</t>
  </si>
  <si>
    <t>CUSTODIA DE ACERVO BIBLIOGRAFICO (A)</t>
  </si>
  <si>
    <t>7.5.2.0.1.0.0.0.0</t>
  </si>
  <si>
    <t>7.5.2.0.1.0.0.0.0.0.1</t>
  </si>
  <si>
    <t>8</t>
  </si>
  <si>
    <t>CUENTAS DE ORDEN PRESUPUESTARIAS</t>
  </si>
  <si>
    <t>8.1</t>
  </si>
  <si>
    <t>LEY DE INGRESOS</t>
  </si>
  <si>
    <t>8.1.1</t>
  </si>
  <si>
    <t>LEY DE INGRESOS ESTIMADA</t>
  </si>
  <si>
    <t>8.1.1.1</t>
  </si>
  <si>
    <t>8.1.1.1.1.1</t>
  </si>
  <si>
    <t xml:space="preserve">INGRESOS POR VENTA DE BIENES Y SERVICIOS </t>
  </si>
  <si>
    <t>8.1.1.1.1.1.0.0.0</t>
  </si>
  <si>
    <t>8.1.1.1.1.1.0.0.0.0.1</t>
  </si>
  <si>
    <t>8.1.1.1.1.1.0.0.0.0.2</t>
  </si>
  <si>
    <t xml:space="preserve">ING. DERECHO EXAMEN DE ADMISIÓN </t>
  </si>
  <si>
    <t>8.1.1.1.1.1.0.0.0.0.3</t>
  </si>
  <si>
    <t>INGRESOS POR DUPLICADO DE CREDENCIAL</t>
  </si>
  <si>
    <t>8.1.1.1.1.1.0.0.0.0.6</t>
  </si>
  <si>
    <t xml:space="preserve">INGRESOS POR LIC. COLEGIATURA </t>
  </si>
  <si>
    <t>8.1.1.1.1.1.0.0.0.1.0</t>
  </si>
  <si>
    <t>8.1.1.1.1.1.0.0.0.1.1</t>
  </si>
  <si>
    <t>8.1.1.1.1.1.0.0.0.1.2</t>
  </si>
  <si>
    <t>REMANENTE DE PROYECTOS INGRESOS PROPIOS</t>
  </si>
  <si>
    <t>8.1.1.1.1.1.0.0.1</t>
  </si>
  <si>
    <t>8.1.1.1.1.1.0.0.1.0.4</t>
  </si>
  <si>
    <t>8.1.1.1.1.1.0.0.1.1.1</t>
  </si>
  <si>
    <t>8.1.1.1.1.2</t>
  </si>
  <si>
    <t>8.1.1.1.1.2.0.0.0</t>
  </si>
  <si>
    <t xml:space="preserve">TRANSFERENCIAS INTERNAS Y ASIGNACIONES AL SECTOR PÚBLICO </t>
  </si>
  <si>
    <t>8.1.1.1.1.2.0.0.0.0.1</t>
  </si>
  <si>
    <t>TRANSFERENCIAS INTERNA Y ASIGNACIONES AL SECTOR PÚBLICO</t>
  </si>
  <si>
    <t>8.1.1.1.1.7</t>
  </si>
  <si>
    <t>8.1.1.1.1.7.0.0.0</t>
  </si>
  <si>
    <t>8.1.1.1.1.7.0.0.0.0.2</t>
  </si>
  <si>
    <t>8.1.1.1.1.7.0.0.0.0.6</t>
  </si>
  <si>
    <t>8.1.1.1.1.7.0.0.0.0.9</t>
  </si>
  <si>
    <t>8.1.1.1.1.7.0.0.0.1.2</t>
  </si>
  <si>
    <t>8.1.1.1.1.7.0.0.0.1.5</t>
  </si>
  <si>
    <t>RECUPERACIÓN CRÉDITOS EDUCATIVOS</t>
  </si>
  <si>
    <t>8.1.1.1.1.7.0.0.0.1.6</t>
  </si>
  <si>
    <t xml:space="preserve">INGRESOS POR RECUPERACIÓN SERVICIO DE COMEDOR </t>
  </si>
  <si>
    <t>8.1.1.1.1.7.0.0.0.1.7</t>
  </si>
  <si>
    <t>8.1.1.1.1.7.0.0.0.1.8</t>
  </si>
  <si>
    <t xml:space="preserve">INGRESOS POR RECUPERACIÓN VENTA DE ARTICULOS PROMOCIONALES </t>
  </si>
  <si>
    <t>8.1.1.1.1.7.0.0.0.2.1</t>
  </si>
  <si>
    <t>8.1.1.1.1.7.0.0.0.2.2</t>
  </si>
  <si>
    <t>INGRESOS POR REPOSICION DE LIBRO EXTRAVIADO</t>
  </si>
  <si>
    <t>8.1.1.1.1.7.0.0.0.2.3</t>
  </si>
  <si>
    <t>INGRESOS POR RECUP. DE SERV. DE COMEDOR VIA NOMINA</t>
  </si>
  <si>
    <t>8.1.2</t>
  </si>
  <si>
    <t>LEY DE INGRESOS POR EJECUTAR</t>
  </si>
  <si>
    <t>8.1.2.1</t>
  </si>
  <si>
    <t>8.1.2.1.1.1</t>
  </si>
  <si>
    <t xml:space="preserve">VENTA DE BIENES </t>
  </si>
  <si>
    <t>8.1.2.1.1.1.0.0.0</t>
  </si>
  <si>
    <t>8.1.2.1.1.1.0.0.0.0.1</t>
  </si>
  <si>
    <t>8.1.2.1.1.1.0.0.0.0.2</t>
  </si>
  <si>
    <t>ING. DERECHO EXAMEN DE ADMISIÓN</t>
  </si>
  <si>
    <t>8.1.2.1.1.1.0.0.0.0.3</t>
  </si>
  <si>
    <t>8.1.2.1.1.1.0.0.0.0.5</t>
  </si>
  <si>
    <t>8.1.2.1.1.1.0.0.0.0.6</t>
  </si>
  <si>
    <t>INGRESOS POR LIC./COLEGIATURA</t>
  </si>
  <si>
    <t>8.1.2.1.1.1.0.0.0.1.0</t>
  </si>
  <si>
    <t>8.1.2.1.1.1.0.0.0.1.1</t>
  </si>
  <si>
    <t>8.1.2.1.1.1.0.0.0.1.2</t>
  </si>
  <si>
    <t>8.1.2.1.1.1.0.0.1</t>
  </si>
  <si>
    <t>8.1.2.1.1.1.0.0.1.0.4</t>
  </si>
  <si>
    <t>8.1.2.1.1.1.0.0.1.1.1</t>
  </si>
  <si>
    <t>8.1.2.1.1.2</t>
  </si>
  <si>
    <t>8.1.2.1.1.2.0.0.0</t>
  </si>
  <si>
    <t>8.1.2.1.1.2.0.0.0.0.1</t>
  </si>
  <si>
    <t>8.1.2.1.1.7</t>
  </si>
  <si>
    <t>8.1.2.1.1.7.0.0.0</t>
  </si>
  <si>
    <t>8.1.2.1.1.7.0.0.0.0.2</t>
  </si>
  <si>
    <t>8.1.2.1.1.7.0.0.0.0.6</t>
  </si>
  <si>
    <t>8.1.2.1.1.7.0.0.0.0.9</t>
  </si>
  <si>
    <t>8.1.2.1.1.7.0.0.0.1.2</t>
  </si>
  <si>
    <t>8.1.2.1.1.7.0.0.0.1.5</t>
  </si>
  <si>
    <t>8.1.2.1.1.7.0.0.0.1.6</t>
  </si>
  <si>
    <t>8.1.2.1.1.7.0.0.0.1.7</t>
  </si>
  <si>
    <t>8.1.2.1.1.7.0.0.0.1.8</t>
  </si>
  <si>
    <t>8.1.2.1.1.7.0.0.0.2.1</t>
  </si>
  <si>
    <t>8.1.2.1.1.7.0.0.0.2.2</t>
  </si>
  <si>
    <t>8.1.2.1.1.7.0.0.0.2.3</t>
  </si>
  <si>
    <t>8.1.4</t>
  </si>
  <si>
    <t>LEY DE INGRESOS DEVENGADA</t>
  </si>
  <si>
    <t>8.1.4.1</t>
  </si>
  <si>
    <t>8.1.4.1.1.1</t>
  </si>
  <si>
    <t>8.1.4.1.1.1.0.0.0</t>
  </si>
  <si>
    <t>8.1.4.1.1.1.0.0.0.0.1</t>
  </si>
  <si>
    <t xml:space="preserve">ATRASO MATERIAL BIBLIOTECA </t>
  </si>
  <si>
    <t>8.1.4.1.1.1.0.0.0.0.3</t>
  </si>
  <si>
    <t>8.1.4.1.1.1.0.0.0.0.5</t>
  </si>
  <si>
    <t>8.1.4.1.1.1.0.0.0.0.6</t>
  </si>
  <si>
    <t xml:space="preserve">INGRESOS POR LIC./COLEGIATURA </t>
  </si>
  <si>
    <t>8.1.4.1.1.1.0.0.0.1.0</t>
  </si>
  <si>
    <t>8.1.4.1.1.1.0.0.0.1.1</t>
  </si>
  <si>
    <t>8.1.4.1.1.1.0.0.1</t>
  </si>
  <si>
    <t>8.1.4.1.1.1.0.0.1.0.4</t>
  </si>
  <si>
    <t>8.1.4.1.1.1.0.0.1.1.1</t>
  </si>
  <si>
    <t>8.1.4.1.1.2</t>
  </si>
  <si>
    <t>8.1.4.1.1.2.0.0.0</t>
  </si>
  <si>
    <t>8.1.4.1.1.2.0.0.0.0.1</t>
  </si>
  <si>
    <t>8.1.4.1.1.7</t>
  </si>
  <si>
    <t>8.1.4.1.1.7.0.0.0</t>
  </si>
  <si>
    <t>8.1.4.1.1.7.0.0.0.0.2</t>
  </si>
  <si>
    <t>8.1.4.1.1.7.0.0.0.0.6</t>
  </si>
  <si>
    <t>8.1.4.1.1.7.0.0.0.0.9</t>
  </si>
  <si>
    <t>8.1.4.1.1.7.0.0.0.1.2</t>
  </si>
  <si>
    <t>8.1.4.1.1.7.0.0.0.1.6</t>
  </si>
  <si>
    <t>8.1.4.1.1.7.0.0.0.1.7</t>
  </si>
  <si>
    <t>8.1.4.1.1.7.0.0.0.1.8</t>
  </si>
  <si>
    <t>8.1.4.1.1.7.0.0.0.2.1</t>
  </si>
  <si>
    <t>8.1.4.1.1.7.0.0.0.2.3</t>
  </si>
  <si>
    <t>8.1.5</t>
  </si>
  <si>
    <t>LEY DE INGRESOS RECAUDADA</t>
  </si>
  <si>
    <t>8.1.5.1</t>
  </si>
  <si>
    <t>8.1.5.1.1.1</t>
  </si>
  <si>
    <t>8.1.5.1.1.1.0.0.0</t>
  </si>
  <si>
    <t>8.1.5.1.1.1.0.0.0.0.1</t>
  </si>
  <si>
    <t>8.1.5.1.1.1.0.0.0.0.3</t>
  </si>
  <si>
    <t>8.1.5.1.1.1.0.0.0.0.5</t>
  </si>
  <si>
    <t>8.1.5.1.1.1.0.0.0.0.6</t>
  </si>
  <si>
    <t>8.1.5.1.1.1.0.0.0.1.0</t>
  </si>
  <si>
    <t>8.1.5.1.1.1.0.0.0.1.1</t>
  </si>
  <si>
    <t>8.1.5.1.1.1.0.0.1</t>
  </si>
  <si>
    <t>8.1.5.1.1.1.0.0.1.0.4</t>
  </si>
  <si>
    <t>8.1.5.1.1.1.0.0.1.1.1</t>
  </si>
  <si>
    <t>8.1.5.1.1.2</t>
  </si>
  <si>
    <t xml:space="preserve">OTROS INGRESOS Y BENEFICIOS VARIOS </t>
  </si>
  <si>
    <t>8.1.5.1.1.2.0.0.0</t>
  </si>
  <si>
    <t>8.1.5.1.1.2.0.0.0.0.1</t>
  </si>
  <si>
    <t>8.1.5.1.1.7</t>
  </si>
  <si>
    <t>8.1.5.1.1.7.0.0.0</t>
  </si>
  <si>
    <t>8.1.5.1.1.7.0.0.0.0.2</t>
  </si>
  <si>
    <t>8.1.5.1.1.7.0.0.0.0.6</t>
  </si>
  <si>
    <t>8.1.5.1.1.7.0.0.0.0.9</t>
  </si>
  <si>
    <t>8.1.5.1.1.7.0.0.0.1.2</t>
  </si>
  <si>
    <t>8.1.5.1.1.7.0.0.0.1.6</t>
  </si>
  <si>
    <t>8.1.5.1.1.7.0.0.0.1.7</t>
  </si>
  <si>
    <t>8.1.5.1.1.7.0.0.0.1.8</t>
  </si>
  <si>
    <t>8.1.5.1.1.7.0.0.0.2.1</t>
  </si>
  <si>
    <t>8.1.5.1.1.7.0.0.0.2.3</t>
  </si>
  <si>
    <t>8.2</t>
  </si>
  <si>
    <t>PRESUPUESTO DE EGRESOS</t>
  </si>
  <si>
    <t>8.2.1</t>
  </si>
  <si>
    <t>PRESUPUESTO DE EGRESOS APROBADO</t>
  </si>
  <si>
    <t>8.2.1.1</t>
  </si>
  <si>
    <t>8.2.1.1.1.0</t>
  </si>
  <si>
    <t>8.2.1.1.1.0.1.1.3</t>
  </si>
  <si>
    <t>8.2.1.1.1.0.1.1.3.0.1</t>
  </si>
  <si>
    <t>8.2.1.1.1.0.1.2.1</t>
  </si>
  <si>
    <t>HONORARIOS ASIMILABLES A SALARIOS</t>
  </si>
  <si>
    <t>8.2.1.1.1.0.1.2.1.0.1</t>
  </si>
  <si>
    <t>8.2.1.1.1.0.1.3.1</t>
  </si>
  <si>
    <t>8.2.1.1.1.0.1.3.1.0.1</t>
  </si>
  <si>
    <t>8.2.1.1.1.0.1.3.1.0.2</t>
  </si>
  <si>
    <t>8.2.1.1.1.0.1.3.2.0.1</t>
  </si>
  <si>
    <t>8.2.1.1.1.0.1.3.2.0.2</t>
  </si>
  <si>
    <t>8.2.1.1.1.0.1.3.4.0.7</t>
  </si>
  <si>
    <t>8.2.1.1.1.0.1.3.4.0.9</t>
  </si>
  <si>
    <t>8.2.1.1.1.0.1.4.1</t>
  </si>
  <si>
    <t>8.2.1.1.1.0.1.4.1.0.3</t>
  </si>
  <si>
    <t>8.2.1.1.1.0.1.4.2.0.2</t>
  </si>
  <si>
    <t>8.2.1.1.1.0.1.4.3.0.1</t>
  </si>
  <si>
    <t>8.2.1.1.1.0.1.4.4.0.1</t>
  </si>
  <si>
    <t>8.2.1.1.1.0.1.4.4.0.6</t>
  </si>
  <si>
    <t>SEGURO DE RESPONSABILIDAD CIVIL, ASISTENCIA LEGAL Y OTROS SEGUROS</t>
  </si>
  <si>
    <t>8.2.1.1.1.0.1.5.1</t>
  </si>
  <si>
    <t>8.2.1.1.1.0.1.5.1.0.1</t>
  </si>
  <si>
    <t>8.2.1.1.1.0.1.5.4.0.1</t>
  </si>
  <si>
    <t>8.2.1.1.1.0.1.5.4.0.2</t>
  </si>
  <si>
    <t>8.2.1.1.1.0.1.5.4.0.3</t>
  </si>
  <si>
    <t>8.2.1.1.1.0.1.5.9.0.1</t>
  </si>
  <si>
    <t>8.2.1.1.1.0.1.7.1</t>
  </si>
  <si>
    <t>8.2.1.1.1.0.1.7.1.0.2</t>
  </si>
  <si>
    <t>8.2.1.1.2.0</t>
  </si>
  <si>
    <t>8.2.1.1.2.0.2.1.1</t>
  </si>
  <si>
    <t>8.2.1.1.2.0.2.1.1.0.1</t>
  </si>
  <si>
    <t>8.2.1.1.2.0.2.1.4.0.1</t>
  </si>
  <si>
    <t>8.2.1.1.2.0.2.1.5.0.1</t>
  </si>
  <si>
    <t>8.2.1.1.2.0.2.1.5.0.2</t>
  </si>
  <si>
    <t>8.2.1.1.2.0.2.1.6.0.1</t>
  </si>
  <si>
    <t>8.2.1.1.2.0.2.2.1</t>
  </si>
  <si>
    <t>8.2.1.1.2.0.2.2.1.0.4</t>
  </si>
  <si>
    <t>8.2.1.1.2.0.2.2.3.0.1</t>
  </si>
  <si>
    <t>8.2.1.1.2.0.2.4.2</t>
  </si>
  <si>
    <t>8.2.1.1.2.0.2.4.3.0.1</t>
  </si>
  <si>
    <t>CAL, YESO Y PRODUCTOS DE YESO</t>
  </si>
  <si>
    <t>8.2.1.1.2.0.2.4.4.0.1</t>
  </si>
  <si>
    <t>MADERA Y PRODUCTOS DE MADERA</t>
  </si>
  <si>
    <t>8.2.1.1.2.0.2.4.6.0.1</t>
  </si>
  <si>
    <t>8.2.1.1.2.0.2.4.7.0.1</t>
  </si>
  <si>
    <t>ARTÍCULOS METÁLICOS PARA LA CONSTRUCCIÓN</t>
  </si>
  <si>
    <t>8.2.1.1.2.0.2.4.8.0.1</t>
  </si>
  <si>
    <t>MATERIALES COMPLEMENTARIOS</t>
  </si>
  <si>
    <t>8.2.1.1.2.0.2.4.9.0.1</t>
  </si>
  <si>
    <t>OTROS MATERIALES Y ARTÍCULOS DE CONSTRUCCIÓN Y REPARACIÓN</t>
  </si>
  <si>
    <t>8.2.1.1.2.0.2.5.3</t>
  </si>
  <si>
    <t>MEDICINAS Y PRODUCTOS FARMACÉTICOS</t>
  </si>
  <si>
    <t>8.2.1.1.2.0.2.5.3.0.1</t>
  </si>
  <si>
    <t>MEDICINAS Y PRODUCTOS FARMACÉUTICOS</t>
  </si>
  <si>
    <t>8.2.1.1.2.0.2.5.4.0.1</t>
  </si>
  <si>
    <t>8.2.1.1.2.0.2.6.1</t>
  </si>
  <si>
    <t>8.2.1.1.2.0.2.6.1.0.3</t>
  </si>
  <si>
    <t>COMBUSTIBLES, LUBRICANTES Y ADITIVOS PARA VEHÍCULOS TERRESTRES,AÉREOS, MARÍTIMOS, LACUSTRES Y FLUVIALES DESTINADOS A SERVICIOS ADMINISTRATIVOS</t>
  </si>
  <si>
    <t>8.2.1.1.2.0.2.9.1</t>
  </si>
  <si>
    <t>HERRAMIENTAS MENORES</t>
  </si>
  <si>
    <t>8.2.1.1.2.0.2.9.1.0.1</t>
  </si>
  <si>
    <t>8.2.1.1.2.0.2.9.2.0.1</t>
  </si>
  <si>
    <t>REFACCIONES Y ACCESORIOS MENORES DE EIFICIOS</t>
  </si>
  <si>
    <t>8.2.1.1.2.0.2.9.3.0.1</t>
  </si>
  <si>
    <t>REFACCIONES Y ACCESORIOS MENORES DE MOBILIARIO Y EQUIPO DE ADMINISTRACIÓN, EDUCACIONAL Y REGREATIVO</t>
  </si>
  <si>
    <t>8.2.1.1.2.0.2.9.4.0.1</t>
  </si>
  <si>
    <t>REFACCIONES Y ACCESORIOS PARA EQUIPO DE CÓMPUTO</t>
  </si>
  <si>
    <t>8.2.1.1.2.0.2.9.8.0.1</t>
  </si>
  <si>
    <t>8.2.1.1.3.0</t>
  </si>
  <si>
    <t>8.2.1.1.3.0.3.1.1</t>
  </si>
  <si>
    <t>8.2.1.1.3.0.3.1.1.0.1</t>
  </si>
  <si>
    <t>8.2.1.1.3.0.3.1.3.0.1</t>
  </si>
  <si>
    <t>8.2.1.1.3.0.3.1.4.0.1</t>
  </si>
  <si>
    <t>8.2.1.1.3.0.3.1.5.0.1</t>
  </si>
  <si>
    <t>SERVICIO DE TELEFONÍA CELULAR</t>
  </si>
  <si>
    <t>8.2.1.1.3.0.3.1.7.0.1</t>
  </si>
  <si>
    <t>8.2.1.1.3.0.3.1.8.0.1</t>
  </si>
  <si>
    <t>8.2.1.1.3.0.3.1.9.0.4</t>
  </si>
  <si>
    <t>SERVICIOS INTEGRALES DE INFRAESTRUCTURA DE CÓMPUTO.</t>
  </si>
  <si>
    <t>8.2.1.1.3.0.3.2.2</t>
  </si>
  <si>
    <t>ARRENDAMIENTO DE EDIFICIOS</t>
  </si>
  <si>
    <t>8.2.1.1.3.0.3.2.3.0.1</t>
  </si>
  <si>
    <t>8.2.1.1.3.0.3.2.5.0.2</t>
  </si>
  <si>
    <t>ARRENDAMIENTO DE VEHÍCULOS TERRESTRES , AÉREOS, MARÍTIMOS, LACUSTRES Y FLUVIALES PARA SERVICIOS PÚBLICOS Y LA OPERACIÓN DE PROGRAMAS PÚBLICOS</t>
  </si>
  <si>
    <t>8.2.1.1.3.0.3.2.7.0.1</t>
  </si>
  <si>
    <t>8.2.1.1.3.0.3.3.1</t>
  </si>
  <si>
    <t>SERVICIOS LEGALES, DE CONTABILIDAD, AUDITORÍA Y RELACIONADOS</t>
  </si>
  <si>
    <t>8.2.1.1.3.0.3.3.1.0.4</t>
  </si>
  <si>
    <t>OTRAS ASESORÍAS PARA LA OPERACIÓN DE PROGRAMAS</t>
  </si>
  <si>
    <t>8.2.1.1.3.0.3.3.3.0.1</t>
  </si>
  <si>
    <t>SERVICIO DE DESARROLLO DE APLICACIONES INFORMÁTICAS</t>
  </si>
  <si>
    <t>8.2.1.1.3.0.3.3.4.0.1</t>
  </si>
  <si>
    <t>SERVICIOS PARA CAPACITACIÓN A SERVIDORES PÚBLICOS</t>
  </si>
  <si>
    <t>8.2.1.1.3.0.3.3.6.0.1</t>
  </si>
  <si>
    <t>SERVICIOS RELACIONADOS CON TRADUCCIONES</t>
  </si>
  <si>
    <t>8.2.1.1.3.0.3.3.6.0.4</t>
  </si>
  <si>
    <t>8.2.1.1.3.0.3.3.6.0.5</t>
  </si>
  <si>
    <t>INFORMACIÓN EN MEDIOS MASIVOS DERIVADA DE LA OPERACIÓN Y ADMINISTRACIÓN DE LAS DEPENDENCIAS Y ENTIDADES</t>
  </si>
  <si>
    <t>8.2.1.1.3.0.3.3.8.0.1</t>
  </si>
  <si>
    <t>8.2.1.1.3.0.3.3.9.0.1</t>
  </si>
  <si>
    <t>8.2.1.1.3.0.3.3.9.0.3</t>
  </si>
  <si>
    <t>8.2.1.1.3.0.3.4.1</t>
  </si>
  <si>
    <t>8.2.1.1.3.0.3.4.1.0.1</t>
  </si>
  <si>
    <t>SERVICIOS BANCARIOS BANCARIOS Y FINANCIEROS</t>
  </si>
  <si>
    <t>8.2.1.1.3.0.3.4.5.0.1</t>
  </si>
  <si>
    <t>8.2.1.1.3.0.3.5.1</t>
  </si>
  <si>
    <t>8.2.1.1.3.0.3.5.1.0.2</t>
  </si>
  <si>
    <t>8.2.1.1.3.0.3.5.2.0.1</t>
  </si>
  <si>
    <t>MANTENIMIENTO Y CONSERVACIÓN DE MOBILIARIO Y EQUIPO DE ADMINISTRACIÓN</t>
  </si>
  <si>
    <t>8.2.1.1.3.0.3.5.3.0.1</t>
  </si>
  <si>
    <t>MANTENIMIENTO Y CONSERVACIÓN DE BIENS INFORMÁTICOS</t>
  </si>
  <si>
    <t>8.2.1.1.3.0.3.5.5.0.1</t>
  </si>
  <si>
    <t>MANTENIMIENTO Y CONSERVACIÓN DE VEHÍCULOS TERRESTRES,AÉREOS, MARÍTIMOS, LACUSTRES Y FLUVIALES</t>
  </si>
  <si>
    <t>8.2.1.1.3.0.3.5.7.0.1</t>
  </si>
  <si>
    <t>8.2.1.1.3.0.3.5.8.0.1</t>
  </si>
  <si>
    <t>8.2.1.1.3.0.3.7.1</t>
  </si>
  <si>
    <t>8.2.1.1.3.0.3.7.1.0.1</t>
  </si>
  <si>
    <t>PASAJES AEREOS NACIONALES PARA LABORES EN CAMPO Y DE SUPERVISION</t>
  </si>
  <si>
    <t>8.2.1.1.3.0.3.7.1.0.4</t>
  </si>
  <si>
    <t>8.2.1.1.3.0.3.7.1.0.6</t>
  </si>
  <si>
    <t>PASAJES AEREOS INTERNACIONALES PARA SERVIDORES PUB. EN EL DESEM. DE COMISIONES Y FUNCIONES OFICIALES</t>
  </si>
  <si>
    <t>8.2.1.1.3.0.3.7.2</t>
  </si>
  <si>
    <t>8.2.1.1.3.0.3.7.2.0.1</t>
  </si>
  <si>
    <t>PASAJES TERRESTRES NACIONALES PARA LABORES EN CAMPO Y DE SUPERVISION</t>
  </si>
  <si>
    <t>8.2.1.1.3.0.3.7.2.0.4</t>
  </si>
  <si>
    <t>8.2.1.1.3.0.3.7.2.0.6</t>
  </si>
  <si>
    <t>PASAJES TERRESTRES INTERNACIONALES PARA SERVIDORES PÚBLICOS EN EL DESEMPEÑO DE COMISIONES Y FUNCIONES OFICIALES</t>
  </si>
  <si>
    <t>8.2.1.1.3.0.3.7.5.0.1</t>
  </si>
  <si>
    <t>VIATICOS NACIONALES PARA LABORES EN CAMPO Y DE SUPERVISION</t>
  </si>
  <si>
    <t>8.2.1.1.3.0.3.7.5.0.4</t>
  </si>
  <si>
    <t>8.2.1.1.3.0.3.7.6.0.2</t>
  </si>
  <si>
    <t>VIÁTICOS EN EL EXTRANJERO PARA SERVIDORES PÚBLICOS EN EL DESEMPEÑO DE COMISIONES Y FUNCIONES OFICIALES</t>
  </si>
  <si>
    <t>8.2.1.1.3.0.3.8.3</t>
  </si>
  <si>
    <t>8.2.1.1.3.0.3.8.3.0.1</t>
  </si>
  <si>
    <t>8.2.1.1.3.0.3.8.5.0.1</t>
  </si>
  <si>
    <t>8.2.1.1.3.0.3.9.2</t>
  </si>
  <si>
    <t>8.2.1.1.3.0.3.9.2.0.2</t>
  </si>
  <si>
    <t>8.2.1.1.3.0.3.9.8.0.1</t>
  </si>
  <si>
    <t>8.2.1.1.4.0</t>
  </si>
  <si>
    <t>SUBSIDIOS Y SUBVENCIONES</t>
  </si>
  <si>
    <t>8.2.1.1.4.0.4.3.9</t>
  </si>
  <si>
    <t>8.2.1.1.4.0.4.3.9.0.1</t>
  </si>
  <si>
    <t>SUBSIDIOS PARA CAPACITACIÓN Y BECAS</t>
  </si>
  <si>
    <t>8.2.1.1.4.0.4.4.1</t>
  </si>
  <si>
    <t>Ayudas sociales a personas</t>
  </si>
  <si>
    <t>8.2.1.1.4.0.4.4.1.0.2</t>
  </si>
  <si>
    <t>Gastos por servicios de traslado de personas</t>
  </si>
  <si>
    <t>8.2.2</t>
  </si>
  <si>
    <t>PRESUPUESTO DE EGRESOS POR EJERCER</t>
  </si>
  <si>
    <t>8.2.2.1</t>
  </si>
  <si>
    <t>8.2.2.1.1.0</t>
  </si>
  <si>
    <t>8.2.2.1.1.0.1.1.3</t>
  </si>
  <si>
    <t>8.2.2.1.1.0.1.1.3.0.1</t>
  </si>
  <si>
    <t>8.2.2.1.1.0.1.2.1</t>
  </si>
  <si>
    <t>8.2.2.1.1.0.1.2.1.0.1</t>
  </si>
  <si>
    <t>8.2.2.1.1.0.1.3.1</t>
  </si>
  <si>
    <t>8.2.2.1.1.0.1.3.1.0.1</t>
  </si>
  <si>
    <t>8.2.2.1.1.0.1.3.1.0.2</t>
  </si>
  <si>
    <t>8.2.2.1.1.0.1.3.2.0.1</t>
  </si>
  <si>
    <t>8.2.2.1.1.0.1.3.2.0.2</t>
  </si>
  <si>
    <t>8.2.2.1.1.0.1.3.4.0.7</t>
  </si>
  <si>
    <t>8.2.2.1.1.0.1.3.4.0.9</t>
  </si>
  <si>
    <t>8.2.2.1.1.0.1.4.1</t>
  </si>
  <si>
    <t>8.2.2.1.1.0.1.4.1.0.3</t>
  </si>
  <si>
    <t>8.2.2.1.1.0.1.4.1.0.5</t>
  </si>
  <si>
    <t>8.2.2.1.1.0.1.4.2.0.2</t>
  </si>
  <si>
    <t>8.2.2.1.1.0.1.4.3.0.1</t>
  </si>
  <si>
    <t>8.2.2.1.1.0.1.4.4.0.1</t>
  </si>
  <si>
    <t>8.2.2.1.1.0.1.4.4.0.6</t>
  </si>
  <si>
    <t>8.2.2.1.1.0.1.5.1</t>
  </si>
  <si>
    <t>8.2.2.1.1.0.1.5.1.0.1</t>
  </si>
  <si>
    <t>8.2.2.1.1.0.1.5.4.0.1</t>
  </si>
  <si>
    <t>8.2.2.1.1.0.1.5.4.0.2</t>
  </si>
  <si>
    <t>8.2.2.1.1.0.1.5.4.0.3</t>
  </si>
  <si>
    <t>8.2.2.1.1.0.1.5.9.0.1</t>
  </si>
  <si>
    <t>8.2.2.1.1.0.1.7.1</t>
  </si>
  <si>
    <t>8.2.2.1.1.0.1.7.1.0.2</t>
  </si>
  <si>
    <t>8.2.2.1.2.0</t>
  </si>
  <si>
    <t>MATERIALES DE ADMINISTRACIÓN, EMISIÓN DE DOCUMENTOS ARTÍCULOS OFICIALES</t>
  </si>
  <si>
    <t>8.2.2.1.2.0.2.1.1</t>
  </si>
  <si>
    <t>8.2.2.1.2.0.2.1.1.0.1</t>
  </si>
  <si>
    <t>8.2.2.1.2.0.2.1.4.0.1</t>
  </si>
  <si>
    <t>8.2.2.1.2.0.2.1.5.0.1</t>
  </si>
  <si>
    <t>8.2.2.1.2.0.2.1.5.0.2</t>
  </si>
  <si>
    <t>8.2.2.1.2.0.2.1.6.0.1</t>
  </si>
  <si>
    <t>8.2.2.1.2.0.2.2.1</t>
  </si>
  <si>
    <t>8.2.2.1.2.0.2.2.1.0.4</t>
  </si>
  <si>
    <t>8.2.2.1.2.0.2.2.3.0.1</t>
  </si>
  <si>
    <t>8.2.2.1.2.0.2.4.2</t>
  </si>
  <si>
    <t>8.2.2.1.2.0.2.4.2.0.1</t>
  </si>
  <si>
    <t>8.2.2.1.2.0.2.4.3.0.1</t>
  </si>
  <si>
    <t>8.2.2.1.2.0.2.4.4.0.1</t>
  </si>
  <si>
    <t>8.2.2.1.2.0.2.4.6.0.1</t>
  </si>
  <si>
    <t>8.2.2.1.2.0.2.4.7.0.1</t>
  </si>
  <si>
    <t>8.2.2.1.2.0.2.4.8.0.1</t>
  </si>
  <si>
    <t>8.2.2.1.2.0.2.4.9.0.1</t>
  </si>
  <si>
    <t>8.2.2.1.2.0.2.5.3</t>
  </si>
  <si>
    <t>8.2.2.1.2.0.2.5.3.0.1</t>
  </si>
  <si>
    <t>8.2.2.1.2.0.2.5.4.0.1</t>
  </si>
  <si>
    <t>8.2.2.1.2.0.2.6.1</t>
  </si>
  <si>
    <t>8.2.2.1.2.0.2.6.1.0.3</t>
  </si>
  <si>
    <t>8.2.2.1.2.0.2.9.1</t>
  </si>
  <si>
    <t>8.2.2.1.2.0.2.9.1.0.1</t>
  </si>
  <si>
    <t>8.2.2.1.2.0.2.9.2.0.1</t>
  </si>
  <si>
    <t>8.2.2.1.2.0.2.9.3.0.1</t>
  </si>
  <si>
    <t>8.2.2.1.2.0.2.9.4.0.1</t>
  </si>
  <si>
    <t>8.2.2.1.2.0.2.9.6.0.1</t>
  </si>
  <si>
    <t>8.2.2.1.2.0.2.9.8.0.1</t>
  </si>
  <si>
    <t>8.2.2.1.3.0</t>
  </si>
  <si>
    <t>8.2.2.1.3.0.3.1.1</t>
  </si>
  <si>
    <t>8.2.2.1.3.0.3.1.1.0.1</t>
  </si>
  <si>
    <t>8.2.2.1.3.0.3.1.3.0.1</t>
  </si>
  <si>
    <t>8.2.2.1.3.0.3.1.4.0.1</t>
  </si>
  <si>
    <t>8.2.2.1.3.0.3.1.5.0.1</t>
  </si>
  <si>
    <t>8.2.2.1.3.0.3.1.7.0.1</t>
  </si>
  <si>
    <t>8.2.2.1.3.0.3.1.8.0.1</t>
  </si>
  <si>
    <t>8.2.2.1.3.0.3.1.9.0.4</t>
  </si>
  <si>
    <t>8.2.2.1.3.0.3.2.2</t>
  </si>
  <si>
    <t>8.2.2.1.3.0.3.2.3.0.1</t>
  </si>
  <si>
    <t>8.2.2.1.3.0.3.2.5.0.2</t>
  </si>
  <si>
    <t>8.2.2.1.3.0.3.2.7.0.1</t>
  </si>
  <si>
    <t>8.2.2.1.3.0.3.3.1</t>
  </si>
  <si>
    <t>8.2.2.1.3.0.3.3.1.0.4</t>
  </si>
  <si>
    <t>8.2.2.1.3.0.3.3.3.0.1</t>
  </si>
  <si>
    <t>8.2.2.1.3.0.3.3.4.0.1</t>
  </si>
  <si>
    <t>8.2.2.1.3.0.3.3.6.0.1</t>
  </si>
  <si>
    <t>8.2.2.1.3.0.3.3.6.0.4</t>
  </si>
  <si>
    <t>8.2.2.1.3.0.3.3.6.0.5</t>
  </si>
  <si>
    <t>8.2.2.1.3.0.3.3.8.0.1</t>
  </si>
  <si>
    <t>8.2.2.1.3.0.3.3.9.0.1</t>
  </si>
  <si>
    <t>8.2.2.1.3.0.3.3.9.0.3</t>
  </si>
  <si>
    <t>8.2.2.1.3.0.3.4.1</t>
  </si>
  <si>
    <t>8.2.2.1.3.0.3.4.1.0.1</t>
  </si>
  <si>
    <t>8.2.2.1.3.0.3.4.5.0.1</t>
  </si>
  <si>
    <t>8.2.2.1.3.0.3.4.7.0.1</t>
  </si>
  <si>
    <t>8.2.2.1.3.0.3.5.1</t>
  </si>
  <si>
    <t>8.2.2.1.3.0.3.5.1.0.2</t>
  </si>
  <si>
    <t>8.2.2.1.3.0.3.5.2.0.1</t>
  </si>
  <si>
    <t>8.2.2.1.3.0.3.5.3.0.1</t>
  </si>
  <si>
    <t>8.2.2.1.3.0.3.5.5.0.1</t>
  </si>
  <si>
    <t>8.2.2.1.3.0.3.5.7.0.1</t>
  </si>
  <si>
    <t>8.2.2.1.3.0.3.5.8.0.1</t>
  </si>
  <si>
    <t>8.2.2.1.3.0.3.5.9.0.1</t>
  </si>
  <si>
    <t>8.2.2.1.3.0.3.7.1.0.1</t>
  </si>
  <si>
    <t>8.2.2.1.3.0.3.7.1.0.4</t>
  </si>
  <si>
    <t>8.2.2.1.3.0.3.7.1.0.6</t>
  </si>
  <si>
    <t>8.2.2.1.3.0.3.7.2</t>
  </si>
  <si>
    <t>8.2.2.1.3.0.3.7.2.0.1</t>
  </si>
  <si>
    <t>8.2.2.1.3.0.3.7.2.0.4</t>
  </si>
  <si>
    <t>8.2.2.1.3.0.3.7.2.0.6</t>
  </si>
  <si>
    <t>8.2.2.1.3.0.3.7.5.0.1</t>
  </si>
  <si>
    <t>8.2.2.1.3.0.3.7.5.0.4</t>
  </si>
  <si>
    <t>8.2.2.1.3.0.3.7.6.0.2</t>
  </si>
  <si>
    <t>8.2.2.1.3.0.3.8.3</t>
  </si>
  <si>
    <t>8.2.2.1.3.0.3.8.3.0.1</t>
  </si>
  <si>
    <t>8.2.2.1.3.0.3.8.5.0.1</t>
  </si>
  <si>
    <t>8.2.2.1.3.0.3.9.2</t>
  </si>
  <si>
    <t>8.2.2.1.3.0.3.9.2.0.2</t>
  </si>
  <si>
    <t>8.2.2.1.3.0.3.9.8.0.1</t>
  </si>
  <si>
    <t>8.2.2.1.4.0</t>
  </si>
  <si>
    <t>8.2.2.1.4.0.4.3.9</t>
  </si>
  <si>
    <t>8.2.2.1.4.0.4.3.9.0.1</t>
  </si>
  <si>
    <t>8.2.2.1.4.0.4.4.1</t>
  </si>
  <si>
    <t>8.2.2.1.4.0.4.4.1.0.2</t>
  </si>
  <si>
    <t>8.2.3</t>
  </si>
  <si>
    <t>MODIFICACIONES AL PRESUPUESTO DE EGRESOS APROBADO</t>
  </si>
  <si>
    <t>8.2.3.1</t>
  </si>
  <si>
    <t>8.2.3.1.1.0</t>
  </si>
  <si>
    <t>8.2.3.1.1.0.1.1.3</t>
  </si>
  <si>
    <t>8.2.3.1.1.0.1.1.3.0.1</t>
  </si>
  <si>
    <t>8.2.3.1.1.0.1.2.1</t>
  </si>
  <si>
    <t>8.2.3.1.1.0.1.2.1.0.1</t>
  </si>
  <si>
    <t>8.2.3.1.1.0.1.3.1</t>
  </si>
  <si>
    <t>8.2.3.1.1.0.1.3.1.0.1</t>
  </si>
  <si>
    <t>8.2.3.1.1.0.1.3.1.0.2</t>
  </si>
  <si>
    <t>8.2.3.1.1.0.1.3.2.0.1</t>
  </si>
  <si>
    <t>8.2.3.1.1.0.1.3.2.0.2</t>
  </si>
  <si>
    <t>8.2.3.1.1.0.1.3.4.0.7</t>
  </si>
  <si>
    <t>8.2.3.1.1.0.1.3.4.0.9</t>
  </si>
  <si>
    <t>8.2.3.1.1.0.1.4.1</t>
  </si>
  <si>
    <t>8.2.3.1.1.0.1.4.1.0.3</t>
  </si>
  <si>
    <t>8.2.3.1.1.0.1.4.1.0.5</t>
  </si>
  <si>
    <t>8.2.3.1.1.0.1.4.2.0.2</t>
  </si>
  <si>
    <t>8.2.3.1.1.0.1.4.3.0.1</t>
  </si>
  <si>
    <t>8.2.3.1.1.0.1.4.4.0.1</t>
  </si>
  <si>
    <t>8.2.3.1.1.0.1.4.4.0.6</t>
  </si>
  <si>
    <t>8.2.3.1.1.0.1.5.1</t>
  </si>
  <si>
    <t>8.2.3.1.1.0.1.5.1.0.1</t>
  </si>
  <si>
    <t>8.2.3.1.1.0.1.5.4.0.1</t>
  </si>
  <si>
    <t>8.2.3.1.1.0.1.5.4.0.2</t>
  </si>
  <si>
    <t>8.2.3.1.1.0.1.5.4.0.3</t>
  </si>
  <si>
    <t>8.2.3.1.1.0.1.5.9.0.1</t>
  </si>
  <si>
    <t>8.2.3.1.1.0.1.7.1</t>
  </si>
  <si>
    <t>8.2.3.1.1.0.1.7.1.0.2</t>
  </si>
  <si>
    <t>8.2.3.1.2.0</t>
  </si>
  <si>
    <t>8.2.3.1.2.0.2.1.1</t>
  </si>
  <si>
    <t>8.2.3.1.2.0.2.1.1.0.1</t>
  </si>
  <si>
    <t>8.2.3.1.2.0.2.1.6.0.1</t>
  </si>
  <si>
    <t>8.2.3.1.2.0.2.2.1</t>
  </si>
  <si>
    <t>8.2.3.1.2.0.2.2.1.0.4</t>
  </si>
  <si>
    <t>8.2.3.1.2.0.2.4.2</t>
  </si>
  <si>
    <t>8.2.3.1.2.0.2.4.2.0.1</t>
  </si>
  <si>
    <t>8.2.3.1.2.0.2.4.6.0.1</t>
  </si>
  <si>
    <t>8.2.3.1.2.0.2.4.8.0.1</t>
  </si>
  <si>
    <t>8.2.3.1.2.0.2.4.9.0.1</t>
  </si>
  <si>
    <t>8.2.3.1.2.0.2.5.3</t>
  </si>
  <si>
    <t>8.2.3.1.2.0.2.5.3.0.1</t>
  </si>
  <si>
    <t>8.2.3.1.2.0.2.5.4.0.1</t>
  </si>
  <si>
    <t>8.2.3.1.2.0.2.9.1</t>
  </si>
  <si>
    <t>8.2.3.1.2.0.2.9.1.0.1</t>
  </si>
  <si>
    <t>8.2.3.1.2.0.2.9.4.0.1</t>
  </si>
  <si>
    <t>8.2.3.1.2.0.2.9.6.0.1</t>
  </si>
  <si>
    <t>8.2.3.1.3.0</t>
  </si>
  <si>
    <t>8.2.3.1.3.0.3.1.1</t>
  </si>
  <si>
    <t>8.2.3.1.3.0.3.1.3.0.1</t>
  </si>
  <si>
    <t>8.2.3.1.3.0.3.1.5.0.1</t>
  </si>
  <si>
    <t>8.2.3.1.3.0.3.1.7.0.1</t>
  </si>
  <si>
    <t>8.2.3.1.3.0.3.3.1</t>
  </si>
  <si>
    <t>8.2.3.1.3.0.3.3.4.0.1</t>
  </si>
  <si>
    <t>8.2.3.1.3.0.3.3.8.0.1</t>
  </si>
  <si>
    <t>8.2.3.1.3.0.3.3.9.0.3</t>
  </si>
  <si>
    <t>8.2.3.1.3.0.3.4.1</t>
  </si>
  <si>
    <t>8.2.3.1.3.0.3.4.1.0.1</t>
  </si>
  <si>
    <t>8.2.3.1.3.0.3.4.5.0.1</t>
  </si>
  <si>
    <t>8.2.3.1.3.0.3.4.7.0.1</t>
  </si>
  <si>
    <t>8.2.3.1.3.0.3.5.1</t>
  </si>
  <si>
    <t>8.2.3.1.3.0.3.5.1.0.2</t>
  </si>
  <si>
    <t>8.2.3.1.3.0.3.5.3.0.1</t>
  </si>
  <si>
    <t>8.2.3.1.3.0.3.5.8.0.1</t>
  </si>
  <si>
    <t>8.2.3.1.3.0.3.5.9.0.1</t>
  </si>
  <si>
    <t>8.2.3.1.3.0.3.7.1</t>
  </si>
  <si>
    <t>8.2.3.1.3.0.3.7.1.0.4</t>
  </si>
  <si>
    <t>8.2.3.1.3.0.3.7.1.0.6</t>
  </si>
  <si>
    <t>PASAJES AÉREOS INTERNACIONALES PARA SERVIDORES PÚBLICOS EN EL DESEMPEÑO DE COMISIONES Y FUNCIONES OFICIALES</t>
  </si>
  <si>
    <t>8.2.3.1.3.0.3.7.2</t>
  </si>
  <si>
    <t>8.2.3.1.3.0.3.7.2.0.4</t>
  </si>
  <si>
    <t>8.2.3.1.3.0.3.7.5.0.4</t>
  </si>
  <si>
    <t>8.2.3.1.3.0.3.7.6.0.2</t>
  </si>
  <si>
    <t>8.2.3.1.3.0.3.8.3</t>
  </si>
  <si>
    <t>8.2.3.1.3.0.3.8.3.0.1</t>
  </si>
  <si>
    <t>8.2.3.1.3.0.3.8.5.0.1</t>
  </si>
  <si>
    <t>8.2.3.1.3.0.3.9.2</t>
  </si>
  <si>
    <t>8.2.3.1.3.0.3.9.2.0.2</t>
  </si>
  <si>
    <t>8.2.3.1.3.0.3.9.8.0.1</t>
  </si>
  <si>
    <t>8.2.3.1.4.0</t>
  </si>
  <si>
    <t>8.2.3.1.4.0.4.3.9</t>
  </si>
  <si>
    <t>8.2.3.1.4.0.4.3.9.0.1</t>
  </si>
  <si>
    <t>8.2.4</t>
  </si>
  <si>
    <t>PRESUPUESTO DE EGRESOS COMPROMETIDO</t>
  </si>
  <si>
    <t>8.2.4.1</t>
  </si>
  <si>
    <t>8.2.4.1.1.0</t>
  </si>
  <si>
    <t>REMUNERACIONES ALPERSONAL DE CARACTER PERMANENTE</t>
  </si>
  <si>
    <t>8.2.4.1.1.0.1.1.3</t>
  </si>
  <si>
    <t>8.2.4.1.1.0.1.1.3.0.1</t>
  </si>
  <si>
    <t>8.2.4.1.1.0.1.2.1</t>
  </si>
  <si>
    <t>8.2.4.1.1.0.1.2.1.0.1</t>
  </si>
  <si>
    <t>8.2.4.1.1.0.1.3.1</t>
  </si>
  <si>
    <t>8.2.4.1.1.0.1.3.1.0.1</t>
  </si>
  <si>
    <t>8.2.4.1.1.0.1.3.1.0.2</t>
  </si>
  <si>
    <t>8.2.4.1.1.0.1.3.2.0.1</t>
  </si>
  <si>
    <t>8.2.4.1.1.0.1.3.2.0.2</t>
  </si>
  <si>
    <t>8.2.4.1.1.0.1.3.4.0.7</t>
  </si>
  <si>
    <t>8.2.4.1.1.0.1.3.4.0.9</t>
  </si>
  <si>
    <t>8.2.4.1.1.0.1.4.1</t>
  </si>
  <si>
    <t>8.2.4.1.1.0.1.4.1.0.3</t>
  </si>
  <si>
    <t>8.2.4.1.1.0.1.4.1.0.5</t>
  </si>
  <si>
    <t>8.2.4.1.1.0.1.4.2.0.2</t>
  </si>
  <si>
    <t>8.2.4.1.1.0.1.4.3.0.1</t>
  </si>
  <si>
    <t>8.2.4.1.1.0.1.4.4.0.1</t>
  </si>
  <si>
    <t>8.2.4.1.1.0.1.5.1</t>
  </si>
  <si>
    <t>8.2.4.1.1.0.1.5.1.0.1</t>
  </si>
  <si>
    <t>8.2.4.1.1.0.1.5.4.0.1</t>
  </si>
  <si>
    <t>8.2.4.1.1.0.1.5.4.0.2</t>
  </si>
  <si>
    <t>8.2.4.1.1.0.1.5.4.0.3</t>
  </si>
  <si>
    <t>8.2.4.1.1.0.1.5.9.0.1</t>
  </si>
  <si>
    <t>8.2.4.1.1.0.1.7.1</t>
  </si>
  <si>
    <t>8.2.4.1.1.0.1.7.1.0.2</t>
  </si>
  <si>
    <t>8.2.4.1.2.0</t>
  </si>
  <si>
    <t>8.2.4.1.2.0.2.1.1</t>
  </si>
  <si>
    <t>8.2.4.1.2.0.2.1.1.0.1</t>
  </si>
  <si>
    <t>8.2.4.1.2.0.2.1.5.0.1</t>
  </si>
  <si>
    <t>8.2.4.1.2.0.2.1.5.0.2</t>
  </si>
  <si>
    <t>8.2.4.1.2.0.2.2.1</t>
  </si>
  <si>
    <t>8.2.4.1.2.0.2.2.1.0.4</t>
  </si>
  <si>
    <t>8.2.4.1.2.0.2.2.3.0.1</t>
  </si>
  <si>
    <t>8.2.4.1.2.0.2.4.2</t>
  </si>
  <si>
    <t>8.2.4.1.2.0.2.4.2.0.1</t>
  </si>
  <si>
    <t>8.2.4.1.2.0.2.6.1</t>
  </si>
  <si>
    <t>8.2.4.1.2.0.2.6.1.0.3</t>
  </si>
  <si>
    <t>8.2.4.1.2.0.2.9.1</t>
  </si>
  <si>
    <t>8.2.4.1.2.0.2.9.6.0.1</t>
  </si>
  <si>
    <t>8.2.4.1.3.0</t>
  </si>
  <si>
    <t>8.2.4.1.3.0.3.1.1</t>
  </si>
  <si>
    <t>8.2.4.1.3.0.3.1.1.0.1</t>
  </si>
  <si>
    <t>8.2.4.1.3.0.3.1.3.0.1</t>
  </si>
  <si>
    <t>8.2.4.1.3.0.3.1.4.0.1</t>
  </si>
  <si>
    <t>8.2.4.1.3.0.3.1.7.0.1</t>
  </si>
  <si>
    <t>8.2.4.1.3.0.3.1.8.0.1</t>
  </si>
  <si>
    <t>8.2.4.1.3.0.3.1.9.0.4</t>
  </si>
  <si>
    <t>8.2.4.1.3.0.3.2.2</t>
  </si>
  <si>
    <t>8.2.4.1.3.0.3.2.3.0.1</t>
  </si>
  <si>
    <t>8.2.4.1.3.0.3.2.5.0.2</t>
  </si>
  <si>
    <t>8.2.4.1.3.0.3.2.7.0.1</t>
  </si>
  <si>
    <t>8.2.4.1.3.0.3.3.1</t>
  </si>
  <si>
    <t>8.2.4.1.3.0.3.3.6.0.4</t>
  </si>
  <si>
    <t>8.2.4.1.3.0.3.3.8.0.1</t>
  </si>
  <si>
    <t>8.2.4.1.3.0.3.3.9.0.1</t>
  </si>
  <si>
    <t>8.2.4.1.3.0.3.3.9.0.3</t>
  </si>
  <si>
    <t>8.2.4.1.3.0.3.4.1</t>
  </si>
  <si>
    <t>8.2.4.1.3.0.3.4.1.0.1</t>
  </si>
  <si>
    <t>8.2.4.1.3.0.3.4.5.0.1</t>
  </si>
  <si>
    <t>8.2.4.1.3.0.3.4.7.0.1</t>
  </si>
  <si>
    <t>8.2.4.1.3.0.3.5.1</t>
  </si>
  <si>
    <t>8.2.4.1.3.0.3.5.1.0.2</t>
  </si>
  <si>
    <t>8.2.4.1.3.0.3.5.5.0.1</t>
  </si>
  <si>
    <t>8.2.4.1.3.0.3.5.7.0.1</t>
  </si>
  <si>
    <t>8.2.4.1.3.0.3.5.8.0.1</t>
  </si>
  <si>
    <t>8.2.4.1.3.0.3.5.9.0.1</t>
  </si>
  <si>
    <t>8.2.4.1.3.0.3.7.1.0.4</t>
  </si>
  <si>
    <t>8.2.4.1.3.0.3.7.1.0.6</t>
  </si>
  <si>
    <t>8.2.4.1.3.0.3.7.2</t>
  </si>
  <si>
    <t>8.2.4.1.3.0.3.7.2.0.4</t>
  </si>
  <si>
    <t>8.2.4.1.3.0.3.7.5.0.4</t>
  </si>
  <si>
    <t>8.2.4.1.3.0.3.8.3</t>
  </si>
  <si>
    <t>8.2.4.1.3.0.3.8.3.0.1</t>
  </si>
  <si>
    <t>8.2.4.1.3.0.3.8.5.0.1</t>
  </si>
  <si>
    <t>8.2.4.1.3.0.3.9.2</t>
  </si>
  <si>
    <t>8.2.4.1.3.0.3.9.2.0.2</t>
  </si>
  <si>
    <t>8.2.4.1.3.0.3.9.8.0.1</t>
  </si>
  <si>
    <t>8.2.4.1.4.0</t>
  </si>
  <si>
    <t>8.2.4.1.4.0.4.3.9</t>
  </si>
  <si>
    <t>8.2.4.1.4.0.4.3.9.0.1</t>
  </si>
  <si>
    <t>8.2.4.1.4.0.4.4.1</t>
  </si>
  <si>
    <t>8.2.4.1.4.0.4.4.1.0.2</t>
  </si>
  <si>
    <t>8.2.5</t>
  </si>
  <si>
    <t>PRESUPUESTO DE EGRESOS DEVENGADO</t>
  </si>
  <si>
    <t>8.2.5.1</t>
  </si>
  <si>
    <t>8.2.5.1.1.0</t>
  </si>
  <si>
    <t>8.2.5.1.1.0.1.1.3</t>
  </si>
  <si>
    <t>8.2.5.1.1.0.1.1.3.0.1</t>
  </si>
  <si>
    <t>8.2.5.1.1.0.1.2.1</t>
  </si>
  <si>
    <t>8.2.5.1.1.0.1.2.1.0.1</t>
  </si>
  <si>
    <t>8.2.5.1.1.0.1.3.1</t>
  </si>
  <si>
    <t>8.2.5.1.1.0.1.3.1.0.1</t>
  </si>
  <si>
    <t>8.2.5.1.1.0.1.3.1.0.2</t>
  </si>
  <si>
    <t>8.2.5.1.1.0.1.3.2.0.1</t>
  </si>
  <si>
    <t>8.2.5.1.1.0.1.3.2.0.2</t>
  </si>
  <si>
    <t>8.2.5.1.1.0.1.3.4.0.7</t>
  </si>
  <si>
    <t>8.2.5.1.1.0.1.3.4.0.9</t>
  </si>
  <si>
    <t>8.2.5.1.1.0.1.4.1</t>
  </si>
  <si>
    <t>8.2.5.1.1.0.1.4.1.0.3</t>
  </si>
  <si>
    <t>8.2.5.1.1.0.1.4.1.0.5</t>
  </si>
  <si>
    <t>8.2.5.1.1.0.1.4.2.0.2</t>
  </si>
  <si>
    <t>8.2.5.1.1.0.1.4.3.0.1</t>
  </si>
  <si>
    <t>8.2.5.1.1.0.1.4.4.0.1</t>
  </si>
  <si>
    <t>8.2.5.1.1.0.1.5.1</t>
  </si>
  <si>
    <t>8.2.5.1.1.0.1.5.1.0.1</t>
  </si>
  <si>
    <t>8.2.5.1.1.0.1.5.4.0.1</t>
  </si>
  <si>
    <t>8.2.5.1.1.0.1.5.4.0.2</t>
  </si>
  <si>
    <t>8.2.5.1.1.0.1.5.4.0.3</t>
  </si>
  <si>
    <t>8.2.5.1.1.0.1.5.9.0.1</t>
  </si>
  <si>
    <t>8.2.5.1.1.0.1.7.1</t>
  </si>
  <si>
    <t>8.2.5.1.1.0.1.7.1.0.2</t>
  </si>
  <si>
    <t>8.2.5.1.2.0</t>
  </si>
  <si>
    <t>8.2.5.1.2.0.2.1.1</t>
  </si>
  <si>
    <t>8.2.5.1.2.0.2.1.1.0.1</t>
  </si>
  <si>
    <t>8.2.5.1.2.0.2.1.5.0.1</t>
  </si>
  <si>
    <t>8.2.5.1.2.0.2.1.5.0.2</t>
  </si>
  <si>
    <t>8.2.5.1.2.0.2.2.1</t>
  </si>
  <si>
    <t>8.2.5.1.2.0.2.2.1.0.4</t>
  </si>
  <si>
    <t>8.2.5.1.2.0.2.2.3.0.1</t>
  </si>
  <si>
    <t>8.2.5.1.2.0.2.4.2</t>
  </si>
  <si>
    <t>8.2.5.1.2.0.2.4.2.0.1</t>
  </si>
  <si>
    <t>8.2.5.1.2.0.2.6.1</t>
  </si>
  <si>
    <t>8.2.5.1.2.0.2.6.1.0.3</t>
  </si>
  <si>
    <t>8.2.5.1.2.0.2.9.1</t>
  </si>
  <si>
    <t>8.2.5.1.2.0.2.9.6.0.1</t>
  </si>
  <si>
    <t>8.2.5.1.3.0</t>
  </si>
  <si>
    <t>8.2.5.1.3.0.3.1.1</t>
  </si>
  <si>
    <t>8.2.5.1.3.0.3.1.1.0.1</t>
  </si>
  <si>
    <t>8.2.5.1.3.0.3.1.3.0.1</t>
  </si>
  <si>
    <t>8.2.5.1.3.0.3.1.4.0.1</t>
  </si>
  <si>
    <t>8.2.5.1.3.0.3.1.7.0.1</t>
  </si>
  <si>
    <t>8.2.5.1.3.0.3.1.8.0.1</t>
  </si>
  <si>
    <t>8.2.5.1.3.0.3.1.9.0.4</t>
  </si>
  <si>
    <t>8.2.5.1.3.0.3.2.2</t>
  </si>
  <si>
    <t>8.2.5.1.3.0.3.2.3.0.1</t>
  </si>
  <si>
    <t>8.2.5.1.3.0.3.2.7.0.1</t>
  </si>
  <si>
    <t>8.2.5.1.3.0.3.3.1</t>
  </si>
  <si>
    <t>8.2.5.1.3.0.3.3.6.0.4</t>
  </si>
  <si>
    <t>8.2.5.1.3.0.3.3.8.0.1</t>
  </si>
  <si>
    <t>8.2.5.1.3.0.3.3.9.0.1</t>
  </si>
  <si>
    <t>8.2.5.1.3.0.3.3.9.0.3</t>
  </si>
  <si>
    <t>8.2.5.1.3.0.3.4.1</t>
  </si>
  <si>
    <t>8.2.5.1.3.0.3.4.1.0.1</t>
  </si>
  <si>
    <t>8.2.5.1.3.0.3.4.5.0.1</t>
  </si>
  <si>
    <t>8.2.5.1.3.0.3.4.7.0.1</t>
  </si>
  <si>
    <t>8.2.5.1.3.0.3.5.1</t>
  </si>
  <si>
    <t>8.2.5.1.3.0.3.5.1.0.2</t>
  </si>
  <si>
    <t>8.2.5.1.3.0.3.5.7.0.1</t>
  </si>
  <si>
    <t>8.2.5.1.3.0.3.5.8.0.1</t>
  </si>
  <si>
    <t>8.2.5.1.3.0.3.5.9.0.1</t>
  </si>
  <si>
    <t>8.2.5.1.3.0.3.7.1.0.4</t>
  </si>
  <si>
    <t>8.2.5.1.3.0.3.7.1.0.6</t>
  </si>
  <si>
    <t>8.2.5.1.3.0.3.7.2</t>
  </si>
  <si>
    <t>8.2.5.1.3.0.3.7.2.0.4</t>
  </si>
  <si>
    <t>8.2.5.1.3.0.3.7.5.0.4</t>
  </si>
  <si>
    <t>8.2.5.1.3.0.3.8.3</t>
  </si>
  <si>
    <t>8.2.5.1.3.0.3.8.3.0.1</t>
  </si>
  <si>
    <t>8.2.5.1.3.0.3.8.5.0.1</t>
  </si>
  <si>
    <t>8.2.5.1.3.0.3.9.2</t>
  </si>
  <si>
    <t>8.2.5.1.3.0.3.9.2.0.2</t>
  </si>
  <si>
    <t>8.2.5.1.3.0.3.9.8.0.1</t>
  </si>
  <si>
    <t>8.2.5.1.4.0</t>
  </si>
  <si>
    <t>8.2.5.1.4.0.4.3.9</t>
  </si>
  <si>
    <t>8.2.5.1.4.0.4.3.9.0.1</t>
  </si>
  <si>
    <t>8.2.6</t>
  </si>
  <si>
    <t>PRESUPUESTO DE EGRESOS EJERCIDO</t>
  </si>
  <si>
    <t>8.2.6.1</t>
  </si>
  <si>
    <t>8.2.6.1.1.0</t>
  </si>
  <si>
    <t>8.2.6.1.1.0.1.1.3</t>
  </si>
  <si>
    <t>8.2.6.1.1.0.1.1.3.0.1</t>
  </si>
  <si>
    <t>8.2.6.1.1.0.1.2.1</t>
  </si>
  <si>
    <t>8.2.6.1.1.0.1.2.1.0.1</t>
  </si>
  <si>
    <t>8.2.6.1.1.0.1.3.1</t>
  </si>
  <si>
    <t>8.2.6.1.1.0.1.3.1.0.1</t>
  </si>
  <si>
    <t>8.2.6.1.1.0.1.3.1.0.2</t>
  </si>
  <si>
    <t>8.2.6.1.1.0.1.3.2.0.1</t>
  </si>
  <si>
    <t>8.2.6.1.1.0.1.3.2.0.2</t>
  </si>
  <si>
    <t>8.2.6.1.1.0.1.3.4.0.7</t>
  </si>
  <si>
    <t>8.2.6.1.1.0.1.3.4.0.9</t>
  </si>
  <si>
    <t>8.2.6.1.1.0.1.4.1</t>
  </si>
  <si>
    <t>8.2.6.1.1.0.1.4.1.0.3</t>
  </si>
  <si>
    <t>8.2.6.1.1.0.1.4.1.0.5</t>
  </si>
  <si>
    <t>8.2.6.1.1.0.1.4.2.0.2</t>
  </si>
  <si>
    <t>8.2.6.1.1.0.1.4.3.0.1</t>
  </si>
  <si>
    <t>8.2.6.1.1.0.1.4.4.0.1</t>
  </si>
  <si>
    <t>8.2.6.1.1.0.1.5.1</t>
  </si>
  <si>
    <t>8.2.6.1.1.0.1.5.1.0.1</t>
  </si>
  <si>
    <t>8.2.6.1.1.0.1.5.4.0.1</t>
  </si>
  <si>
    <t>8.2.6.1.1.0.1.5.4.0.2</t>
  </si>
  <si>
    <t>8.2.6.1.1.0.1.5.4.0.3</t>
  </si>
  <si>
    <t>8.2.6.1.1.0.1.5.9.0.1</t>
  </si>
  <si>
    <t>8.2.6.1.1.0.1.7.1</t>
  </si>
  <si>
    <t>8.2.6.1.1.0.1.7.1.0.2</t>
  </si>
  <si>
    <t>8.2.6.1.2.0</t>
  </si>
  <si>
    <t>8.2.6.1.2.0.2.1.1</t>
  </si>
  <si>
    <t>8.2.6.1.2.0.2.1.1.0.1</t>
  </si>
  <si>
    <t>8.2.6.1.2.0.2.1.5.0.1</t>
  </si>
  <si>
    <t>8.2.6.1.2.0.2.1.5.0.2</t>
  </si>
  <si>
    <t>8.2.6.1.2.0.2.2.1</t>
  </si>
  <si>
    <t>8.2.6.1.2.0.2.2.1.0.4</t>
  </si>
  <si>
    <t>8.2.6.1.2.0.2.2.3.0.1</t>
  </si>
  <si>
    <t>8.2.6.1.2.0.2.4.2</t>
  </si>
  <si>
    <t>8.2.6.1.2.0.2.4.2.0.1</t>
  </si>
  <si>
    <t>8.2.6.1.2.0.2.6.1</t>
  </si>
  <si>
    <t>8.2.6.1.2.0.2.6.1.0.3</t>
  </si>
  <si>
    <t>8.2.6.1.2.0.2.9.1</t>
  </si>
  <si>
    <t>8.2.6.1.2.0.2.9.6.0.1</t>
  </si>
  <si>
    <t>8.2.6.1.3.0</t>
  </si>
  <si>
    <t>8.2.6.1.3.0.3.1.1</t>
  </si>
  <si>
    <t>8.2.6.1.3.0.3.1.1.0.1</t>
  </si>
  <si>
    <t>8.2.6.1.3.0.3.1.3.0.1</t>
  </si>
  <si>
    <t>8.2.6.1.3.0.3.1.4.0.1</t>
  </si>
  <si>
    <t>8.2.6.1.3.0.3.1.7.0.1</t>
  </si>
  <si>
    <t>8.2.6.1.3.0.3.1.8.0.1</t>
  </si>
  <si>
    <t>8.2.6.1.3.0.3.1.9.0.4</t>
  </si>
  <si>
    <t>8.2.6.1.3.0.3.2.2</t>
  </si>
  <si>
    <t>8.2.6.1.3.0.3.2.3.0.1</t>
  </si>
  <si>
    <t>8.2.6.1.3.0.3.2.7.0.1</t>
  </si>
  <si>
    <t>8.2.6.1.3.0.3.3.1</t>
  </si>
  <si>
    <t>8.2.6.1.3.0.3.3.6.0.4</t>
  </si>
  <si>
    <t>8.2.6.1.3.0.3.3.8.0.1</t>
  </si>
  <si>
    <t>8.2.6.1.3.0.3.3.9.0.1</t>
  </si>
  <si>
    <t>8.2.6.1.3.0.3.3.9.0.3</t>
  </si>
  <si>
    <t>8.2.6.1.3.0.3.4.1</t>
  </si>
  <si>
    <t>8.2.6.1.3.0.3.4.1.0.1</t>
  </si>
  <si>
    <t>8.2.6.1.3.0.3.4.5.0.1</t>
  </si>
  <si>
    <t>8.2.6.1.3.0.3.4.7.0.1</t>
  </si>
  <si>
    <t>8.2.6.1.3.0.3.5.1</t>
  </si>
  <si>
    <t>8.2.6.1.3.0.3.5.1.0.2</t>
  </si>
  <si>
    <t>8.2.6.1.3.0.3.5.7.0.1</t>
  </si>
  <si>
    <t>8.2.6.1.3.0.3.5.8.0.1</t>
  </si>
  <si>
    <t>8.2.6.1.3.0.3.5.9.0.1</t>
  </si>
  <si>
    <t>8.2.6.1.3.0.3.7.1.0.4</t>
  </si>
  <si>
    <t>8.2.6.1.3.0.3.7.1.0.6</t>
  </si>
  <si>
    <t>8.2.6.1.3.0.3.7.2</t>
  </si>
  <si>
    <t>8.2.6.1.3.0.3.7.2.0.4</t>
  </si>
  <si>
    <t>8.2.6.1.3.0.3.7.5.0.4</t>
  </si>
  <si>
    <t>8.2.6.1.3.0.3.8.3</t>
  </si>
  <si>
    <t>8.2.6.1.3.0.3.8.3.0.1</t>
  </si>
  <si>
    <t>8.2.6.1.3.0.3.8.5.0.1</t>
  </si>
  <si>
    <t>8.2.6.1.3.0.3.9.2</t>
  </si>
  <si>
    <t>8.2.6.1.3.0.3.9.2.0.2</t>
  </si>
  <si>
    <t>8.2.6.1.3.0.3.9.8.0.1</t>
  </si>
  <si>
    <t>8.2.6.1.4.0</t>
  </si>
  <si>
    <t>8.2.6.1.4.0.4.3.9</t>
  </si>
  <si>
    <t>8.2.6.1.4.0.4.3.9.0.1</t>
  </si>
  <si>
    <t>8.2.7</t>
  </si>
  <si>
    <t>PRESUPUESTO DE EGRESOS PAGADO</t>
  </si>
  <si>
    <t>8.2.7.1</t>
  </si>
  <si>
    <t>8.2.7.1.1.0</t>
  </si>
  <si>
    <t>8.2.7.1.1.0.1.1.3</t>
  </si>
  <si>
    <t>8.2.7.1.1.0.1.1.3.0.1</t>
  </si>
  <si>
    <t>8.2.7.1.1.0.1.2.1</t>
  </si>
  <si>
    <t>8.2.7.1.1.0.1.2.1.0.1</t>
  </si>
  <si>
    <t>8.2.7.1.1.0.1.3.1</t>
  </si>
  <si>
    <t>8.2.7.1.1.0.1.3.1.0.1</t>
  </si>
  <si>
    <t>8.2.7.1.1.0.1.3.1.0.2</t>
  </si>
  <si>
    <t>8.2.7.1.1.0.1.3.2.0.1</t>
  </si>
  <si>
    <t>8.2.7.1.1.0.1.3.2.0.2</t>
  </si>
  <si>
    <t>8.2.7.1.1.0.1.3.4.0.7</t>
  </si>
  <si>
    <t>8.2.7.1.1.0.1.3.4.0.9</t>
  </si>
  <si>
    <t>8.2.7.1.1.0.1.4.1</t>
  </si>
  <si>
    <t>8.2.7.1.1.0.1.4.1.0.3</t>
  </si>
  <si>
    <t>8.2.7.1.1.0.1.4.1.0.5</t>
  </si>
  <si>
    <t>8.2.7.1.1.0.1.4.2.0.2</t>
  </si>
  <si>
    <t>8.2.7.1.1.0.1.4.3.0.1</t>
  </si>
  <si>
    <t>8.2.7.1.1.0.1.4.4.0.1</t>
  </si>
  <si>
    <t>8.2.7.1.1.0.1.5.1</t>
  </si>
  <si>
    <t>8.2.7.1.1.0.1.5.1.0.1</t>
  </si>
  <si>
    <t>8.2.7.1.1.0.1.5.4.0.1</t>
  </si>
  <si>
    <t>8.2.7.1.1.0.1.5.4.0.2</t>
  </si>
  <si>
    <t>8.2.7.1.1.0.1.5.4.0.3</t>
  </si>
  <si>
    <t>8.2.7.1.1.0.1.5.9.0.1</t>
  </si>
  <si>
    <t>8.2.7.1.1.0.1.7.1</t>
  </si>
  <si>
    <t>8.2.7.1.1.0.1.7.1.0.2</t>
  </si>
  <si>
    <t>8.2.7.1.2.0</t>
  </si>
  <si>
    <t>8.2.7.1.2.0.2.1.1</t>
  </si>
  <si>
    <t>8.2.7.1.2.0.2.1.1.0.1</t>
  </si>
  <si>
    <t>8.2.7.1.2.0.2.1.5.0.1</t>
  </si>
  <si>
    <t>8.2.7.1.2.0.2.1.5.0.2</t>
  </si>
  <si>
    <t>8.2.7.1.2.0.2.2.1</t>
  </si>
  <si>
    <t>8.2.7.1.2.0.2.2.1.0.4</t>
  </si>
  <si>
    <t>8.2.7.1.2.0.2.2.3.0.1</t>
  </si>
  <si>
    <t>8.2.7.1.2.0.2.4.2</t>
  </si>
  <si>
    <t>8.2.7.1.2.0.2.4.2.0.1</t>
  </si>
  <si>
    <t>8.2.7.1.2.0.2.6.1</t>
  </si>
  <si>
    <t>8.2.7.1.2.0.2.6.1.0.3</t>
  </si>
  <si>
    <t>8.2.7.1.2.0.2.9.1</t>
  </si>
  <si>
    <t>8.2.7.1.2.0.2.9.6.0.1</t>
  </si>
  <si>
    <t>8.2.7.1.3.0</t>
  </si>
  <si>
    <t>8.2.7.1.3.0.3.1.1</t>
  </si>
  <si>
    <t>8.2.7.1.3.0.3.1.1.0.1</t>
  </si>
  <si>
    <t>8.2.7.1.3.0.3.1.3.0.1</t>
  </si>
  <si>
    <t>8.2.7.1.3.0.3.1.4.0.1</t>
  </si>
  <si>
    <t>8.2.7.1.3.0.3.1.7.0.1</t>
  </si>
  <si>
    <t>8.2.7.1.3.0.3.1.8.0.1</t>
  </si>
  <si>
    <t>8.2.7.1.3.0.3.1.9.0.4</t>
  </si>
  <si>
    <t>8.2.7.1.3.0.3.2.2</t>
  </si>
  <si>
    <t>8.2.7.1.3.0.3.2.3.0.1</t>
  </si>
  <si>
    <t>8.2.7.1.3.0.3.2.7.0.1</t>
  </si>
  <si>
    <t>8.2.7.1.3.0.3.3.1</t>
  </si>
  <si>
    <t>8.2.7.1.3.0.3.3.6.0.4</t>
  </si>
  <si>
    <t>8.2.7.1.3.0.3.3.8.0.1</t>
  </si>
  <si>
    <t>8.2.7.1.3.0.3.3.9.0.1</t>
  </si>
  <si>
    <t>8.2.7.1.3.0.3.3.9.0.3</t>
  </si>
  <si>
    <t>8.2.7.1.3.0.3.4.1</t>
  </si>
  <si>
    <t>8.2.7.1.3.0.3.4.1.0.1</t>
  </si>
  <si>
    <t>8.2.7.1.3.0.3.4.5.0.1</t>
  </si>
  <si>
    <t>8.2.7.1.3.0.3.4.7.0.1</t>
  </si>
  <si>
    <t>8.2.7.1.3.0.3.5.1</t>
  </si>
  <si>
    <t>8.2.7.1.3.0.3.5.1.0.2</t>
  </si>
  <si>
    <t>8.2.7.1.3.0.3.5.7.0.1</t>
  </si>
  <si>
    <t>8.2.7.1.3.0.3.5.8.0.1</t>
  </si>
  <si>
    <t>8.2.7.1.3.0.3.5.9.0.1</t>
  </si>
  <si>
    <t>8.2.7.1.3.0.3.7.1.0.4</t>
  </si>
  <si>
    <t>8.2.7.1.3.0.3.7.1.0.6</t>
  </si>
  <si>
    <t>8.2.7.1.3.0.3.7.2</t>
  </si>
  <si>
    <t>8.2.7.1.3.0.3.7.2.0.4</t>
  </si>
  <si>
    <t>8.2.7.1.3.0.3.7.5.0.4</t>
  </si>
  <si>
    <t>8.2.7.1.3.0.3.8.3</t>
  </si>
  <si>
    <t>8.2.7.1.3.0.3.8.3.0.1</t>
  </si>
  <si>
    <t>8.2.7.1.3.0.3.8.5.0.1</t>
  </si>
  <si>
    <t>8.2.7.1.3.0.3.9.2</t>
  </si>
  <si>
    <t>8.2.7.1.3.0.3.9.2.0.2</t>
  </si>
  <si>
    <t>8.2.7.1.3.0.3.9.8.0.1</t>
  </si>
  <si>
    <t>8.2.7.1.4.0</t>
  </si>
  <si>
    <t>8.2.7.1.4.0.4.3.9</t>
  </si>
  <si>
    <t>8.2.7.1.4.0.4.3.9.0.1</t>
  </si>
  <si>
    <t>9</t>
  </si>
  <si>
    <t xml:space="preserve">CUENTAS DE CIERRE PRESUPUESTARIO </t>
  </si>
  <si>
    <t>1.1.1.1.2.0</t>
  </si>
  <si>
    <t>FONDOS REVOLVENTES / FONDO FIJO DE CAJA</t>
  </si>
  <si>
    <t>1.1.1.1.2.0.0.0.1</t>
  </si>
  <si>
    <t>FONDO FIJO</t>
  </si>
  <si>
    <t>1.1.1.1.2.0.0.0.1.5.5</t>
  </si>
  <si>
    <t>HERNANDEZ FLORES LUZ MARIA</t>
  </si>
  <si>
    <t>1.1.1.1.2.0.0.0.1.6.7</t>
  </si>
  <si>
    <t>RAFAEL EMILIANO AGUILAR GARCIA</t>
  </si>
  <si>
    <t>1.1.1.2.1.0.0.0.2.1.1</t>
  </si>
  <si>
    <t xml:space="preserve">BANORTE CTA. 1238030128 NOMINA </t>
  </si>
  <si>
    <t>1.1.1.2.1.0.0.0.3.6.1</t>
  </si>
  <si>
    <t>HSBC CTA. 4069479665  RECURSOS FISCALES</t>
  </si>
  <si>
    <t>1.1.1.2.1.0.0.0.3.6.2</t>
  </si>
  <si>
    <t>HSBC CTA. 4069479673  GASTO OPERATIVO</t>
  </si>
  <si>
    <t>1.1.1.2.1.0.0.0.3.6.7</t>
  </si>
  <si>
    <t xml:space="preserve">HSBC CTA. 4069479723 PROYECTO 296976 </t>
  </si>
  <si>
    <t>1.1.1.2.1.0.0.0.3.6.8</t>
  </si>
  <si>
    <t xml:space="preserve">HSBC CTA. 4069479731 PROYECTO PECITI </t>
  </si>
  <si>
    <t>1.1.1.2.1.0.0.0.3.6.9</t>
  </si>
  <si>
    <t xml:space="preserve">HSBC CTA. 4069479830 PROY PROG INVESTIGACION </t>
  </si>
  <si>
    <t>1.1.1.2.1.0.0.0.3.7.0</t>
  </si>
  <si>
    <t xml:space="preserve">HSBC CTA. 4069479848 ING RECURSOS PROP VENTAS </t>
  </si>
  <si>
    <t>1.1.1.2.1.0.0.0.3.7.3</t>
  </si>
  <si>
    <t>HSBC CTA. 4069479608 OBLIGACIONES LABORALES</t>
  </si>
  <si>
    <t>1.1.1.2.1.0.0.0.3.7.4</t>
  </si>
  <si>
    <t>HSBC CTA. 4069479756 PROYECTO 321368</t>
  </si>
  <si>
    <t>1.1.1.6</t>
  </si>
  <si>
    <t>DEPÓSITOS DE FONDOS DE TERCEROS CON GARANTÍA Y/O ADMINISTRACIÓN</t>
  </si>
  <si>
    <t>1.1.1.6.1.0</t>
  </si>
  <si>
    <t xml:space="preserve">DEPÓSITOS DE FONDOS DE TERCEROS MONEDA NACIONAL </t>
  </si>
  <si>
    <t>1.1.1.6.1.0.0.1.0</t>
  </si>
  <si>
    <t>HSBC</t>
  </si>
  <si>
    <t>1.1.1.6.1.0.0.1.0.0.1</t>
  </si>
  <si>
    <t>1.1.1.6.1.0.0.1.0.0.4</t>
  </si>
  <si>
    <t>1.1.1.6.1.0.0.1.0.0.5</t>
  </si>
  <si>
    <t xml:space="preserve">HSBC CTA. 4069479681 PROYECTO 291987 </t>
  </si>
  <si>
    <t>1.1.1.6.1.0.0.1.0.0.6</t>
  </si>
  <si>
    <t xml:space="preserve">HSBC CTA. 4069479699 PROYECTO 296396 </t>
  </si>
  <si>
    <t>1.1.1.6.1.0.0.1.0.0.7</t>
  </si>
  <si>
    <t>HSBC CTA. 4069479707 PROYECTO 296370</t>
  </si>
  <si>
    <t>1.1.1.6.1.0.0.1.0.0.8</t>
  </si>
  <si>
    <t>HSBC CTA. 4069479715 PROYECTO 171514</t>
  </si>
  <si>
    <t>1.1.1.6.1.0.0.1.0.0.9</t>
  </si>
  <si>
    <t>1.1.1.6.1.0.0.1.0.1.0</t>
  </si>
  <si>
    <t>1.1.1.6.1.0.0.1.0.1.1</t>
  </si>
  <si>
    <t>1.1.1.6.1.0.0.1.0.1.2</t>
  </si>
  <si>
    <t>HSBC CTA. 4069479764 PROYECTO 682301</t>
  </si>
  <si>
    <t>1.1.1.6.1.0.0.1.0.1.3</t>
  </si>
  <si>
    <t>HSBC CTA. 4069479749 PROYECTO 291615</t>
  </si>
  <si>
    <t>1.1.2.3.1.0.0.0.1.0.8</t>
  </si>
  <si>
    <t>AMERICAN EXPRESS (BIB)</t>
  </si>
  <si>
    <t>1.1.2.3.1.0.0.0.2.3.5</t>
  </si>
  <si>
    <t>GTOS. POR COMP. / MARIA MERCEDES ALBORNOZ .</t>
  </si>
  <si>
    <t>1.1.2.3.1.0.0.0.2.9.5</t>
  </si>
  <si>
    <t>GTOS. POR COMP. / CASTAÑEDA MORENO VICTOR</t>
  </si>
  <si>
    <t>1.1.2.3.1.0.0.0.2.9.7</t>
  </si>
  <si>
    <t>GTOS. POR COMP. / FELIX FABELA DANIEL</t>
  </si>
  <si>
    <t>1.1.2.3.1.0.0.0.3.3.5</t>
  </si>
  <si>
    <t>GTOS. POR COMP. / SERGIO RAMIREZ RESINOS</t>
  </si>
  <si>
    <t>1.1.2.3.1.0.0.0.3.5.8</t>
  </si>
  <si>
    <t>GTOS. POR COMP. / SAUL VALENCIA VAZQUEZ</t>
  </si>
  <si>
    <t>1.1.2.3.1.0.0.0.4.2.6</t>
  </si>
  <si>
    <t>GTOS. POR COMP. / ELIZABETH HELEN PEREZ CHIQUES</t>
  </si>
  <si>
    <t>1.1.2.3.1.0.0.0.4.2.9</t>
  </si>
  <si>
    <t>GTOS. POR COMP. /MARIA ISABEL JIMENEZ RAMIREZ</t>
  </si>
  <si>
    <t>1.1.2.3.1.0.0.0.4.3.8</t>
  </si>
  <si>
    <t>GTOS. POR COMP. /EMMANUEL ROMERO GALVAN</t>
  </si>
  <si>
    <t>1.1.2.3.1.0.0.0.4.6.7</t>
  </si>
  <si>
    <t>GTOS. POR COMP. /JOSE ROBERTO MEJORADA VELASCO</t>
  </si>
  <si>
    <t>1.1.2.3.1.0.0.0.4.7.4</t>
  </si>
  <si>
    <t>GTOS. POR COMP. / RAFAEL EMILIANO AGUILAR GARCIA</t>
  </si>
  <si>
    <t>1.1.2.3.2.0.0.0.1.2.5</t>
  </si>
  <si>
    <t>QUINTANA QUINTANA EUSTASIO</t>
  </si>
  <si>
    <t>1.1.2.3.2.0.0.0.2.4.6</t>
  </si>
  <si>
    <t>SANCHEZ GARCIA MANELICK</t>
  </si>
  <si>
    <t>1.1.2.3.2.0.0.0.3.4.7</t>
  </si>
  <si>
    <t>VALENCIA VAZQUEZ SAUL</t>
  </si>
  <si>
    <t>1.1.2.3.2.0.0.0.3.5.4</t>
  </si>
  <si>
    <t>CONTRERAS MONDRAGON MIGUEL ANGEL</t>
  </si>
  <si>
    <t>1.1.2.3.2.0.0.0.3.6.3</t>
  </si>
  <si>
    <t>GONZALEZ GALINDO MARIA VIRGINIA</t>
  </si>
  <si>
    <t>1.1.2.3.2.0.0.0.3.7.8</t>
  </si>
  <si>
    <t>SILVA SALDAÑA MARGARITA</t>
  </si>
  <si>
    <t>1.1.2.3.2.0.0.0.3.8.6</t>
  </si>
  <si>
    <t>MELENDEZ HERNANDEZ ELSA MARIA</t>
  </si>
  <si>
    <t>1.1.2.3.2.0.0.0.5.4.1</t>
  </si>
  <si>
    <t>ABASOLO AMADOR ELENA MATILDE</t>
  </si>
  <si>
    <t>1.1.2.3.2.0.0.0.5.6.0</t>
  </si>
  <si>
    <t>MAGAÑA MUJICA EDUARDO</t>
  </si>
  <si>
    <t>1.1.2.3.2.0.0.0.6.1.4</t>
  </si>
  <si>
    <t>MARIA DEL CARMEN NUÑEZ AVILA</t>
  </si>
  <si>
    <t>1.1.2.3.2.0.0.0.6.6.3</t>
  </si>
  <si>
    <t>SEGURA BRISEÑO MARTHA ANGELICA</t>
  </si>
  <si>
    <t>1.1.2.3.2.0.0.0.8.9.8</t>
  </si>
  <si>
    <t>PRADO TORRES JOSE FRANCISCO</t>
  </si>
  <si>
    <t>1.1.2.3.2.0.0.1.2.0.0</t>
  </si>
  <si>
    <t>GUERRA TÉLLEZ IVONNE</t>
  </si>
  <si>
    <t>1.1.2.3.2.0.0.1.3.2.5</t>
  </si>
  <si>
    <t>ESPINOSA LOPEZ LEOBARDO</t>
  </si>
  <si>
    <t>1.1.2.3.2.0.0.1.3.4.7</t>
  </si>
  <si>
    <t>FLORES VARGAS NURY VIRIDIANA</t>
  </si>
  <si>
    <t>1.1.2.3.2.0.0.1.4.4.4</t>
  </si>
  <si>
    <t>RAMIREZ RESENDIZ ZACARIAS</t>
  </si>
  <si>
    <t>1.1.2.3.2.0.0.1.5.5.7</t>
  </si>
  <si>
    <t>ALBORNOZ . MARIA MERCEDES</t>
  </si>
  <si>
    <t>1.1.2.3.2.0.0.1.6.0.0</t>
  </si>
  <si>
    <t>ZARCO GARCIA JUAN CARLOS</t>
  </si>
  <si>
    <t>1.1.2.3.2.0.0.1.7.5.1</t>
  </si>
  <si>
    <t>MALVAIZ ACEVEDO ABIGAIL</t>
  </si>
  <si>
    <t>1.1.2.3.2.0.0.1.8.4.5</t>
  </si>
  <si>
    <t>MARTINEZ REYES JUAN CARLOS</t>
  </si>
  <si>
    <t>MARCO ANTONIO GARCIA OJEDA mala</t>
  </si>
  <si>
    <t>1.1.2.3.2.0.0.1.9.6.3</t>
  </si>
  <si>
    <t>REYES ZEPEDA MARIA DE LOURDES</t>
  </si>
  <si>
    <t>1.1.2.3.2.0.0.2.1.9.9</t>
  </si>
  <si>
    <t>MIGUEL ANGEL GONZALEZ HERNANDEZ</t>
  </si>
  <si>
    <t>1.1.2.3.2.0.0.2.2.1.1</t>
  </si>
  <si>
    <t>DANIEL FELIX FABELA</t>
  </si>
  <si>
    <t>1.1.2.3.2.0.0.2.2.7.2</t>
  </si>
  <si>
    <t>ANDREA PATRICIA BELLO GARCIA</t>
  </si>
  <si>
    <t>1.1.2.3.2.0.0.2.4.0.8</t>
  </si>
  <si>
    <t>JESUS MARTINEZ GARCIA</t>
  </si>
  <si>
    <t>1.1.2.3.2.0.0.2.4.4.1</t>
  </si>
  <si>
    <t>ANGELICA VEGA MARTINEZ</t>
  </si>
  <si>
    <t>1.1.2.3.2.0.0.2.4.5.8</t>
  </si>
  <si>
    <t>MARGARITA LETICIA ARELLANES RUIZ</t>
  </si>
  <si>
    <t>1.1.2.3.2.0.0.2.5.5.6</t>
  </si>
  <si>
    <t>JAQUELINE HERNANDEZ NAVARRETE</t>
  </si>
  <si>
    <t>1.1.2.3.2.0.0.2.7.1.3</t>
  </si>
  <si>
    <t>DAVID FRANCISCO ARELLANES RUIZ</t>
  </si>
  <si>
    <t>1.1.2.3.2.0.0.2.7.4.7</t>
  </si>
  <si>
    <t>MARIA ISABEL JIMENEZ RAMIREZ</t>
  </si>
  <si>
    <t>1.1.2.3.2.0.0.2.8.3.1</t>
  </si>
  <si>
    <t>MARIANNE VIVIANA RAMIREZ SERRANO</t>
  </si>
  <si>
    <t>1.1.2.3.2.0.0.2.8.8.9</t>
  </si>
  <si>
    <t>MARLETH MACIAS VELA</t>
  </si>
  <si>
    <t>1.1.2.3.2.0.0.2.8.9.1</t>
  </si>
  <si>
    <t>ANGEL URIEL MARTINEZ CONTRERAS</t>
  </si>
  <si>
    <t>1.1.2.3.2.0.0.2.9.3.9</t>
  </si>
  <si>
    <t>HENIO PABLO LUIS HOYO PROHUBER</t>
  </si>
  <si>
    <t>1.1.2.3.2.0.0.2.9.7.8</t>
  </si>
  <si>
    <t>PEDRO GALINDO LOPEZ</t>
  </si>
  <si>
    <t>1.1.2.3.2.0.0.2.9.9.8</t>
  </si>
  <si>
    <t>EMMANUEL ROMERO GALVAN</t>
  </si>
  <si>
    <t>1.1.2.3.2.0.0.3.1.3.4</t>
  </si>
  <si>
    <t>ALMA IVETH HERNANDEZ AZCONA</t>
  </si>
  <si>
    <t>1.1.2.3.2.0.0.3.1.4.4</t>
  </si>
  <si>
    <t>MARISOL BAEZA PEREZ</t>
  </si>
  <si>
    <t>1.1.2.3.2.0.0.3.1.8.8</t>
  </si>
  <si>
    <t>CESAR SANCHEZ LOPEZ</t>
  </si>
  <si>
    <t>1.1.2.3.2.0.0.3.2.1.3</t>
  </si>
  <si>
    <t>LUIS ALBERTO RUIZ SALINAS</t>
  </si>
  <si>
    <t>1.1.2.3.2.0.0.3.2.2.4</t>
  </si>
  <si>
    <t>DULCE JESSICA GUERRERO MARTINEZ</t>
  </si>
  <si>
    <t>1.1.2.3.2.0.0.3.2.2.9</t>
  </si>
  <si>
    <t>MICHELLE MONTSERRATH GRACIDA SUAREZ</t>
  </si>
  <si>
    <t>1.1.2.3.2.0.0.3.2.4.8</t>
  </si>
  <si>
    <t>FANNY LUZ GUTIERREZ REYES</t>
  </si>
  <si>
    <t>1.1.2.3.2.0.0.3.2.5.2</t>
  </si>
  <si>
    <t>ERIN FERNANDA OLIVARES RODRIGUEZ</t>
  </si>
  <si>
    <t>1.1.2.3.2.0.0.3.2.7.5</t>
  </si>
  <si>
    <t>JOSE MIGUEL MEDINA RAMIREZ</t>
  </si>
  <si>
    <t>1.1.2.3.2.0.0.3.3.0.8</t>
  </si>
  <si>
    <t>LILIANA DEYANIRA GONZALEZ VIVEROS</t>
  </si>
  <si>
    <t>1.1.2.3.2.0.0.3.3.2.5</t>
  </si>
  <si>
    <t>JOSE ANTONIO TREJO HERNANDEZ</t>
  </si>
  <si>
    <t>1.1.2.3.2.0.0.3.3.2.7</t>
  </si>
  <si>
    <t>OMAR ALEJANDRO LOERA GONZALEZ</t>
  </si>
  <si>
    <t>1.1.2.3.2.0.0.3.3.2.8</t>
  </si>
  <si>
    <t>KEVIN JAIR GARCIA GALINDO</t>
  </si>
  <si>
    <t>1.1.2.3.2.0.0.3.3.3.1</t>
  </si>
  <si>
    <t>YANET FLORES DAVILA</t>
  </si>
  <si>
    <t>1.1.2.3.2.0.0.3.3.3.4</t>
  </si>
  <si>
    <t>FRANCISCO JAVIER HERNANDEZ ORTIZ</t>
  </si>
  <si>
    <t>1.1.2.3.2.0.0.3.3.3.6</t>
  </si>
  <si>
    <t>MARIA NARAYANI LASALA BLANCO</t>
  </si>
  <si>
    <t>1.1.2.3.2.0.0.3.3.4.9</t>
  </si>
  <si>
    <t>MARIA DE GUADALUPE ESTRADA LOPEZ</t>
  </si>
  <si>
    <t>1.1.2.3.2.0.0.3.3.5.2</t>
  </si>
  <si>
    <t>PATRICK JAMES ROBERT INGLIS .</t>
  </si>
  <si>
    <t>1.1.2.3.2.0.0.3.3.5.9</t>
  </si>
  <si>
    <t>RACHAEL HELENE MEROLA .</t>
  </si>
  <si>
    <t>1.1.2.3.2.0.0.3.3.6.3</t>
  </si>
  <si>
    <t>MARCO ANTONIO MARQUEZ MENDOZA</t>
  </si>
  <si>
    <t>1.1.2.3.2.0.0.3.3.6.4</t>
  </si>
  <si>
    <t>DANIELA MARIA FERNANDA MEJIA ARREOLA</t>
  </si>
  <si>
    <t>1.1.2.3.2.0.0.3.3.6.5</t>
  </si>
  <si>
    <t>DIANA ANAHI MENDOZA QUINTANA</t>
  </si>
  <si>
    <t>1.1.2.3.2.0.0.3.3.7.1</t>
  </si>
  <si>
    <t>1.1.2.3.2.0.0.3.3.7.3</t>
  </si>
  <si>
    <t>ALEXIS BERG RODRIGUEZ</t>
  </si>
  <si>
    <t>1.1.2.3.2.0.0.3.3.7.4</t>
  </si>
  <si>
    <t>CARLOS DANIEL REYES MORALES</t>
  </si>
  <si>
    <t>1.1.2.3.2.0.0.3.3.7.5</t>
  </si>
  <si>
    <t>BENJAMIN JHONATAN HUIDOBRO MELGAREJO</t>
  </si>
  <si>
    <t>1.1.2.3.2.0.0.3.3.9.4</t>
  </si>
  <si>
    <t>MARITZA ARELI VELAZQUEZ VILLALPANDO</t>
  </si>
  <si>
    <t>1.1.2.3.2.0.0.3.4.2.7</t>
  </si>
  <si>
    <t>CARLOS ERICK BLANCO HERNANDEZ</t>
  </si>
  <si>
    <t>1.1.2.3.2.0.0.3.4.3.1</t>
  </si>
  <si>
    <t>ADOLFO ALBERTO LABORDE CARRANCO</t>
  </si>
  <si>
    <t>1.1.2.3.2.0.0.3.4.4.9</t>
  </si>
  <si>
    <t>LIZETH NATALI RAMON JARAMILLO</t>
  </si>
  <si>
    <t>1.1.2.3.2.0.0.3.4.6.0</t>
  </si>
  <si>
    <t xml:space="preserve">PEDRO  RIVERA  MARTINEZ </t>
  </si>
  <si>
    <t>1.1.2.3.3.0.0.0.1.2.0</t>
  </si>
  <si>
    <t>GOBIERNO DEL ESTADO DE PUEBLA</t>
  </si>
  <si>
    <t>1.1.2.3.3.0.0.0.1.2.1</t>
  </si>
  <si>
    <t>1.1.2.9.9.9.0.1.1</t>
  </si>
  <si>
    <t>RETENCIÓN ISR</t>
  </si>
  <si>
    <t>1.1.2.9.9.9.0.1.1.0.1</t>
  </si>
  <si>
    <t>ISR RETENCIÓN POR INTERESES</t>
  </si>
  <si>
    <t>1.2.1.3.1.0.0.0.1.0.2</t>
  </si>
  <si>
    <t>FID. PATRIM. DEUDORES DIVERSOS</t>
  </si>
  <si>
    <t>1.2.2.9.1.6</t>
  </si>
  <si>
    <t>ISR A FAVOR PERSONAS MORALES</t>
  </si>
  <si>
    <t>1.2.2.9.1.6.0.1</t>
  </si>
  <si>
    <t>ISR A FAVOR PERSONAS MORALES 2022</t>
  </si>
  <si>
    <t>1.2.2.9.1.6.0.1.0.0.1</t>
  </si>
  <si>
    <t>1.2.5.9</t>
  </si>
  <si>
    <t>OTROS ACTIVOS INTANGIBLES</t>
  </si>
  <si>
    <t>1.2.5.9.1</t>
  </si>
  <si>
    <t>1.2.5.9.1.0.0.0.1.0.1</t>
  </si>
  <si>
    <t>PRIMA DE ANTIGUEDAD POR TERMINACIÓN</t>
  </si>
  <si>
    <t>1.2.5.9.1.0.0.0.1.0.2</t>
  </si>
  <si>
    <t>1.2.5.9.1.0.0.1</t>
  </si>
  <si>
    <t>1.2.5.9.2</t>
  </si>
  <si>
    <t>INDEMNIZACIÓN</t>
  </si>
  <si>
    <t>1.2.5.9.2.0.0.0.1.0.1</t>
  </si>
  <si>
    <t>INDEMNIZACIÓN POR TERMINACIÓN</t>
  </si>
  <si>
    <t>1.2.5.9.2.1.0.0.1</t>
  </si>
  <si>
    <t>2.1.1.2.0.1.1.0.2.8.8</t>
  </si>
  <si>
    <t>DHL EXPRESS MEXICO, S.A. DE C.V.</t>
  </si>
  <si>
    <t>2.1.1.2.0.1.1.0.3.5.2</t>
  </si>
  <si>
    <t>ELECTROPURA, S. DE R.L. DE C.V.</t>
  </si>
  <si>
    <t>2.1.1.2.0.1.1.0.3.5.5</t>
  </si>
  <si>
    <t>ELEVADORES SCHINDLER, S.A. DE C.V.</t>
  </si>
  <si>
    <t>2.1.1.2.0.1.1.0.6.5.0</t>
  </si>
  <si>
    <t>LAZARO VILLEGAS ARCE</t>
  </si>
  <si>
    <t>2.1.1.2.0.1.1.1.1.2.3</t>
  </si>
  <si>
    <t>SAGE PUBLICATIONS INC</t>
  </si>
  <si>
    <t>2.1.1.2.0.1.1.1.2.8.9</t>
  </si>
  <si>
    <t>MUNICIPIO AGUASCALIENTES</t>
  </si>
  <si>
    <t>2.1.1.2.0.1.1.1.9.0.5</t>
  </si>
  <si>
    <t>AMELIA HERNANDEZ UGALDE</t>
  </si>
  <si>
    <t>2.1.1.2.0.1.1.1.9.5.0</t>
  </si>
  <si>
    <t>UNIVERSAL EXTINTORES SA DE CV</t>
  </si>
  <si>
    <t>2.1.1.2.0.1.1.2.0.5.5</t>
  </si>
  <si>
    <t>TURNITIN MEXICO S DE RL DE CV</t>
  </si>
  <si>
    <t>2.1.1.2.0.1.1.2.1.2.9</t>
  </si>
  <si>
    <t>NUEVO HORIZONTE EDITORES SA DE CV</t>
  </si>
  <si>
    <t>2.1.1.2.0.1.1.2.1.6.2</t>
  </si>
  <si>
    <t>LOGISTICA ALIMENTARIA MAXFRAN SA DE CV</t>
  </si>
  <si>
    <t>2.1.1.2.0.1.1.2.2.4.3</t>
  </si>
  <si>
    <t>MICROVISA MG SA DE CV</t>
  </si>
  <si>
    <t>2.1.1.2.0.1.1.2.2.8.4</t>
  </si>
  <si>
    <t>VICTOR MARTIN CUEVAS PINALES</t>
  </si>
  <si>
    <t>2.1.1.2.0.1.1.2.3.1.0</t>
  </si>
  <si>
    <t>SWON IT SERVICES MÉXICO S.A. DE C.V.</t>
  </si>
  <si>
    <t>2.1.1.2.0.1.1.2.3.2.4</t>
  </si>
  <si>
    <t>SINERGMAN SA DE CV</t>
  </si>
  <si>
    <t>2.1.1.2.0.1.1.2.3.5.3</t>
  </si>
  <si>
    <t>Proyectos DIMA SA de CV</t>
  </si>
  <si>
    <t>2.1.1.2.0.1.1.2.4.3.2</t>
  </si>
  <si>
    <t>CORPORATIVO CONSTRUYE SA DE CV</t>
  </si>
  <si>
    <t>2.1.1.2.0.1.1.2.4.3.8</t>
  </si>
  <si>
    <t>SE SUSTENTABLE SA DE CV</t>
  </si>
  <si>
    <t>2.1.1.2.0.1.1.2.4.5.1</t>
  </si>
  <si>
    <t>TEXTILES LUNA Y SOL SA DE CV</t>
  </si>
  <si>
    <t>2.1.1.2.0.1.1.2.4.5.9</t>
  </si>
  <si>
    <t>TEC SOLUCIONES SA DE CV</t>
  </si>
  <si>
    <t>2.1.1.2.0.1.1.2.4.6.1</t>
  </si>
  <si>
    <t>ALEJANDRO MENDOZA MENDOZA</t>
  </si>
  <si>
    <t>2.1.1.2.0.1.1.2.4.6.8</t>
  </si>
  <si>
    <t>SERGIO SOTO CAMACHO</t>
  </si>
  <si>
    <t>2.1.1.2.0.1.1.2.4.7.1</t>
  </si>
  <si>
    <t>FRESTYL PROVEEDOR COMERCIAL SA DE CV</t>
  </si>
  <si>
    <t>2.1.1.2.0.1.1.2.4.7.2</t>
  </si>
  <si>
    <t>JAIME ALEJANDRO ARIAS SAUCEDO</t>
  </si>
  <si>
    <t>2.1.1.2.0.1.1.2.4.7.5</t>
  </si>
  <si>
    <t>SERGIO FERNANDO CASTRO MARIN</t>
  </si>
  <si>
    <t>2.1.1.2.0.1.1.2.4.8.8</t>
  </si>
  <si>
    <t>FERREACEROS Y AGROEQUIPOS SA DE CV</t>
  </si>
  <si>
    <t>2.1.1.2.0.1.1.2.5.0.0</t>
  </si>
  <si>
    <t>HM ELECTROINGENIERIA SA DE CV</t>
  </si>
  <si>
    <t>2.1.1.2.0.1.1.2.5.0.2</t>
  </si>
  <si>
    <t>LUIS ALEJANDRO AVILA HERNANDEZ</t>
  </si>
  <si>
    <t>2.1.1.2.0.1.1.2.5.0.7</t>
  </si>
  <si>
    <t>DEGHOSA INTERNACIONAL CONSULTORES SC</t>
  </si>
  <si>
    <t>2.1.1.2.0.1.1.2.5.0.8</t>
  </si>
  <si>
    <t>AGROASEMEX SA</t>
  </si>
  <si>
    <t>2.1.1.2.0.1.1.2.5.0.9</t>
  </si>
  <si>
    <t>MAJIME TECHNOLOGIES SA DE CV</t>
  </si>
  <si>
    <t>2.1.1.2.0.1.1.2.5.1.0</t>
  </si>
  <si>
    <t>ABASTECEDORA COMERCIAL ACESA SA DE CV</t>
  </si>
  <si>
    <t>2.1.1.2.0.1.1.2.5.1.1</t>
  </si>
  <si>
    <t>SC RH SA DE CV</t>
  </si>
  <si>
    <t>2.1.1.2.0.1.1.2.5.1.2</t>
  </si>
  <si>
    <t>ADOLFO TREJO SERVICIOS ESPECIALES SA DE CV</t>
  </si>
  <si>
    <t>2.1.1.2.0.1.1.2.5.1.3</t>
  </si>
  <si>
    <t>EDGAR ISRAEL CERVANTES GUTIERREZ</t>
  </si>
  <si>
    <t>2.1.1.2.0.1.1.2.5.1.4</t>
  </si>
  <si>
    <t>Captura Images SAS de CV</t>
  </si>
  <si>
    <t>2.1.1.2.0.1.1.2.5.1.5</t>
  </si>
  <si>
    <t>Vianey Velazquez Maldonado</t>
  </si>
  <si>
    <t>2.1.1.2.0.1.1.2.5.1.8</t>
  </si>
  <si>
    <t>Jose Manuel Prieto Lopez</t>
  </si>
  <si>
    <t>2.1.1.2.0.1.1.2.5.1.9</t>
  </si>
  <si>
    <t>JORGE ALBERTO  RIVERA  CAUDILLO</t>
  </si>
  <si>
    <t>2.1.1.9.0.1.0.0.0.7.1</t>
  </si>
  <si>
    <t>CONVENIO "CONSTRUCCION DE UNA RED DE CENTROS PUBLICOS DE CONACYT"</t>
  </si>
  <si>
    <t>2.2.5</t>
  </si>
  <si>
    <t>FONDOS Y BIENES DE TERCEROS EN GARANTIA Y/O ADMOM. A LARGO PLAZO</t>
  </si>
  <si>
    <t>2.2.5.2</t>
  </si>
  <si>
    <t xml:space="preserve">FONDOS EN ADMINISTRACION A LARGO PLAZO </t>
  </si>
  <si>
    <t>2.2.5.2.1.0</t>
  </si>
  <si>
    <t>DEPÓSITOS Y RETIROS DE FONDOS DE TERCEROS CAR</t>
  </si>
  <si>
    <t>2.2.5.2.1.0.0.0.3</t>
  </si>
  <si>
    <t>2.2.5.2.1.0.0.0.3.0.1</t>
  </si>
  <si>
    <t>2.2.5.2.1.0.0.0.4</t>
  </si>
  <si>
    <t>2.2.5.2.1.0.0.0.4.0.1</t>
  </si>
  <si>
    <t>2.2.5.2.1.0.0.0.5</t>
  </si>
  <si>
    <t>2.2.5.2.1.0.0.0.5.0.1</t>
  </si>
  <si>
    <t>2.2.5.2.1.0.0.0.6</t>
  </si>
  <si>
    <t>2.2.5.2.1.0.0.0.6.0.1</t>
  </si>
  <si>
    <t>2.2.5.2.1.0.0.0.7</t>
  </si>
  <si>
    <t>2.2.5.2.1.0.0.0.7.0.1</t>
  </si>
  <si>
    <t>2.2.5.2.1.0.0.0.8</t>
  </si>
  <si>
    <t>2.2.5.2.1.0.0.0.8.0.1</t>
  </si>
  <si>
    <t>2.2.5.2.1.0.0.0.9</t>
  </si>
  <si>
    <t>2.2.5.2.1.0.0.0.9.0.1</t>
  </si>
  <si>
    <t>2.2.5.2.1.0.0.1.0</t>
  </si>
  <si>
    <t>2.2.5.2.1.0.0.1.0.0.1</t>
  </si>
  <si>
    <t>2.2.5.2.1.0.0.1.1</t>
  </si>
  <si>
    <t>2.2.5.2.1.0.0.1.1.0.1</t>
  </si>
  <si>
    <t>2.2.5.2.1.0.0.1.2</t>
  </si>
  <si>
    <t>2.2.5.2.1.0.0.1.2.0.1</t>
  </si>
  <si>
    <t>2.2.5.2.1.1</t>
  </si>
  <si>
    <t xml:space="preserve">DEPÓSITOS Y RETIROS DE FONDOS EN ADMINISTRACIÓN DE TERCEROS PROYECTOS Y PROGRAMAS </t>
  </si>
  <si>
    <t>2.2.5.2.1.1.0.0.1</t>
  </si>
  <si>
    <t xml:space="preserve">FONDOS EN ADMINISTRACIÓN DE TERCEROS PROYECTOS Y PROGRAMAS </t>
  </si>
  <si>
    <t>2.2.5.2.1.1.0.0.1.0.1</t>
  </si>
  <si>
    <t xml:space="preserve">PROYECTOS y PROGRAMAS </t>
  </si>
  <si>
    <t>2.2.6.2.1.0.0.0.1.1.7</t>
  </si>
  <si>
    <t>PROV. PRIMA ANTIG. POR TERMINACION 2023</t>
  </si>
  <si>
    <t>2.2.6.2.1.0.0.0.1.1.8</t>
  </si>
  <si>
    <t>PROV.  PRIMA POR ANTIG. POR RETIRO 2023</t>
  </si>
  <si>
    <t>2.2.6.2.2.0.0.0.1.1.7</t>
  </si>
  <si>
    <t>PROV. INDEMNIZACION POR TERMINACION 2023</t>
  </si>
  <si>
    <t>3.2.2.1.2.0.0.0.0.2.0</t>
  </si>
  <si>
    <t>RESULTADO DEL EJERCICIO 2023</t>
  </si>
  <si>
    <t>3.2.3.1</t>
  </si>
  <si>
    <t>REVALÚO DE BIENES INMUEBLES</t>
  </si>
  <si>
    <t>3.2.3.1.1.0</t>
  </si>
  <si>
    <t>3.2.3.1.1.0.0.0.0</t>
  </si>
  <si>
    <t>3.2.3.1.1.0.0.0.0.0.1</t>
  </si>
  <si>
    <t>REVALUO DE EDIFICIO</t>
  </si>
  <si>
    <t>3.2.3.1.1.0.0.0.0.0.2</t>
  </si>
  <si>
    <t>REVALU DE TERRENO</t>
  </si>
  <si>
    <t>4.1.7.4.1.0.0.0.0.0.2</t>
  </si>
  <si>
    <t>4.1.7.4.1.0.0.0.0.0.9</t>
  </si>
  <si>
    <t>RECUPERACION POR CURSOS DE IDIOMAS</t>
  </si>
  <si>
    <t>4.1.7.4.1.0.0.0.0.1.2</t>
  </si>
  <si>
    <t xml:space="preserve">REMANENTE DE PROYECTOS INGRESOS PROPIOS </t>
  </si>
  <si>
    <t>4.1.7.4.1.0.0.0.0.1.3</t>
  </si>
  <si>
    <t>MULTA POR EVALUACIÓN</t>
  </si>
  <si>
    <t>4.3.9.2</t>
  </si>
  <si>
    <t>Bonificaciones y Descuentos Obtenidos</t>
  </si>
  <si>
    <t>4.3.9.2.1.0</t>
  </si>
  <si>
    <t>BONIFICACIONES Y DESCUENTOS OBTENIDOS</t>
  </si>
  <si>
    <t>4.3.9.2.1.0.0.0.0</t>
  </si>
  <si>
    <t>INFRACCIONES A LAS CONDICIONES DEL CONTRATO</t>
  </si>
  <si>
    <t>4.3.9.2.1.0.0.0.0.0.1</t>
  </si>
  <si>
    <t>4.3.9.9.1.0.0.0.0.0.5</t>
  </si>
  <si>
    <t>INGRESOS POR RECUPERACIÓN ESPACIO DE CAFETERÍA</t>
  </si>
  <si>
    <t>4.3.9.9.1.0.0.0.0.1.5</t>
  </si>
  <si>
    <t>4.3.9.9.1.0.0.0.0.2.2</t>
  </si>
  <si>
    <t>5.1.2.1.0.0.2.1.2</t>
  </si>
  <si>
    <t>MATERIALES, ÚTILES DE IMPRESIÓN Y REPRODUCCIÓN</t>
  </si>
  <si>
    <t>5.1.2.1.0.0.2.1.2.0.1</t>
  </si>
  <si>
    <t>MATERIALES Y ÚTILES DE IMPRESIÓN Y REPRODUCCIÓN</t>
  </si>
  <si>
    <t>5.1.2.4.0.0.2.4.4</t>
  </si>
  <si>
    <t>5.1.2.4.0.0.2.4.4.0.1</t>
  </si>
  <si>
    <t>5.1.2.4.0.0.2.4.7</t>
  </si>
  <si>
    <t>5.1.2.4.0.0.2.4.7.0.1</t>
  </si>
  <si>
    <t>5.1.2.4.0.0.2.4.8</t>
  </si>
  <si>
    <t>5.1.2.4.0.0.2.4.8.0.1</t>
  </si>
  <si>
    <t>5.1.2.4.0.0.2.4.9</t>
  </si>
  <si>
    <t>5.1.2.4.0.0.2.4.9.0.1</t>
  </si>
  <si>
    <t>5.1.2.9.0.0.2.9.1</t>
  </si>
  <si>
    <t>5.1.2.9.0.0.2.9.1.0.1</t>
  </si>
  <si>
    <t>5.1.2.9.0.0.2.9.2</t>
  </si>
  <si>
    <t>REFACCIONES Y ACCESORIOS MENORES DE EDIFICIOS</t>
  </si>
  <si>
    <t>5.1.2.9.0.0.2.9.2.0.1</t>
  </si>
  <si>
    <t>5.1.2.9.0.0.2.9.3</t>
  </si>
  <si>
    <t>5.1.2.9.0.0.2.9.3.0.1</t>
  </si>
  <si>
    <t>5.1.2.9.0.0.2.9.8</t>
  </si>
  <si>
    <t xml:space="preserve"> REFACCIONES Y ACCESORIOS MENORES DE MAQUINARIA Y OTROS EQUIPOS</t>
  </si>
  <si>
    <t>5.1.2.9.0.0.2.9.8.0.1</t>
  </si>
  <si>
    <t>5.1.3.2.0.0.3.2.5</t>
  </si>
  <si>
    <t>ARRENDAMIENTO DE EQUIPO DE TRANSPORTE</t>
  </si>
  <si>
    <t>5.1.3.2.0.0.3.2.5.0.2</t>
  </si>
  <si>
    <t>ARRENDAMIENTO DE VEHICULOS TERRESTRES, AEREOS Y MARITIMOS</t>
  </si>
  <si>
    <t>5.1.3.3.0.0.3.3.6.0.5</t>
  </si>
  <si>
    <t>5.2.4.4</t>
  </si>
  <si>
    <t xml:space="preserve">AYUDAS SOCIALES </t>
  </si>
  <si>
    <t>5.2.4.4.1</t>
  </si>
  <si>
    <t>AYUDAS SOCIALES A PERSONAS</t>
  </si>
  <si>
    <t>5.2.4.4.1.0</t>
  </si>
  <si>
    <t>5.2.4.4.1.0.4.4.1.0.2</t>
  </si>
  <si>
    <t>GASTOS POR SERVICIOS DE TRASLADO DE PERSONAS</t>
  </si>
  <si>
    <t>7.3.3.0.2.0.0.0.2.8.8</t>
  </si>
  <si>
    <t>1912023 - NADIA LIZBETH JIMÉNEZ RODRÍGUEZ</t>
  </si>
  <si>
    <t>7.3.3.0.2.0.0.0.2.8.9</t>
  </si>
  <si>
    <t xml:space="preserve">1912017 Álvarez Soriano Francisco </t>
  </si>
  <si>
    <t>7.3.3.0.2.0.0.0.2.9.0</t>
  </si>
  <si>
    <t xml:space="preserve">1912079 Gómez Castro José Alejandro </t>
  </si>
  <si>
    <t>7.3.3.0.2.0.0.0.2.9.1</t>
  </si>
  <si>
    <t xml:space="preserve">1711029 Vázquez Jiménez Miguel Ángel </t>
  </si>
  <si>
    <t>7.3.3.0.2.0.0.0.2.9.2</t>
  </si>
  <si>
    <t>1611068 Bolaños López Ana Paola</t>
  </si>
  <si>
    <t>7.3.3.0.2.0.0.0.2.9.3</t>
  </si>
  <si>
    <t>1711044 Daniel Martínez Ixchel</t>
  </si>
  <si>
    <t>7.3.3.0.2.0.0.0.2.9.4</t>
  </si>
  <si>
    <t xml:space="preserve">1711051 Martínez Pardo-Salas Lucía </t>
  </si>
  <si>
    <t>7.3.3.0.2.0.0.0.2.9.5</t>
  </si>
  <si>
    <t xml:space="preserve">1611079 Nieto Michelis Luis Santiago </t>
  </si>
  <si>
    <t>7.3.3.0.2.0.0.0.2.9.6</t>
  </si>
  <si>
    <t xml:space="preserve">1711060 Rabadán Hernández Anel </t>
  </si>
  <si>
    <t>7.3.3.0.2.0.0.0.2.9.7</t>
  </si>
  <si>
    <t>1711097 Mendoza Moreno Melina Gereldine</t>
  </si>
  <si>
    <t>7.3.3.0.2.0.0.0.2.9.8</t>
  </si>
  <si>
    <t>2012049 BARRIENTOS NIETO VIOLETA</t>
  </si>
  <si>
    <t>7.3.3.0.2.0.0.0.3.0.0</t>
  </si>
  <si>
    <t>1911073 Carbajal Ayala Antonio</t>
  </si>
  <si>
    <t>7.3.3.0.2.0.0.0.3.0.1</t>
  </si>
  <si>
    <t>2011022 García Méndez Víctor Ángel</t>
  </si>
  <si>
    <t>7.3.3.0.2.0.0.0.3.0.2</t>
  </si>
  <si>
    <t>1911112 Morales Sánchez Erick Isaac</t>
  </si>
  <si>
    <t>7.3.3.0.2.0.0.0.3.0.4</t>
  </si>
  <si>
    <t>1911116 Reyes Zepeda Frida Juliette</t>
  </si>
  <si>
    <t>7.3.3.0.2.0.0.0.3.0.5</t>
  </si>
  <si>
    <t>1911007 Campos Hernández José Eduardo</t>
  </si>
  <si>
    <t>7.3.3.0.2.0.0.0.3.0.6</t>
  </si>
  <si>
    <t xml:space="preserve">1911018 González Rodríguez José Ángel </t>
  </si>
  <si>
    <t>7.3.3.0.2.0.0.0.3.0.7</t>
  </si>
  <si>
    <t xml:space="preserve">2011062 Ccastro Urrutia Mara Victoria </t>
  </si>
  <si>
    <t>7.3.3.0.2.0.0.0.3.0.8</t>
  </si>
  <si>
    <t xml:space="preserve">1911016 Hernández Monter César Arturo </t>
  </si>
  <si>
    <t>7.3.3.0.2.0.0.0.3.0.9</t>
  </si>
  <si>
    <t>1911054 Lee YeSol</t>
  </si>
  <si>
    <t>7.3.3.0.2.0.0.0.3.1.0</t>
  </si>
  <si>
    <t xml:space="preserve">2011005 Basáñez Trujillo Abigail </t>
  </si>
  <si>
    <t>7.3.3.0.2.0.0.0.3.1.1</t>
  </si>
  <si>
    <t xml:space="preserve">1711078 Fueyo Felix Luis </t>
  </si>
  <si>
    <t>7.3.3.0.2.0.0.0.3.1.2</t>
  </si>
  <si>
    <t>2011061 Carrillo Moroyoqui Daniela</t>
  </si>
  <si>
    <t>8.1.1.1.1.7.0.1.0</t>
  </si>
  <si>
    <t>8.1.1.1.1.7.0.1.0.0.1</t>
  </si>
  <si>
    <t>8.1.2.1.1.1.0.0.0.0.9</t>
  </si>
  <si>
    <t>8.1.2.1.1.1.0.0.0.1.3</t>
  </si>
  <si>
    <t>8.1.2.1.1.7.0.0.0.0.5</t>
  </si>
  <si>
    <t>8.1.2.1.1.7.0.1.0</t>
  </si>
  <si>
    <t>8.1.2.1.1.7.0.1.0.0.1</t>
  </si>
  <si>
    <t>8.1.4.1.1.1.0.0.0.0.2</t>
  </si>
  <si>
    <t>8.1.4.1.1.1.0.0.0.0.9</t>
  </si>
  <si>
    <t>8.1.4.1.1.1.0.0.0.1.2</t>
  </si>
  <si>
    <t>8.1.4.1.1.1.0.0.0.1.3</t>
  </si>
  <si>
    <t>8.1.4.1.1.7.0.0.0.0.5</t>
  </si>
  <si>
    <t>8.1.4.1.1.7.0.0.0.1.5</t>
  </si>
  <si>
    <t>8.1.4.1.1.7.0.0.0.2.2</t>
  </si>
  <si>
    <t>8.1.4.1.1.7.0.1.0</t>
  </si>
  <si>
    <t>8.1.4.1.1.7.0.1.0.0.1</t>
  </si>
  <si>
    <t>8.1.5.1.1.1.0.0.0.0.2</t>
  </si>
  <si>
    <t>8.1.5.1.1.1.0.0.0.0.9</t>
  </si>
  <si>
    <t>8.1.5.1.1.1.0.0.0.1.2</t>
  </si>
  <si>
    <t>8.1.5.1.1.1.0.0.0.1.3</t>
  </si>
  <si>
    <t>8.1.5.1.1.7.0.0.0.0.5</t>
  </si>
  <si>
    <t>8.1.5.1.1.7.0.0.0.1.5</t>
  </si>
  <si>
    <t>8.1.5.1.1.7.0.0.0.2.2</t>
  </si>
  <si>
    <t>8.1.5.1.1.7.0.1.0</t>
  </si>
  <si>
    <t>8.1.5.1.1.7.0.1.0.0.1</t>
  </si>
  <si>
    <t>8.2.2.1.2.0.2.7.1</t>
  </si>
  <si>
    <t>VESTUARIO Y UNIFORMES</t>
  </si>
  <si>
    <t>8.2.2.1.2.0.2.7.2.0.1</t>
  </si>
  <si>
    <t>PRENDAS DE PROTECCION PERSONAL</t>
  </si>
  <si>
    <t>8.2.2.1.2.0.2.7.3.0.1</t>
  </si>
  <si>
    <t>ARTICULOS DEPORTIVOS</t>
  </si>
  <si>
    <t>8.2.2.1.2.0.2.7.5.0.1</t>
  </si>
  <si>
    <t>BLANCOS Y OTROS PRODUCTOS TEXTILES, EXCEPTO PRENDAS DE</t>
  </si>
  <si>
    <t>8.2.2.1.2.0.2.9.9.0.1</t>
  </si>
  <si>
    <t>REFACCIONES Y ACCESORIOS MENORES OTROS BIENES MUEBLES</t>
  </si>
  <si>
    <t>8.2.3.1.2.0.2.1.5.0.1</t>
  </si>
  <si>
    <t>8.2.3.1.2.0.2.1.5.0.2</t>
  </si>
  <si>
    <t>8.2.3.1.2.0.2.2.3.0.1</t>
  </si>
  <si>
    <t>8.2.3.1.2.0.2.6.1</t>
  </si>
  <si>
    <t>8.2.3.1.2.0.2.6.1.0.3</t>
  </si>
  <si>
    <t>8.2.3.1.2.0.2.7.1</t>
  </si>
  <si>
    <t>8.2.3.1.2.0.2.7.2.0.1</t>
  </si>
  <si>
    <t>PRENDAS DE PROTECCION PERSONAL.</t>
  </si>
  <si>
    <t>8.2.3.1.2.0.2.7.3.0.1</t>
  </si>
  <si>
    <t>8.2.3.1.2.0.2.7.5.0.1</t>
  </si>
  <si>
    <t>BLANCOS Y OTROS PRODUCTOS TEXTILES, EXCEPTO PRENDAS DE VESTIR</t>
  </si>
  <si>
    <t>8.2.3.1.2.0.2.9.2.0.1</t>
  </si>
  <si>
    <t>8.2.3.1.2.0.2.9.3.0.1</t>
  </si>
  <si>
    <t>8.2.3.1.2.0.2.9.9.0.1</t>
  </si>
  <si>
    <t>8.2.3.1.3.0.3.1.1.0.1</t>
  </si>
  <si>
    <t>8.2.3.1.3.0.3.1.4.0.1</t>
  </si>
  <si>
    <t>8.2.3.1.3.0.3.1.8.0.1</t>
  </si>
  <si>
    <t>8.2.3.1.3.0.3.2.2</t>
  </si>
  <si>
    <t>8.2.3.1.3.0.3.2.5.0.2</t>
  </si>
  <si>
    <t>8.2.3.1.3.0.3.2.7.0.1</t>
  </si>
  <si>
    <t>8.2.3.1.3.0.3.3.6.0.1</t>
  </si>
  <si>
    <t>8.2.3.1.3.0.3.3.6.0.4</t>
  </si>
  <si>
    <t>8.2.3.1.3.0.3.3.6.0.5</t>
  </si>
  <si>
    <t>8.2.3.1.3.0.3.5.5.0.1</t>
  </si>
  <si>
    <t>8.2.3.1.3.0.3.5.7.0.1</t>
  </si>
  <si>
    <t>8.2.3.1.3.0.3.7.2.0.6</t>
  </si>
  <si>
    <t>8.2.4.1.2.0.2.1.6.0.1</t>
  </si>
  <si>
    <t>8.2.4.1.2.0.2.4.4.0.1</t>
  </si>
  <si>
    <t>8.2.4.1.2.0.2.4.6.0.1</t>
  </si>
  <si>
    <t>8.2.4.1.3.0.3.3.6.0.5</t>
  </si>
  <si>
    <t>8.2.4.1.3.0.3.7.2.0.6</t>
  </si>
  <si>
    <t>8.2.4.1.3.0.3.7.6.0.2</t>
  </si>
  <si>
    <t>8.2.5.1.2.0.2.1.6.0.1</t>
  </si>
  <si>
    <t>8.2.5.1.2.0.2.4.4.0.1</t>
  </si>
  <si>
    <t>8.2.5.1.2.0.2.4.6.0.1</t>
  </si>
  <si>
    <t>8.2.5.1.3.0.3.2.5.0.2</t>
  </si>
  <si>
    <t>8.2.5.1.3.0.3.3.6.0.5</t>
  </si>
  <si>
    <t>8.2.5.1.4.0.4.4.1</t>
  </si>
  <si>
    <t>8.2.5.1.4.0.4.4.1.0.2</t>
  </si>
  <si>
    <t>8.2.6.1.2.0.2.1.6.0.1</t>
  </si>
  <si>
    <t>8.2.6.1.2.0.2.4.4.0.1</t>
  </si>
  <si>
    <t>8.2.6.1.2.0.2.4.6.0.1</t>
  </si>
  <si>
    <t>8.2.6.1.3.0.3.2.5.0.2</t>
  </si>
  <si>
    <t>8.2.6.1.3.0.3.3.6.0.5</t>
  </si>
  <si>
    <t>8.2.6.1.4.0.4.4.1</t>
  </si>
  <si>
    <t>8.2.6.1.4.0.4.4.1.0.2</t>
  </si>
  <si>
    <t>8.2.7.1.2.0.2.1.6.0.1</t>
  </si>
  <si>
    <t>8.2.7.1.2.0.2.4.4.0.1</t>
  </si>
  <si>
    <t>8.2.7.1.2.0.2.4.6.0.1</t>
  </si>
  <si>
    <t>8.2.7.1.3.0.3.2.5.0.2</t>
  </si>
  <si>
    <t>8.2.7.1.3.0.3.3.6.0.5</t>
  </si>
  <si>
    <t>8.2.7.1.4.0.4.4.1</t>
  </si>
  <si>
    <t>8.2.7.1.4.0.4.4.1.0.2</t>
  </si>
  <si>
    <t>Cuenta</t>
  </si>
  <si>
    <t>Descripción</t>
  </si>
  <si>
    <t>Variacion</t>
  </si>
  <si>
    <t xml:space="preserve">FONDOS EN ADMINISTRACIÓN </t>
  </si>
  <si>
    <t>internos financiamiento</t>
  </si>
  <si>
    <t>servicios de deuda interno</t>
  </si>
  <si>
    <t>1.1.2.6</t>
  </si>
  <si>
    <t>FINANCIAMIENTO EDUCATIVO A CORTO PLAZO</t>
  </si>
  <si>
    <t>endeudamiento interno</t>
  </si>
  <si>
    <t>FINANCIAMIENTO EDUCATIVO EXALUMNOS A CORTO PLAZO</t>
  </si>
  <si>
    <t>invercion</t>
  </si>
  <si>
    <t xml:space="preserve">bienes inmuebles   invercion </t>
  </si>
  <si>
    <t xml:space="preserve">Bienes muebles </t>
  </si>
  <si>
    <t xml:space="preserve">otros origenes de invercion </t>
  </si>
  <si>
    <t>1.2.7.3</t>
  </si>
  <si>
    <t>GASTOS PAGADOS POR ADELANTADO A LARGO PLAZO</t>
  </si>
  <si>
    <t>PROVEEDORES POR PAGAR</t>
  </si>
  <si>
    <t>externos financiamiento</t>
  </si>
  <si>
    <t xml:space="preserve">TRANFERENCIAS OTORGADAS POR PAGAR </t>
  </si>
  <si>
    <t>endeudamiento externo</t>
  </si>
  <si>
    <t>Fondos y Bienes de Terceros en Garantía y/o
Administración a Corto Plazo</t>
  </si>
  <si>
    <t>PROVISIÓN PARA CONTINGENCIAS A LARGO PLAZO</t>
  </si>
  <si>
    <t xml:space="preserve">endeudamiento otros origenes  de financiamiento </t>
  </si>
  <si>
    <t>3.2.1.2</t>
  </si>
  <si>
    <t>RESULTADO DEL EJERCICIO</t>
  </si>
  <si>
    <t>Utilidad</t>
  </si>
  <si>
    <t>Efectivo Inicial</t>
  </si>
  <si>
    <t>Flujo</t>
  </si>
  <si>
    <t>Efectivo final</t>
  </si>
  <si>
    <t>SF.2023</t>
  </si>
  <si>
    <t>SF2024</t>
  </si>
  <si>
    <t>CENTRO DE INVESTIGACION Y DOCENCIA ECONOMICAS, A.C.</t>
  </si>
  <si>
    <t>Activo fijo</t>
  </si>
  <si>
    <t>Al 30  de septiembre de 2019.</t>
  </si>
  <si>
    <t>Costo Historico</t>
  </si>
  <si>
    <t>Revaluación</t>
  </si>
  <si>
    <t>Costo</t>
  </si>
  <si>
    <t>Depreciación</t>
  </si>
  <si>
    <t>Revaluacion</t>
  </si>
  <si>
    <t>Costo neto</t>
  </si>
  <si>
    <t>Revaluado</t>
  </si>
  <si>
    <t>Revaluada</t>
  </si>
  <si>
    <t>Activos Intangibles/Activos Laborales</t>
  </si>
  <si>
    <t>Gastos pagados por adelantado a largo plazo</t>
  </si>
  <si>
    <t>1.1.2.3.1.0.0.0.4.1.4</t>
  </si>
  <si>
    <t>GTOS. POR COMP. / ANDREW WILLIAM PAXMAN .</t>
  </si>
  <si>
    <t>1.1.2.3.1.0.0.0.4.3.0</t>
  </si>
  <si>
    <t>GTOS. POR COMPR. /PEDRO GALINDO LOPEZ</t>
  </si>
  <si>
    <t>1.1.2.3.1.0.0.0.4.7.2</t>
  </si>
  <si>
    <t>GTOS. POR COMP. / SAUL MENDOZA PALACIOS</t>
  </si>
  <si>
    <t>1.1.2.3.1.0.0.0.4.7.3</t>
  </si>
  <si>
    <t>GTOS. POR COMP. /LUIS ALBERTO RUIZ SALINAS</t>
  </si>
  <si>
    <t>1.1.2.3.2.0.0.2.3.3.4</t>
  </si>
  <si>
    <t>ANDREW WILLIAM PAXMAN .</t>
  </si>
  <si>
    <t>1.1.2.3.2.0.0.3.2.1.6</t>
  </si>
  <si>
    <t>SAUL MENDOZA PALACIOS</t>
  </si>
  <si>
    <t>1.1.2.3.2.0.0.3.2.5.5</t>
  </si>
  <si>
    <t>JORGE LUIS ORDELIN FONT</t>
  </si>
  <si>
    <t>1.1.2.3.2.0.0.3.2.5.8</t>
  </si>
  <si>
    <t>JESSICA SUSANA VAZQUEZ RAMIREZ</t>
  </si>
  <si>
    <t>2.1.1.2.0.1.1.0.7.7.5</t>
  </si>
  <si>
    <t>MULTION CONSULTING, S.A. DE C.V.</t>
  </si>
  <si>
    <t>2.1.1.2.0.1.1.1.5.7.6</t>
  </si>
  <si>
    <t>EL FINANCIERO SUSCRIPCIONES SA DE CV</t>
  </si>
  <si>
    <t>2.1.1.2.0.1.1.1.5.9.3</t>
  </si>
  <si>
    <t>MILENIO DIARIO SA DE CV</t>
  </si>
  <si>
    <t>2.1.1.2.0.1.1.1.8.9.2</t>
  </si>
  <si>
    <t>MAYRA RODRIGUEZ CABRERA</t>
  </si>
  <si>
    <t>2.1.1.2.0.1.1.2.1.2.5</t>
  </si>
  <si>
    <t>JOURNALS ONLINE SA DE CV</t>
  </si>
  <si>
    <t>2.1.1.2.0.1.1.2.1.7.5</t>
  </si>
  <si>
    <t>OCLC Online Computer Library Center Inc</t>
  </si>
  <si>
    <t>2.1.1.2.0.1.1.2.3.4.9</t>
  </si>
  <si>
    <t>FARVISAN INSUMOS INSTITUCIONALES SA DE CV</t>
  </si>
  <si>
    <t>2.1.1.2.0.1.1.2.4.0.1</t>
  </si>
  <si>
    <t>Arturo Pérez Leon</t>
  </si>
  <si>
    <t>2.1.1.2.0.1.1.2.4.0.5</t>
  </si>
  <si>
    <t>OMAR VALENTIN SOTELO TAPIA</t>
  </si>
  <si>
    <t>2.1.1.2.0.1.1.2.4.3.7</t>
  </si>
  <si>
    <t>COMERCIALIZADORA ELECTROPURA S DE RL DE CV</t>
  </si>
  <si>
    <t>2.1.1.9.0.1.0.0.0.9.9</t>
  </si>
  <si>
    <t>ANTICIPO DE CLIENTES (PROYECTOS)</t>
  </si>
  <si>
    <t>8.1.3</t>
  </si>
  <si>
    <t xml:space="preserve">MODIFICACIONES A LA LEY DE INGRESOS ESTIMADA </t>
  </si>
  <si>
    <t>8.1.3.1</t>
  </si>
  <si>
    <t>8.1.3.1.1.0</t>
  </si>
  <si>
    <t xml:space="preserve">MODIFICACIONES AL PRESUPUESTO DE INGRESOS APROBADO </t>
  </si>
  <si>
    <t>8.1.3.1.1.0.0.0.0</t>
  </si>
  <si>
    <t>8.1.3.1.1.0.0.0.0.0.3</t>
  </si>
  <si>
    <t>TRANSFERENCIAS, ASIGNACIONES, SUBSIDIOS, Y OTRAS  AYUDAS</t>
  </si>
  <si>
    <t>8.2.4.1.2.0.2.4.7.0.1</t>
  </si>
  <si>
    <t>8.2.4.1.2.0.2.5.3</t>
  </si>
  <si>
    <t>8.2.4.1.2.0.2.5.3.0.1</t>
  </si>
  <si>
    <t>8.2.5.1.2.0.2.4.7.0.1</t>
  </si>
  <si>
    <t>8.2.6.1.2.0.2.4.7.0.1</t>
  </si>
  <si>
    <t>8.2.7.1.2.0.2.4.7.0.1</t>
  </si>
  <si>
    <t>1.1.2.3.2.0.0.0.8.0.8</t>
  </si>
  <si>
    <t>CALDERON SALVADOR CARLOS ALBERTO</t>
  </si>
  <si>
    <t>1.1.2.3.2.0.0.1.4.7.5</t>
  </si>
  <si>
    <t>MARCOS CRUZ RICARDO</t>
  </si>
  <si>
    <t>1.1.2.3.2.0.0.2.5.3.4</t>
  </si>
  <si>
    <t>FRANCISCO JAVIER CABRERA HERNANDEZ</t>
  </si>
  <si>
    <t>1.1.2.3.2.0.0.2.9.3.5</t>
  </si>
  <si>
    <t>NOEL VALDEMAR GONZALEZ FIGUEROA</t>
  </si>
  <si>
    <t>1.1.2.3.2.0.0.2.9.6.4</t>
  </si>
  <si>
    <t>EVELYN MARCELA GUZMAN ROJAS</t>
  </si>
  <si>
    <t>1.1.2.3.2.0.0.3.4.5.4</t>
  </si>
  <si>
    <t>ALBERTO TENA CAMPORESI</t>
  </si>
  <si>
    <t>1.1.2.3.2.0.0.3.4.5.9</t>
  </si>
  <si>
    <t xml:space="preserve">YARETH  TEPANTLA  DE JESUS </t>
  </si>
  <si>
    <t>2.1.1.2.0.1.1.1.9.6.8</t>
  </si>
  <si>
    <t>MIGUEL ANGEL TRUJILLO PONCE</t>
  </si>
  <si>
    <t>2.1.1.2.0.1.1.2.0.5.0</t>
  </si>
  <si>
    <t>GRUPO PRO ECOLOGICO MEXICANO SA DE CV</t>
  </si>
  <si>
    <t>2.1.1.2.0.1.1.2.3.8.4</t>
  </si>
  <si>
    <t>INNDREN SA de CV</t>
  </si>
  <si>
    <t>2.1.1.2.0.1.1.2.3.8.7</t>
  </si>
  <si>
    <t>INFORMACION CIENTIFICA INTERNACIONAL MTY SA DE CV</t>
  </si>
  <si>
    <t>2.1.1.2.0.1.1.2.4.2.5</t>
  </si>
  <si>
    <t>HECTOR HUGO MEDRANO LECHUGA</t>
  </si>
  <si>
    <t>2.1.1.2.0.1.1.2.4.4.3</t>
  </si>
  <si>
    <t>HULME ELECTRIFICACIONES SA DE CV</t>
  </si>
  <si>
    <t>2.1.1.2.0.1.1.2.4.4.4</t>
  </si>
  <si>
    <t>EL COLEGIO DE LA FRONTERA NORTE A C</t>
  </si>
  <si>
    <t>2.1.1.2.0.1.1.2.4.6.2</t>
  </si>
  <si>
    <t>CODEFRAZA SA DE CV</t>
  </si>
  <si>
    <t>2.1.1.2.0.1.1.2.4.6.6</t>
  </si>
  <si>
    <t>RAUL PEREZ SOLIS</t>
  </si>
  <si>
    <t>2.1.1.2.0.1.1.2.5.1.7</t>
  </si>
  <si>
    <t>GOURMET TISANT SA DE CV</t>
  </si>
  <si>
    <t>2.1.1.2.0.1.1.2.5.2.1</t>
  </si>
  <si>
    <t>NEW MEDICAL HEALTH SERVICES SA DE CV</t>
  </si>
  <si>
    <t>2.1.1.2.0.1.1.2.5.2.2</t>
  </si>
  <si>
    <t>ARMANDO VALDIVIA FLORES</t>
  </si>
  <si>
    <t>2.1.1.2.0.1.1.2.5.2.4</t>
  </si>
  <si>
    <t>JAIME VICENTE RODRIGUEZ REYES</t>
  </si>
  <si>
    <t>2.1.1.2.0.1.1.2.5.2.5</t>
  </si>
  <si>
    <t>JUAN DE DIOS MARTINEZ ROBLEDO</t>
  </si>
  <si>
    <t>2.1.1.2.0.1.1.2.5.2.6</t>
  </si>
  <si>
    <t>GRUPO INTEGRAL SANEMI SA DE CV</t>
  </si>
  <si>
    <t>5.1.1.7</t>
  </si>
  <si>
    <t>PREVISIONES</t>
  </si>
  <si>
    <t>5.1.1.7.0.0</t>
  </si>
  <si>
    <t>5.1.1.7.0.0.1.7.1</t>
  </si>
  <si>
    <t>ESTÍMULOS</t>
  </si>
  <si>
    <t>5.1.1.7.0.0.1.7.1.0.2</t>
  </si>
  <si>
    <t>5.1.2.5.0.0.2.5.3</t>
  </si>
  <si>
    <t>5.1.2.5.0.0.2.5.3.0.1</t>
  </si>
  <si>
    <t>5.1.2.9.0.0.2.9.4</t>
  </si>
  <si>
    <t>REFACCIONES Y ACCESORIOS MENORES DE EQUIPO DE CÓMPUTO Y TECNOLOGÍAS DE LA INFORMACIÓN</t>
  </si>
  <si>
    <t>5.1.2.9.0.0.2.9.4.0.1</t>
  </si>
  <si>
    <t>5.1.3.7.0.0.3.7.2.0.6</t>
  </si>
  <si>
    <t>5.1.3.7.0.0.3.7.6</t>
  </si>
  <si>
    <t>VIÁTICOS EN EL EXTRANJERO</t>
  </si>
  <si>
    <t>5.1.3.7.0.0.3.7.6.0.2</t>
  </si>
  <si>
    <t>8.2.2.1.2.0.2.4.1.0.1</t>
  </si>
  <si>
    <t>PRODUCTOS MINERALES NO METALICOS</t>
  </si>
  <si>
    <t>8.2.2.1.3.0.3.9.5.0.1</t>
  </si>
  <si>
    <t>PENAS, MULTAS, ACCESORIOS Y ACTUALIZACIONES</t>
  </si>
  <si>
    <t>8.2.3.1.2.0.2.4.1.0.1</t>
  </si>
  <si>
    <t>8.2.3.1.3.0.3.3.9.0.1</t>
  </si>
  <si>
    <t>8.2.3.1.3.0.3.5.2.0.1</t>
  </si>
  <si>
    <t>8.2.3.1.3.0.3.9.5.0.1</t>
  </si>
  <si>
    <t>8.2.3.1.4.0.4.4.1</t>
  </si>
  <si>
    <t>8.2.3.1.4.0.4.4.1.0.2</t>
  </si>
  <si>
    <t>8.2.4.1.2.0.2.4.8.0.1</t>
  </si>
  <si>
    <t>8.2.4.1.2.0.2.5.4.0.1</t>
  </si>
  <si>
    <t>8.2.4.1.2.0.2.9.1.0.1</t>
  </si>
  <si>
    <t>8.2.4.1.2.0.2.9.2.0.1</t>
  </si>
  <si>
    <t>8.2.4.1.2.0.2.9.4.0.1</t>
  </si>
  <si>
    <t>8.2.5.1.2.0.2.4.8.0.1</t>
  </si>
  <si>
    <t>8.2.5.1.2.0.2.5.3</t>
  </si>
  <si>
    <t>8.2.5.1.2.0.2.5.3.0.1</t>
  </si>
  <si>
    <t>8.2.5.1.2.0.2.5.4.0.1</t>
  </si>
  <si>
    <t>8.2.5.1.2.0.2.9.1.0.1</t>
  </si>
  <si>
    <t>8.2.5.1.2.0.2.9.2.0.1</t>
  </si>
  <si>
    <t>8.2.5.1.2.0.2.9.4.0.1</t>
  </si>
  <si>
    <t>8.2.5.1.3.0.3.7.2.0.6</t>
  </si>
  <si>
    <t>8.2.5.1.3.0.3.7.6.0.2</t>
  </si>
  <si>
    <t>8.2.6.1.2.0.2.4.8.0.1</t>
  </si>
  <si>
    <t>8.2.6.1.2.0.2.5.3</t>
  </si>
  <si>
    <t>8.2.6.1.2.0.2.5.3.0.1</t>
  </si>
  <si>
    <t>8.2.6.1.2.0.2.5.4.0.1</t>
  </si>
  <si>
    <t>8.2.6.1.2.0.2.9.1.0.1</t>
  </si>
  <si>
    <t>8.2.6.1.2.0.2.9.2.0.1</t>
  </si>
  <si>
    <t>8.2.6.1.2.0.2.9.4.0.1</t>
  </si>
  <si>
    <t>8.2.6.1.3.0.3.7.2.0.6</t>
  </si>
  <si>
    <t>8.2.6.1.3.0.3.7.6.0.2</t>
  </si>
  <si>
    <t>8.2.7.1.2.0.2.4.8.0.1</t>
  </si>
  <si>
    <t>8.2.7.1.2.0.2.5.3</t>
  </si>
  <si>
    <t>8.2.7.1.2.0.2.5.3.0.1</t>
  </si>
  <si>
    <t>8.2.7.1.2.0.2.5.4.0.1</t>
  </si>
  <si>
    <t>8.2.7.1.2.0.2.9.1.0.1</t>
  </si>
  <si>
    <t>8.2.7.1.2.0.2.9.2.0.1</t>
  </si>
  <si>
    <t>8.2.7.1.2.0.2.9.4.0.1</t>
  </si>
  <si>
    <t>8.2.7.1.3.0.3.7.2.0.6</t>
  </si>
  <si>
    <t>8.2.7.1.3.0.3.7.6.0.2</t>
  </si>
  <si>
    <t>1.1.2.3.1.0.0.0.4.4.8</t>
  </si>
  <si>
    <t>GTOS.POR COMP. /PAULINA GARCIA CARRILLO</t>
  </si>
  <si>
    <t>1.1.2.3.2.0.0.0.2.9.5</t>
  </si>
  <si>
    <t>DEL ANGEL MOBARAK GUSTAVO ADOLFO</t>
  </si>
  <si>
    <t>1.1.2.3.2.0.0.2.1.7.0</t>
  </si>
  <si>
    <t>JOSE JAIME SAINZ SANTAMARIA</t>
  </si>
  <si>
    <t>1.1.2.3.2.0.0.2.8.4.9</t>
  </si>
  <si>
    <t>RODOLFO JAVIER CASTELLANOS LAZCANO</t>
  </si>
  <si>
    <t>1.1.2.3.2.0.0.3.3.7.8</t>
  </si>
  <si>
    <t>MATEO HOYOS LOPEZ</t>
  </si>
  <si>
    <t>2.1.1.2.0.1.1.0.3.4.5</t>
  </si>
  <si>
    <t>EL UNIVERSAL COMPAÑIA PERIODISTICA NACIONAL, S.A. DE C.V.</t>
  </si>
  <si>
    <t>2.1.1.2.0.1.1.0.3.9.5</t>
  </si>
  <si>
    <t>FERMART S. A. DE C. V.</t>
  </si>
  <si>
    <t>2.1.1.2.0.1.1.1.6.0.7</t>
  </si>
  <si>
    <t>EL ECONOMISTA GRUPO EDITORIAL SA DE CV</t>
  </si>
  <si>
    <t>2.1.1.2.0.1.1.1.6.2.5</t>
  </si>
  <si>
    <t>CADGRAFICS S.A. DE C.V.</t>
  </si>
  <si>
    <t>2.1.1.2.0.1.1.2.0.7.2</t>
  </si>
  <si>
    <t>Tirant Lo Blanch México S De RL De CV</t>
  </si>
  <si>
    <t>2.1.1.2.0.1.1.2.1.5.7</t>
  </si>
  <si>
    <t>MER SOLUTIONS SA DE CV</t>
  </si>
  <si>
    <t>2.1.1.2.0.1.1.2.2.2.9</t>
  </si>
  <si>
    <t>FIRMATIC SA DE CV</t>
  </si>
  <si>
    <t>2.1.1.2.0.1.1.2.4.1.8</t>
  </si>
  <si>
    <t>SERVICIOS INTEGRALES DE CONSTRUCCIÓN Y MANTENIMIENTO VERANTA S DE RL DE CV</t>
  </si>
  <si>
    <t>2.1.1.2.0.1.1.2.4.4.1</t>
  </si>
  <si>
    <t>WOLTERS KLUWER HEALTH PROFESSIONAL AND EDUCATION MEXICO SA DE CV</t>
  </si>
  <si>
    <t>2.1.1.9.0.1.0.0.1.2.5</t>
  </si>
  <si>
    <t>PROYECTO 292399</t>
  </si>
  <si>
    <t>8.2.4.1.3.0.3.5.3.0.1</t>
  </si>
  <si>
    <t>DEL 1 AL 30 DE JUNIO DE 2023</t>
  </si>
  <si>
    <t>DEL 1 AL 30 DE JUNIO DE 2024</t>
  </si>
  <si>
    <t>1.1.2.3.1.0.0.0.4.7.5</t>
  </si>
  <si>
    <t>GTOS. POR COMP./ RUTH ALEJANDRA DAVILA FIGUEROA</t>
  </si>
  <si>
    <t>1.1.2.3.2.0.0.0.8.3.7</t>
  </si>
  <si>
    <t>SERNA JACOBO CRISTINA</t>
  </si>
  <si>
    <t>1.1.2.3.2.0.0.1.1.2.4</t>
  </si>
  <si>
    <t>CORONILLA CRUZ EFRAIN</t>
  </si>
  <si>
    <t>1.1.2.3.2.0.0.1.4.9.4</t>
  </si>
  <si>
    <t>MARCOS GARDUÑO LEONEL</t>
  </si>
  <si>
    <t>1.1.2.3.2.0.0.1.8.6.5</t>
  </si>
  <si>
    <t>ALVAREZ ESPINOSA ANTONIO DANIEL</t>
  </si>
  <si>
    <t>1.1.2.3.2.0.0.2.2.2.4</t>
  </si>
  <si>
    <t>ALFREDO BAUTISTA LOPEZ</t>
  </si>
  <si>
    <t>1.1.2.3.2.0.0.2.9.6.7</t>
  </si>
  <si>
    <t>ELIZABETH HELEN PEREZ CHIQUES</t>
  </si>
  <si>
    <t>1.1.2.3.2.0.0.3.2.3.7</t>
  </si>
  <si>
    <t>HECTOR DANIEL BORBON ACOSTA</t>
  </si>
  <si>
    <t>1.1.2.3.2.0.0.3.3.2.0</t>
  </si>
  <si>
    <t>MABEL SOTO JIMENEZ</t>
  </si>
  <si>
    <t>1.1.2.3.2.0.0.3.4.3.4</t>
  </si>
  <si>
    <t>JUAN CARLOS TREJO MARTINEZ</t>
  </si>
  <si>
    <t>1.1.2.3.2.0.0.3.4.4.4</t>
  </si>
  <si>
    <t>LIZBETH ARTEAGA REYES</t>
  </si>
  <si>
    <t>1.1.2.3.2.0.0.3.4.4.5</t>
  </si>
  <si>
    <t>IVAN YAHIR ROSAS RANGEL</t>
  </si>
  <si>
    <t>1.1.2.3.2.0.0.3.4.5.7</t>
  </si>
  <si>
    <t>JOSE LUIS CALDERON AROZQUETA</t>
  </si>
  <si>
    <t>2.1.1.2.0.1.1.0.6.6.5</t>
  </si>
  <si>
    <t>LILIANA MORENO BAZARTE</t>
  </si>
  <si>
    <t>2.1.1.2.0.1.1.0.8.1.4</t>
  </si>
  <si>
    <t>ORGANIZACION TECNICA DEL CONOCIMIENTO, S.A. DE C.V.</t>
  </si>
  <si>
    <t>2.1.1.2.0.1.1.0.8.2.7</t>
  </si>
  <si>
    <t>PAPELERA ANZURES, S.A. DE C.V.</t>
  </si>
  <si>
    <t>2.1.1.2.0.1.1.1.0.7.5</t>
  </si>
  <si>
    <t>USACOMEX, S.A. DE C.V.</t>
  </si>
  <si>
    <t>2.1.1.2.0.1.1.1.3.8.4</t>
  </si>
  <si>
    <t>GLOBAL QUARK SA DE CV</t>
  </si>
  <si>
    <t>2.1.1.2.0.1.1.1.6.8.6</t>
  </si>
  <si>
    <t>INSTITUTO EN ASESORÍA EN FINANZAS INTERNACIONALES SC</t>
  </si>
  <si>
    <t>2.1.1.2.0.1.1.2.1.6.9</t>
  </si>
  <si>
    <t>COLECCIONES FINAS SA DE CV</t>
  </si>
  <si>
    <t>2.1.1.2.0.1.1.2.1.8.5</t>
  </si>
  <si>
    <t>DYCOMYC PAPELERIA SA DE CV</t>
  </si>
  <si>
    <t>2.1.1.2.0.1.1.2.3.4.7</t>
  </si>
  <si>
    <t>SESITI SA DE CV</t>
  </si>
  <si>
    <t>2.1.1.2.0.1.1.2.4.1.4</t>
  </si>
  <si>
    <t>GASTELUM IX SA DE CV</t>
  </si>
  <si>
    <t>2.1.1.2.0.1.1.2.4.2.2</t>
  </si>
  <si>
    <t>GERARDO TENORIO LÓPEZ</t>
  </si>
  <si>
    <t>2.1.1.2.0.1.1.2.4.4.2</t>
  </si>
  <si>
    <t>INSTALACIONES Y PROYECTOS DE AGUASCALIENTES</t>
  </si>
  <si>
    <t>2.1.1.2.0.1.1.2.4.4.8</t>
  </si>
  <si>
    <t>CAFE 1810 SA DE CV</t>
  </si>
  <si>
    <t>2.1.1.2.0.1.1.2.4.5.2</t>
  </si>
  <si>
    <t>LINK INC ADMINISTRACION SA DE CV</t>
  </si>
  <si>
    <t>2.1.1.2.0.1.1.2.4.7.9</t>
  </si>
  <si>
    <t>PERIODICO ESPECIALIZADO EN ECONOMIA Y FINANZAS</t>
  </si>
  <si>
    <t>2.1.1.2.0.1.1.2.4.9.1</t>
  </si>
  <si>
    <t>COMERCIALIZADORA DE PRODUCTOS EN GENERAL MAXED SA DE CV</t>
  </si>
  <si>
    <t>2.1.1.2.0.1.1.2.5.3.3</t>
  </si>
  <si>
    <t>PABLO GARCIA JACINTO</t>
  </si>
  <si>
    <t>2.1.1.2.0.1.1.2.5.4.3</t>
  </si>
  <si>
    <t>JOSE LUIS ANGEL</t>
  </si>
  <si>
    <t>2.1.1.2.0.1.1.2.5.4.5</t>
  </si>
  <si>
    <t>JESSY BACILISA SANCHEZ GOMEZ</t>
  </si>
  <si>
    <t>2.1.1.2.0.1.1.2.5.5.0</t>
  </si>
  <si>
    <t>ALEJANDRO BAEZ HERNANDEZ</t>
  </si>
  <si>
    <t>2.1.1.2.0.1.1.2.5.5.1</t>
  </si>
  <si>
    <t>ARMANDO ISRAEL MEDINA CASILLAS</t>
  </si>
  <si>
    <t>5.1.2.4.0.0.2.4.1.0.1</t>
  </si>
  <si>
    <t>5.1.3.3.0.0.3.3.4</t>
  </si>
  <si>
    <t>SERVICIOS DE CAPACITACIÓN</t>
  </si>
  <si>
    <t>5.1.3.3.0.0.3.3.4.0.1</t>
  </si>
  <si>
    <t>5.1.3.5.0.0.3.5.3</t>
  </si>
  <si>
    <t>INSTALACIÓN, REPARACIÓN Y MANTENIMIENTO DE EQUIPO DE CÓMPUTO Y TECNOLOGÍA DE LA INFORMACIÓN</t>
  </si>
  <si>
    <t>5.1.3.5.0.0.3.5.3.0.1</t>
  </si>
  <si>
    <t>5.1.3.5.0.0.3.5.5</t>
  </si>
  <si>
    <t>REPARACIÓN Y MANTENIMIENTO DE EQUIPO DE TRANSPORTE</t>
  </si>
  <si>
    <t>5.1.3.5.0.0.3.5.5.0.1</t>
  </si>
  <si>
    <t>8.2.4.1.2.0.2.1.4.0.1</t>
  </si>
  <si>
    <t>8.2.4.1.2.0.2.4.1.0.1</t>
  </si>
  <si>
    <t>8.2.4.1.2.0.2.4.9.0.1</t>
  </si>
  <si>
    <t>8.2.4.1.3.0.3.3.4.0.1</t>
  </si>
  <si>
    <t>8.2.5.1.2.0.2.4.1.0.1</t>
  </si>
  <si>
    <t>8.2.5.1.2.0.2.4.9.0.1</t>
  </si>
  <si>
    <t>8.2.5.1.3.0.3.3.4.0.1</t>
  </si>
  <si>
    <t>8.2.5.1.3.0.3.5.3.0.1</t>
  </si>
  <si>
    <t>8.2.5.1.3.0.3.5.5.0.1</t>
  </si>
  <si>
    <t>8.2.6.1.2.0.2.4.1.0.1</t>
  </si>
  <si>
    <t>8.2.6.1.2.0.2.4.9.0.1</t>
  </si>
  <si>
    <t>8.2.6.1.3.0.3.3.4.0.1</t>
  </si>
  <si>
    <t>8.2.6.1.3.0.3.5.3.0.1</t>
  </si>
  <si>
    <t>8.2.6.1.3.0.3.5.5.0.1</t>
  </si>
  <si>
    <t>8.2.7.1.2.0.2.4.1.0.1</t>
  </si>
  <si>
    <t>8.2.7.1.2.0.2.4.9.0.1</t>
  </si>
  <si>
    <t>8.2.7.1.3.0.3.3.4.0.1</t>
  </si>
  <si>
    <t>8.2.7.1.3.0.3.5.3.0.1</t>
  </si>
  <si>
    <t>8.2.7.1.3.0.3.5.5.0.1</t>
  </si>
  <si>
    <t>0</t>
  </si>
  <si>
    <t/>
  </si>
  <si>
    <t>Razones Financieras</t>
  </si>
  <si>
    <t>Al 30 de junio del 2022</t>
  </si>
  <si>
    <t>Liquidez</t>
  </si>
  <si>
    <t>Razón Financiera</t>
  </si>
  <si>
    <t xml:space="preserve">Fórmula </t>
  </si>
  <si>
    <t>Sustitución</t>
  </si>
  <si>
    <t>Resultado</t>
  </si>
  <si>
    <t>Liquidez inmediata</t>
  </si>
  <si>
    <t>Activo circulante</t>
  </si>
  <si>
    <t xml:space="preserve">Pasivo a corto plazo - Transferencias otorgadas por pagar </t>
  </si>
  <si>
    <t>Prueba del acido</t>
  </si>
  <si>
    <t>Activo circulante - inventario</t>
  </si>
  <si>
    <t>Efectivo y equivalente</t>
  </si>
  <si>
    <t>Solvencia  
(Apalancamiento)</t>
  </si>
  <si>
    <t xml:space="preserve">Deuda a Hacienda Pública </t>
  </si>
  <si>
    <t xml:space="preserve">Pasivo Total - Transferencias otorgadas por pagar </t>
  </si>
  <si>
    <t xml:space="preserve">Hacienda Pública </t>
  </si>
  <si>
    <t>Deuda a activos totales</t>
  </si>
  <si>
    <t>Activo total</t>
  </si>
  <si>
    <t>VARIACIÓN</t>
  </si>
  <si>
    <t>Al  30 de junio 2025</t>
  </si>
  <si>
    <t xml:space="preserve">Al  30 de junio 2025 </t>
  </si>
  <si>
    <t>Por los ejercicios del 01 de enero al 30 de junio de 2025</t>
  </si>
  <si>
    <t>DEL 1 AL 30 DE JUNIO DE 2025</t>
  </si>
  <si>
    <t>Año_Act</t>
  </si>
  <si>
    <t>Sdo_Inicial</t>
  </si>
  <si>
    <t>Debe</t>
  </si>
  <si>
    <t>Haber</t>
  </si>
  <si>
    <t>Sdo_Final</t>
  </si>
  <si>
    <t>1.1.1.2.2.0.0.0.2.0.3</t>
  </si>
  <si>
    <t>BANORTE CTA. 1307851751 R3890M CIDE EGR OTROS CASOS PAGADORA DOLARES</t>
  </si>
  <si>
    <t>1.1.2.3.1.0.0.0.1.0.1</t>
  </si>
  <si>
    <t>AMERICAN EXPRESS (SGE)</t>
  </si>
  <si>
    <t>1.1.2.3.1.0.0.0.1.0.9</t>
  </si>
  <si>
    <t>GTOS. POR COMP. /MYSCICH GASKA TERESA</t>
  </si>
  <si>
    <t>1.1.2.3.1.0.0.0.1.3.4</t>
  </si>
  <si>
    <t>GTOS. POR COMP. /CERVANTES LARIOS NATALIA MICHELLE</t>
  </si>
  <si>
    <t>1.1.2.3.1.0.0.0.1.3.5</t>
  </si>
  <si>
    <t>GTOS. POR COMP. /GARCIA AYLUARDO CLARA</t>
  </si>
  <si>
    <t>1.1.2.3.1.0.0.0.1.4.2</t>
  </si>
  <si>
    <t>GTOS. POR COMP. /ROUGERIO SKVIRSKY VANIA</t>
  </si>
  <si>
    <t>1.1.2.3.1.0.0.0.1.4.5</t>
  </si>
  <si>
    <t>GTOS. POR COMP.  /CABALLERO JUAREZ JOSE ANTONIO</t>
  </si>
  <si>
    <t>1.1.2.3.1.0.0.0.1.5.1</t>
  </si>
  <si>
    <t>GTOS. POR COMP. /GUILLEN RODRIGUEZ LAURA</t>
  </si>
  <si>
    <t>1.1.2.3.1.0.0.0.1.5.6</t>
  </si>
  <si>
    <t>GTOS. POR COMP. /NEGRETTO PEREZ GABRIEL LEONARDO</t>
  </si>
  <si>
    <t>1.1.2.3.1.0.0.0.1.6.9</t>
  </si>
  <si>
    <t>GTOS. POR COMP. /VELASCO GRAJALES JESUS</t>
  </si>
  <si>
    <t>1.1.2.3.1.0.0.0.1.7.8</t>
  </si>
  <si>
    <t>GTOS. POR COMP. /AMERICAN EXPRESS (AGS)</t>
  </si>
  <si>
    <t>1.1.2.3.1.0.0.0.1.8.0</t>
  </si>
  <si>
    <t>GTOS. POR COMP. /OROZCO HERRERA YAMILIA</t>
  </si>
  <si>
    <t>1.1.2.3.1.0.0.0.1.8.8</t>
  </si>
  <si>
    <t>GTOS. POR COMP. / TORRES ROJO JUAN MANUEL</t>
  </si>
  <si>
    <t>1.1.2.3.1.0.0.0.1.9.1</t>
  </si>
  <si>
    <t>GTOS. POR COMP. /OSANTE RAMOS MONICA AIMEE</t>
  </si>
  <si>
    <t>1.1.2.3.1.0.0.0.2.1.0</t>
  </si>
  <si>
    <t>GTOS. POR COMP. / ROSALES GONZALEZ RAYMUNDO RAMSES</t>
  </si>
  <si>
    <t>1.1.2.3.1.0.0.0.2.2.7</t>
  </si>
  <si>
    <t>ADEUDOS DEL FIDEICOMISO AL CIDE</t>
  </si>
  <si>
    <t>1.1.2.3.1.0.0.0.2.4.7</t>
  </si>
  <si>
    <t>GTOS. POR COMP. / ALMA DELIA BARAJAS  ADAME</t>
  </si>
  <si>
    <t>1.1.2.3.1.0.0.0.2.5.8</t>
  </si>
  <si>
    <t>GTOS. POR COMP. / VIVANCO CONTRERAS RENE</t>
  </si>
  <si>
    <t>1.1.2.3.1.0.0.0.3.6.3</t>
  </si>
  <si>
    <t>GTOS. POR COMP. / MIGUEL ANGEL RUIZ JURADO</t>
  </si>
  <si>
    <t>1.1.2.3.1.0.0.0.3.6.5</t>
  </si>
  <si>
    <t>GTOS. POR COMP. / DEISY JAZMIN HERRERA ROMERO</t>
  </si>
  <si>
    <t>1.1.2.3.1.0.0.0.3.7.0</t>
  </si>
  <si>
    <t>GTOS. POR COMP. / CHRISTOPHER DANIEL ROMERO SANCHEZ</t>
  </si>
  <si>
    <t>1.1.2.3.1.0.0.0.3.8.7</t>
  </si>
  <si>
    <t>GTOS. POR COMP. / ANABEL HERNANDEZ ROMERO</t>
  </si>
  <si>
    <t>1.1.2.3.1.0.0.0.4.0.0</t>
  </si>
  <si>
    <t>GTOS. POR COMP. / GUILLERMO MORA HERNANDEZ</t>
  </si>
  <si>
    <t>1.1.2.3.1.0.0.0.4.3.9</t>
  </si>
  <si>
    <t>GTOS.POR COMP./SERGIO ARTURO MENDOZA DOMINGUEZ</t>
  </si>
  <si>
    <t>1.1.2.3.1.0.0.0.4.7.7</t>
  </si>
  <si>
    <t>GTOS. POR COMP. /JUAN CARLOS TREJO MARTINEZ</t>
  </si>
  <si>
    <t>1.1.2.3.1.0.0.0.4.7.9</t>
  </si>
  <si>
    <t>GTOS. POR  COMP. /JOSE LUIS ARCIGA TORRES</t>
  </si>
  <si>
    <t>1.1.2.3.2.0.0.0.0.2.7</t>
  </si>
  <si>
    <t>ESPINOSA HERNANDEZ MAYOLI</t>
  </si>
  <si>
    <t>1.1.2.3.2.0.0.0.1.7.5</t>
  </si>
  <si>
    <t>VELÁZQUEZ HERNÁNDEZ ROCÍO DEL PILAR</t>
  </si>
  <si>
    <t>1.1.2.3.2.0.0.0.2.0.0</t>
  </si>
  <si>
    <t>MARVAN LABORDE IGNACIO</t>
  </si>
  <si>
    <t>1.1.2.3.2.0.0.0.9.7.9</t>
  </si>
  <si>
    <t>RUBALCAVA PEÑAFIEL LUIS NAPOLEON</t>
  </si>
  <si>
    <t>1.1.2.3.2.0.0.0.9.8.5</t>
  </si>
  <si>
    <t>SCHIAVON URIEGAS JORGE ALBERTO</t>
  </si>
  <si>
    <t>1.1.2.3.2.0.0.1.1.4.2</t>
  </si>
  <si>
    <t>REVAH LACOUTURE MATILDE MARIA MAGDALENA</t>
  </si>
  <si>
    <t>1.1.2.3.2.0.0.1.3.6.9</t>
  </si>
  <si>
    <t>ALVARADO LAGUNAS SARA SILVIA</t>
  </si>
  <si>
    <t>1.1.2.3.2.0.0.1.3.8.3</t>
  </si>
  <si>
    <t>BARAJAS ADAME ALMA DELIA</t>
  </si>
  <si>
    <t>1.1.2.3.2.0.0.1.5.2.3</t>
  </si>
  <si>
    <t>CAMPOS CHAMU NOE</t>
  </si>
  <si>
    <t>1.1.2.3.2.0.0.1.7.7.4</t>
  </si>
  <si>
    <t>HERNANDEZ VEGA PATRICIA</t>
  </si>
  <si>
    <t>1.1.2.3.2.0.0.1.7.7.8</t>
  </si>
  <si>
    <t>PARADA COLIN GABRIEL</t>
  </si>
  <si>
    <t>1.1.2.3.2.0.0.1.7.9.1</t>
  </si>
  <si>
    <t>MALDONADO HERNANDEZ GERARDO DE JESUS</t>
  </si>
  <si>
    <t>1.1.2.3.2.0.0.1.9.3.8</t>
  </si>
  <si>
    <t>HERNANDEZ HERNANDEZ SONIA</t>
  </si>
  <si>
    <t>1.1.2.3.2.0.0.1.9.3.9</t>
  </si>
  <si>
    <t>GALINDEZ HERNANDEZ CRISTINA</t>
  </si>
  <si>
    <t>1.1.2.3.2.0.0.2.1.4.3</t>
  </si>
  <si>
    <t>DAVID PAVEL GOMEZ GRANADOS</t>
  </si>
  <si>
    <t>1.1.2.3.2.0.0.2.2.6.6</t>
  </si>
  <si>
    <t>RENE VIVANCO CONTRERAS</t>
  </si>
  <si>
    <t>1.1.2.3.2.0.0.2.3.3.9</t>
  </si>
  <si>
    <t>LUIS ALBERTO FRANCO BOURET</t>
  </si>
  <si>
    <t>1.1.2.3.2.0.0.2.4.3.7</t>
  </si>
  <si>
    <t>MARIA IRENE LEONOR ROA</t>
  </si>
  <si>
    <t>1.1.2.3.2.0.0.2.5.7.2</t>
  </si>
  <si>
    <t>LUCERO IBARRA ROJAS</t>
  </si>
  <si>
    <t>1.1.2.3.2.0.0.2.5.8.4</t>
  </si>
  <si>
    <t>HUGO ALEJANDRO ARREDONDO GARCIA</t>
  </si>
  <si>
    <t>1.1.2.3.2.0.0.2.7.0.1</t>
  </si>
  <si>
    <t>SERGIO VELASQUEZ URIBE</t>
  </si>
  <si>
    <t>1.1.2.3.2.0.0.2.7.5.3</t>
  </si>
  <si>
    <t>OMAR CANSECO PEREZ</t>
  </si>
  <si>
    <t>1.1.2.3.2.0.0.2.9.9.1</t>
  </si>
  <si>
    <t>DANTE SALVADOR ROMERO VAZQUEZ</t>
  </si>
  <si>
    <t>1.1.2.3.2.0.0.3.1.3.9</t>
  </si>
  <si>
    <t>ANA GUADALUPE GUERRERO BELLO</t>
  </si>
  <si>
    <t>1.1.2.3.2.0.0.3.2.2.6</t>
  </si>
  <si>
    <t>JOSE LUIS ARCIGA TORRES</t>
  </si>
  <si>
    <t>1.1.2.3.2.0.0.3.3.3.8</t>
  </si>
  <si>
    <t>ZAYRA TERESA LOPEZ IXTA</t>
  </si>
  <si>
    <t>1.1.2.3.2.0.0.3.3.6.2</t>
  </si>
  <si>
    <t>CLAUDIA SAMANO ROBLES</t>
  </si>
  <si>
    <t>1.1.2.3.2.0.0.3.3.6.6</t>
  </si>
  <si>
    <t>GUSTAVO MOURA DE OLIVEIRA</t>
  </si>
  <si>
    <t>1.1.2.3.2.0.0.3.3.6.9</t>
  </si>
  <si>
    <t>NIDIA KAREN GARCIA ESTUDILLO</t>
  </si>
  <si>
    <t>1.1.2.3.2.0.0.3.3.7.6</t>
  </si>
  <si>
    <t>JOSE DANIEL ROMAN PINEDA</t>
  </si>
  <si>
    <t>1.1.2.3.2.0.0.3.4.0.0</t>
  </si>
  <si>
    <t>MIGUEL ANGEL ROSALES GONZALEZ</t>
  </si>
  <si>
    <t>1.1.2.3.2.0.0.3.4.3.0</t>
  </si>
  <si>
    <t>PAMELA RUBI GRANADOS CAMACHO</t>
  </si>
  <si>
    <t>1.1.2.3.2.0.0.3.4.3.5</t>
  </si>
  <si>
    <t>FERNANDO EMMANUEL CORDOVA GOMEZ</t>
  </si>
  <si>
    <t>1.1.2.3.2.0.0.3.4.4.7</t>
  </si>
  <si>
    <t>ALEJANDRO GARCIA HERNANDEZ</t>
  </si>
  <si>
    <t>1.1.2.3.2.0.0.3.4.5.2</t>
  </si>
  <si>
    <t>RODRIGO ARDISSOM DE SOUZA</t>
  </si>
  <si>
    <t>1.1.2.3.2.0.0.3.4.5.3</t>
  </si>
  <si>
    <t>ADRIAN RODRIGO MARTINEZ LEVY</t>
  </si>
  <si>
    <t>1.1.2.3.2.0.0.3.4.5.8</t>
  </si>
  <si>
    <t>EDUARDO CONTRERAS OSORIO</t>
  </si>
  <si>
    <t>1.1.2.3.2.0.0.3.4.6.1</t>
  </si>
  <si>
    <t xml:space="preserve">CESAR MACIEL  GOMEZ  JIMENEZ </t>
  </si>
  <si>
    <t>1.1.2.3.2.0.0.3.4.9.9</t>
  </si>
  <si>
    <t xml:space="preserve">JUAN ALEJANDRO  MELGAREJO  CRESPO </t>
  </si>
  <si>
    <t>1.1.2.3.2.0.0.3.5.0.2</t>
  </si>
  <si>
    <t xml:space="preserve">LUIS MIGUEL  MARQUEZ  SANCHEZ </t>
  </si>
  <si>
    <t>1.1.2.3.3.0.0.0.1.2.2</t>
  </si>
  <si>
    <t>1.1.2.9.9.9.0.1.1.0.2</t>
  </si>
  <si>
    <t>IVA RETENIDO</t>
  </si>
  <si>
    <t xml:space="preserve">ISR A FAVOR PERSONAS MORALES </t>
  </si>
  <si>
    <t>1.2.2.9.1.6.0.1.0.0.2</t>
  </si>
  <si>
    <t>ISR A FAVOR PERSONAS MORALES 2023</t>
  </si>
  <si>
    <t>1.2.5.2</t>
  </si>
  <si>
    <t xml:space="preserve">PATENTES, MARCAS Y DERECHOS </t>
  </si>
  <si>
    <t>1.2.5.2.1.0</t>
  </si>
  <si>
    <t>1.2.5.2.1.3.0.0.0</t>
  </si>
  <si>
    <t>DERECHOS</t>
  </si>
  <si>
    <t>1.2.5.2.1.3.0.0.0.0.1</t>
  </si>
  <si>
    <t>INSTITUTO NACIONAL DEL DERECHO DE AUTOR</t>
  </si>
  <si>
    <t>1.2.6.5</t>
  </si>
  <si>
    <t xml:space="preserve">AMORTIZACIÓN ACUMULADA DE ACTIVOS INTANGIBLES </t>
  </si>
  <si>
    <t>1.2.6.5.1.0</t>
  </si>
  <si>
    <t>1.2.6.5.1.0.0.0.1</t>
  </si>
  <si>
    <t>1.2.6.5.1.0.0.0.1.0.1</t>
  </si>
  <si>
    <t>AMORTIZACIÓN ACUMULADA DE DERECHOS</t>
  </si>
  <si>
    <t>2.1.1.2.0.1.1.0.1.8.0</t>
  </si>
  <si>
    <t>CICOVISA, S.A. DE C.V.</t>
  </si>
  <si>
    <t>2.1.1.2.0.1.1.1.2.4.6</t>
  </si>
  <si>
    <t>SECRETARIA DE FINANZAS DEL GOBIERNO DEL DISTRITO FEDERAL</t>
  </si>
  <si>
    <t>2.1.1.2.0.1.1.1.4.6.2</t>
  </si>
  <si>
    <t>LUNA AIRE ACONDICIONADO SA DE CV</t>
  </si>
  <si>
    <t>2.1.1.2.0.1.1.1.6.9.0</t>
  </si>
  <si>
    <t>CONSULTORIA TECNOLOGIAS Y GESTION DEL CONOCIMIENTO SA DE CV</t>
  </si>
  <si>
    <t>2.1.1.2.0.1.1.2.0.0.9</t>
  </si>
  <si>
    <t>GEEKRF SA DE CV</t>
  </si>
  <si>
    <t>2.1.1.2.0.1.1.2.1.5.6</t>
  </si>
  <si>
    <t>ID SOLUCIONES INTEGRADAS SA DE CV</t>
  </si>
  <si>
    <t>2.1.1.2.0.1.1.2.1.6.0</t>
  </si>
  <si>
    <t>AUTOBUSES Y VIAJES TURISTICOS DE AGUASCALIENTES SA DE CV</t>
  </si>
  <si>
    <t>2.1.1.2.0.1.1.2.2.6.4</t>
  </si>
  <si>
    <t>ProQuest Latam S de R L de CV</t>
  </si>
  <si>
    <t>2.1.1.2.0.1.1.2.2.7.6</t>
  </si>
  <si>
    <t>ABASTECEDOR CORPORATIVO SA DE CV</t>
  </si>
  <si>
    <t>2.1.1.2.0.1.1.2.2.7.8</t>
  </si>
  <si>
    <t>ORLANDO GONZALEZ MONTES</t>
  </si>
  <si>
    <t>2.1.1.2.0.1.1.2.3.4.3</t>
  </si>
  <si>
    <t>BIBIANO ANTONIO SEGURA TORRES</t>
  </si>
  <si>
    <t>2.1.1.2.0.1.1.2.4.5.7</t>
  </si>
  <si>
    <t>EXCELENCIA  MEDICA  SUC  S.A. DE  C.V.</t>
  </si>
  <si>
    <t>2.1.1.2.0.1.1.2.4.9.8</t>
  </si>
  <si>
    <t>SOLUCIONES INTEGRALES BAYON SA DE CV</t>
  </si>
  <si>
    <t>2.1.1.2.0.1.1.2.5.3.2</t>
  </si>
  <si>
    <t>SOLUCIONES CORPORATIVAS BALHER SA DE CV</t>
  </si>
  <si>
    <t>2.1.1.2.0.1.1.2.5.5.2</t>
  </si>
  <si>
    <t>MARIO VALTIERRA GONZALEZ</t>
  </si>
  <si>
    <t>2.1.1.2.0.1.1.2.5.5.3</t>
  </si>
  <si>
    <t>SILENT4BUSINESS S A  DE C V</t>
  </si>
  <si>
    <t>2.1.1.2.0.1.1.2.5.6.3</t>
  </si>
  <si>
    <t>PAR-SEND EMPACA Y ENVIA</t>
  </si>
  <si>
    <t>2.1.1.2.0.1.1.2.5.7.3</t>
  </si>
  <si>
    <t>DISTRIBUIDORA DE ALIMENTOS DIPaMSa MEXICO SA DE CV</t>
  </si>
  <si>
    <t>2.1.1.2.0.1.1.2.5.7.4</t>
  </si>
  <si>
    <t>CIATEQ  AC</t>
  </si>
  <si>
    <t>2.1.1.2.0.1.1.2.5.7.5</t>
  </si>
  <si>
    <t>HECTOR ISAAC GOMEZ CASILLAS</t>
  </si>
  <si>
    <t>2.1.1.2.0.1.1.2.5.7.6</t>
  </si>
  <si>
    <t>CONSTRUCCIONES Y MATERIALES CEFIZO SA DE CV</t>
  </si>
  <si>
    <t>2.1.1.2.0.1.1.2.5.7.7</t>
  </si>
  <si>
    <t>O Y R FEMARE SERVICIOS SA de CV</t>
  </si>
  <si>
    <t>2.1.1.2.0.1.1.2.5.7.8</t>
  </si>
  <si>
    <t>ESCAMILLA LOGISTICS Y TRUCKING S DE RL DE CV</t>
  </si>
  <si>
    <t>2.1.1.2.0.1.1.2.5.8.0</t>
  </si>
  <si>
    <t>VIGILANCIA Y LOGISTICA MANAVIL SA DE CV</t>
  </si>
  <si>
    <t>2.1.1.2.0.1.1.2.5.8.1</t>
  </si>
  <si>
    <t>COSMOPAPEL SA DE CV</t>
  </si>
  <si>
    <t>2.1.1.2.0.1.1.2.5.8.2</t>
  </si>
  <si>
    <t>El Colegio de Mexico</t>
  </si>
  <si>
    <t>2.1.1.2.0.1.1.2.5.8.3</t>
  </si>
  <si>
    <t>TAYIRA TRAVEL SA DE CV</t>
  </si>
  <si>
    <t>2.1.1.2.0.1.1.2.5.8.4</t>
  </si>
  <si>
    <t>ARSENAL MEDICO SA DE CV</t>
  </si>
  <si>
    <t>2.1.1.2.0.1.1.2.5.8.5</t>
  </si>
  <si>
    <t>EDICIONES FISCALES ISEF</t>
  </si>
  <si>
    <t>2.1.1.2.0.1.1.2.5.8.7</t>
  </si>
  <si>
    <t>2.1.1.2.0.1.1.2.5.8.8</t>
  </si>
  <si>
    <t>Fernando Gonzalez Romo</t>
  </si>
  <si>
    <t>2.1.1.2.0.1.1.2.5.8.9</t>
  </si>
  <si>
    <t>FUMICOR SA DE CD</t>
  </si>
  <si>
    <t>2.1.1.2.0.1.1.2.5.9.0</t>
  </si>
  <si>
    <t>CONSORCIO DE PROYECTOS Y DISEÑOS ESTRUCTURALES DEL BAJIO SA DE CV</t>
  </si>
  <si>
    <t>2.1.1.2.0.1.1.2.5.9.1</t>
  </si>
  <si>
    <t>ADMINISTRADORA GALLCO SAPI de CV</t>
  </si>
  <si>
    <t>2.1.1.2.0.1.1.2.5.9.2</t>
  </si>
  <si>
    <t>UNIVERSIDAD AUTONOMA DE SAN LUIS POTOSI</t>
  </si>
  <si>
    <t>2.1.1.9.0.1.0.0.0.6.1</t>
  </si>
  <si>
    <t>2.2.6.2.1.0.0.0.1.1.9</t>
  </si>
  <si>
    <t>PROV. PRIMA ANTIG. POR TERMINACION 2024</t>
  </si>
  <si>
    <t>2.2.6.2.1.0.0.0.1.2.0</t>
  </si>
  <si>
    <t>PROV.  PRIMA POR ANTIG. POR RETIRO 2024</t>
  </si>
  <si>
    <t>2.2.6.2.2.0.0.0.1.1.9</t>
  </si>
  <si>
    <t>PROV. INDEMNIZACION POR TERMINACION 2024</t>
  </si>
  <si>
    <t>3.2.2.1.2.0.0.0.0.2.1</t>
  </si>
  <si>
    <t>RESULTADO DEL EJERCICIO 2024</t>
  </si>
  <si>
    <t>5.1.2.7</t>
  </si>
  <si>
    <t>VESTUARIO, BLANCOS, PRENDAS DE PROTECCIÓN Y ARTÍCULOS DEPORTIVOS</t>
  </si>
  <si>
    <t>5.1.2.7.0.0</t>
  </si>
  <si>
    <t>VESTUARIOS, BLANCOS, PRENDAS DE PROTECCIÓN Y ARTÍCULOS DEPORTIVOS</t>
  </si>
  <si>
    <t>5.1.2.7.0.0.2.7.1</t>
  </si>
  <si>
    <t>5.1.2.7.0.0.2.7.2.0.1</t>
  </si>
  <si>
    <t xml:space="preserve">PRENDAS DE PROTECCIÓN PERSONAL </t>
  </si>
  <si>
    <t>5.1.2.9.0.0.2.9.9</t>
  </si>
  <si>
    <t>5.1.2.9.0.0.2.9.9.0.1</t>
  </si>
  <si>
    <t>5.1.3.3.0.0.3.3.1</t>
  </si>
  <si>
    <t>5.1.3.3.0.0.3.3.1.0.4</t>
  </si>
  <si>
    <t>5.1.3.9.0.0.3.9.5</t>
  </si>
  <si>
    <t>5.1.3.9.0.0.3.9.5.0.1</t>
  </si>
  <si>
    <t>5.5.1.7</t>
  </si>
  <si>
    <t xml:space="preserve">AMORTIZACIÓN DE ACTIVOS INTANGIBLES </t>
  </si>
  <si>
    <t>5.5.1.7.1.0</t>
  </si>
  <si>
    <t>5.5.1.7.1.0.0.0.0.0.1</t>
  </si>
  <si>
    <t>5.5.1.7.1.0.1.0.0.0</t>
  </si>
  <si>
    <t>5.5.9.9</t>
  </si>
  <si>
    <t>OTROS GASTOS VARIOS</t>
  </si>
  <si>
    <t>5.5.9.9.1.0</t>
  </si>
  <si>
    <t>5.5.9.9.1.0.0.1</t>
  </si>
  <si>
    <t>5.5.9.9.1.0.0.1.0.0.1</t>
  </si>
  <si>
    <t>8.1.1.1.1.1.0.0.0.0.9</t>
  </si>
  <si>
    <t xml:space="preserve">RECUPERACION POR CURSOS DE IDIOMAS </t>
  </si>
  <si>
    <t>8.1.1.1.1.1.0.0.0.1.3</t>
  </si>
  <si>
    <t>8.1.1.1.1.7.0.0.0.0.5</t>
  </si>
  <si>
    <t>8.2.3.1.2.0.2.1.4.0.1</t>
  </si>
  <si>
    <t>8.2.3.1.3.0.3.1.9.0.4</t>
  </si>
  <si>
    <t>8.2.3.1.3.0.3.2.3.0.1</t>
  </si>
  <si>
    <t>8.2.3.1.3.0.3.3.1.0.4</t>
  </si>
  <si>
    <t>8.2.4.1.2.0.2.9.9.0.1</t>
  </si>
  <si>
    <t>8.2.4.1.3.0.3.3.1.0.4</t>
  </si>
  <si>
    <t>8.2.4.1.3.0.3.9.5.0.1</t>
  </si>
  <si>
    <t>8.2.5.1.2.0.2.9.9.0.1</t>
  </si>
  <si>
    <t>8.2.5.1.3.0.3.3.1.0.4</t>
  </si>
  <si>
    <t>8.2.5.1.3.0.3.9.5.0.1</t>
  </si>
  <si>
    <t>8.2.6.1.2.0.2.9.9.0.1</t>
  </si>
  <si>
    <t>8.2.6.1.3.0.3.3.1.0.4</t>
  </si>
  <si>
    <t>8.2.6.1.3.0.3.9.5.0.1</t>
  </si>
  <si>
    <t>8.2.7.1.2.0.2.9.9.0.1</t>
  </si>
  <si>
    <t>8.2.7.1.3.0.3.3.1.0.4</t>
  </si>
  <si>
    <t>8.2.7.1.3.0.3.9.5.0.1</t>
  </si>
  <si>
    <t>Del 1 de enero al 30 de junio de 2025</t>
  </si>
  <si>
    <t>Por los ejercicios del 1 de enero al 30 de junio de 2025</t>
  </si>
  <si>
    <t>Al 30 de junio de 2025</t>
  </si>
  <si>
    <t xml:space="preserv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</si>
</sst>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4" formatCode="_-&quot;$&quot;* #,##0.00_-;\-&quot;$&quot;* #,##0.00_-;_-&quot;$&quot;* &quot;-&quot;??_-;_-@_-"/>
    <numFmt numFmtId="43" formatCode="_-* #,##0.00_-;\-* #,##0.00_-;_-* &quot;-&quot;??_-;_-@_-"/>
    <numFmt numFmtId="164" formatCode="_(* #,##0.00_);_(* \(#,##0.00\);_(* &quot;-&quot;??_);_(@_)"/>
    <numFmt numFmtId="165" formatCode="&quot;$&quot;#,##0._);\(&quot;$&quot;#,##0.\)"/>
    <numFmt numFmtId="166" formatCode="0.0%"/>
    <numFmt numFmtId="167" formatCode="_-* #,##0.0000_-;\-* #,##0.0000_-;_-* &quot;-&quot;??_-;_-@_-"/>
    <numFmt numFmtId="168" formatCode="#,##0;[Black]\(#,###\)"/>
    <numFmt numFmtId="169" formatCode="_-* #,##0_-;\-* #,##0_-;_-* &quot;-&quot;??_-;_-@_-"/>
    <numFmt numFmtId="170" formatCode="#,##0.00;[Black]\(#,###\)"/>
    <numFmt numFmtId="171" formatCode="&quot;$&quot;#,##0.00_);\(&quot;$&quot;#,##0.00\)"/>
    <numFmt numFmtId="172" formatCode="_(* #,##0_);_(* \(#,##0\);_(* &quot;-&quot;??_);_(@_)"/>
    <numFmt numFmtId="173" formatCode="&quot;$&quot;#,##0.00"/>
    <numFmt numFmtId="174" formatCode="#,##0.0"/>
    <numFmt numFmtId="175" formatCode="#,##0.00_ ;[Red]\-#,##0.00\ "/>
    <numFmt numFmtId="176" formatCode="#,##0.00_ ;\-#,##0.00\ "/>
    <numFmt numFmtId="177" formatCode="_-&quot;$&quot;* #,##0.00_-;\-&quot;$&quot;* #,##0.00_-;_-&quot;$&quot;* &quot;-&quot;??_-;_-@"/>
  </numFmts>
  <fonts count="65">
    <font>
      <sz val="11"/>
      <color theme="1"/>
      <name val="Calibri"/>
      <family val="2"/>
      <scheme val="minor"/>
    </font>
    <font>
      <sz val="11"/>
      <name val="Calibri"/>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4"/>
      <name val="Calibri"/>
      <family val="2"/>
      <scheme val="minor"/>
    </font>
    <font>
      <b/>
      <sz val="12"/>
      <name val="Calibri"/>
      <family val="2"/>
      <scheme val="minor"/>
    </font>
    <font>
      <b/>
      <sz val="11"/>
      <name val="Calibri"/>
      <family val="2"/>
    </font>
    <font>
      <b/>
      <sz val="9"/>
      <color indexed="81"/>
      <name val="Tahoma"/>
      <family val="2"/>
    </font>
    <font>
      <sz val="9"/>
      <color indexed="81"/>
      <name val="Tahoma"/>
      <family val="2"/>
    </font>
    <font>
      <sz val="11"/>
      <color theme="0"/>
      <name val="Calibri"/>
      <family val="2"/>
      <scheme val="minor"/>
    </font>
    <font>
      <sz val="11"/>
      <color theme="1"/>
      <name val="Calibri"/>
      <family val="2"/>
    </font>
    <font>
      <b/>
      <sz val="14"/>
      <name val="Calibri"/>
      <family val="2"/>
    </font>
    <font>
      <sz val="9"/>
      <name val="Arial"/>
      <family val="2"/>
    </font>
    <font>
      <sz val="11"/>
      <color theme="1"/>
      <name val="Calibri"/>
      <family val="2"/>
      <scheme val="minor"/>
    </font>
    <font>
      <b/>
      <sz val="10"/>
      <name val="Arial"/>
      <family val="2"/>
    </font>
    <font>
      <sz val="10"/>
      <name val="Arial"/>
      <family val="2"/>
    </font>
    <font>
      <b/>
      <sz val="12"/>
      <name val="Arial"/>
      <family val="2"/>
    </font>
    <font>
      <b/>
      <sz val="16"/>
      <name val="Arial"/>
      <family val="2"/>
    </font>
    <font>
      <b/>
      <sz val="11"/>
      <name val="Arial"/>
      <family val="2"/>
    </font>
    <font>
      <sz val="11"/>
      <color theme="1"/>
      <name val="Calibri"/>
      <family val="2"/>
      <scheme val="minor"/>
    </font>
    <font>
      <sz val="11"/>
      <color theme="0" tint="-4.9989318521683403E-2"/>
      <name val="Calibri"/>
      <family val="2"/>
      <scheme val="minor"/>
    </font>
    <font>
      <sz val="11"/>
      <color rgb="FFFF0000"/>
      <name val="Calibri"/>
      <family val="2"/>
      <scheme val="minor"/>
    </font>
    <font>
      <sz val="9"/>
      <color theme="1"/>
      <name val="Arial"/>
      <family val="2"/>
    </font>
    <font>
      <b/>
      <sz val="11"/>
      <color theme="1"/>
      <name val="Arial"/>
      <family val="2"/>
    </font>
    <font>
      <sz val="9"/>
      <color rgb="FFFF0000"/>
      <name val="Arial"/>
      <family val="2"/>
    </font>
    <font>
      <sz val="10"/>
      <color theme="1"/>
      <name val="Arial"/>
      <family val="2"/>
    </font>
    <font>
      <sz val="11"/>
      <color theme="1"/>
      <name val="Arial"/>
      <family val="2"/>
    </font>
    <font>
      <sz val="11"/>
      <name val="Times New Roman"/>
      <family val="1"/>
    </font>
    <font>
      <b/>
      <sz val="11"/>
      <name val="Times New Roman"/>
      <family val="1"/>
    </font>
    <font>
      <sz val="12"/>
      <name val="Arial"/>
      <family val="2"/>
    </font>
    <font>
      <sz val="11"/>
      <color theme="1"/>
      <name val="Calibri"/>
      <family val="2"/>
      <scheme val="minor"/>
    </font>
    <font>
      <b/>
      <sz val="11"/>
      <color theme="0"/>
      <name val="Arial Nova Cond"/>
      <family val="2"/>
    </font>
    <font>
      <b/>
      <sz val="18"/>
      <color theme="1"/>
      <name val="Arial Nova Cond"/>
      <family val="2"/>
    </font>
    <font>
      <sz val="11"/>
      <color theme="1"/>
      <name val="Arial Nova Cond"/>
      <family val="2"/>
    </font>
    <font>
      <sz val="9"/>
      <color theme="1"/>
      <name val="Soberana Sans"/>
    </font>
    <font>
      <sz val="12"/>
      <name val="Calibri"/>
      <family val="2"/>
      <scheme val="minor"/>
    </font>
    <font>
      <b/>
      <sz val="11"/>
      <name val="Verdana"/>
      <family val="2"/>
    </font>
    <font>
      <sz val="11"/>
      <name val="Verdana"/>
      <family val="2"/>
    </font>
    <font>
      <b/>
      <sz val="11"/>
      <color theme="1"/>
      <name val="Verdana"/>
      <family val="2"/>
    </font>
    <font>
      <sz val="11"/>
      <color theme="1"/>
      <name val="Verdana"/>
      <family val="2"/>
    </font>
    <font>
      <b/>
      <sz val="9"/>
      <name val="Verdana"/>
      <family val="2"/>
    </font>
    <font>
      <sz val="9"/>
      <name val="Verdana"/>
      <family val="2"/>
    </font>
    <font>
      <b/>
      <i/>
      <sz val="9"/>
      <name val="Verdana"/>
      <family val="2"/>
    </font>
    <font>
      <b/>
      <sz val="9"/>
      <color theme="1"/>
      <name val="Verdana"/>
      <family val="2"/>
    </font>
    <font>
      <sz val="9"/>
      <color theme="0"/>
      <name val="Verdana"/>
      <family val="2"/>
    </font>
    <font>
      <sz val="9"/>
      <color theme="1"/>
      <name val="Verdana"/>
      <family val="2"/>
    </font>
    <font>
      <b/>
      <sz val="9"/>
      <name val="Calibri"/>
      <family val="2"/>
      <scheme val="minor"/>
    </font>
    <font>
      <sz val="9"/>
      <name val="Calibri"/>
      <family val="2"/>
      <scheme val="minor"/>
    </font>
    <font>
      <sz val="9"/>
      <color theme="1"/>
      <name val="Calibri"/>
      <family val="2"/>
      <scheme val="minor"/>
    </font>
    <font>
      <i/>
      <sz val="9"/>
      <name val="Verdana"/>
      <family val="2"/>
    </font>
    <font>
      <u/>
      <sz val="9"/>
      <color theme="1"/>
      <name val="Verdana"/>
      <family val="2"/>
    </font>
    <font>
      <b/>
      <i/>
      <sz val="9"/>
      <color theme="1"/>
      <name val="Verdana"/>
      <family val="2"/>
    </font>
    <font>
      <b/>
      <sz val="9"/>
      <color rgb="FF0070C0"/>
      <name val="Verdana"/>
      <family val="2"/>
    </font>
    <font>
      <sz val="9"/>
      <color rgb="FFFF0000"/>
      <name val="Verdana"/>
      <family val="2"/>
    </font>
    <font>
      <sz val="9"/>
      <color theme="0" tint="-4.9989318521683403E-2"/>
      <name val="Verdana"/>
      <family val="2"/>
    </font>
    <font>
      <sz val="10"/>
      <color theme="1"/>
      <name val="Montserrat"/>
    </font>
    <font>
      <sz val="8"/>
      <color theme="1"/>
      <name val="Montserrat"/>
    </font>
    <font>
      <b/>
      <sz val="8"/>
      <color theme="1"/>
      <name val="Montserrat"/>
    </font>
    <font>
      <sz val="11"/>
      <color theme="1"/>
      <name val="Times New Roman"/>
      <family val="1"/>
    </font>
    <font>
      <b/>
      <sz val="14"/>
      <name val="Times New Roman"/>
      <family val="1"/>
    </font>
    <font>
      <b/>
      <sz val="12"/>
      <name val="Times New Roman"/>
      <family val="1"/>
    </font>
    <font>
      <b/>
      <sz val="11"/>
      <color theme="1"/>
      <name val="Calibri"/>
      <family val="2"/>
    </font>
    <font>
      <sz val="11"/>
      <name val="Arial"/>
      <family val="2"/>
    </font>
  </fonts>
  <fills count="11">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22"/>
        <bgColor indexed="9"/>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215D22"/>
        <bgColor indexed="64"/>
      </patternFill>
    </fill>
    <fill>
      <patternFill patternType="solid">
        <fgColor theme="4" tint="0.79998168889431442"/>
        <bgColor indexed="64"/>
      </patternFill>
    </fill>
    <fill>
      <patternFill patternType="solid">
        <fgColor rgb="FF92D050"/>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thin">
        <color indexed="64"/>
      </top>
      <bottom style="dotted">
        <color indexed="64"/>
      </bottom>
      <diagonal/>
    </border>
    <border>
      <left/>
      <right/>
      <top/>
      <bottom style="dotted">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bottom style="thin">
        <color indexed="64"/>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style="thin">
        <color indexed="64"/>
      </bottom>
      <diagonal/>
    </border>
    <border>
      <left style="thin">
        <color indexed="64"/>
      </left>
      <right style="thin">
        <color indexed="64"/>
      </right>
      <top style="thin">
        <color indexed="64"/>
      </top>
      <bottom style="thin">
        <color indexed="64"/>
      </bottom>
      <diagonal/>
    </border>
    <border>
      <left style="hair">
        <color theme="0" tint="-0.499984740745262"/>
      </left>
      <right/>
      <top style="hair">
        <color theme="0" tint="-0.499984740745262"/>
      </top>
      <bottom style="hair">
        <color theme="0" tint="-0.499984740745262"/>
      </bottom>
      <diagonal/>
    </border>
    <border>
      <left/>
      <right style="medium">
        <color indexed="64"/>
      </right>
      <top style="medium">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medium">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medium">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0" fontId="15" fillId="0" borderId="0"/>
    <xf numFmtId="164" fontId="17" fillId="0" borderId="0" applyFont="0" applyFill="0" applyBorder="0" applyAlignment="0" applyProtection="0"/>
    <xf numFmtId="0" fontId="21" fillId="0" borderId="0"/>
    <xf numFmtId="44" fontId="2" fillId="0" borderId="0" applyFont="0" applyFill="0" applyBorder="0" applyAlignment="0" applyProtection="0"/>
    <xf numFmtId="43" fontId="1" fillId="0" borderId="0" applyFont="0" applyFill="0" applyBorder="0" applyAlignment="0" applyProtection="0"/>
    <xf numFmtId="0" fontId="2" fillId="0" borderId="0"/>
    <xf numFmtId="43" fontId="17" fillId="0" borderId="0" applyFont="0" applyFill="0" applyBorder="0" applyAlignment="0" applyProtection="0"/>
    <xf numFmtId="0" fontId="2" fillId="0" borderId="0"/>
    <xf numFmtId="44" fontId="2" fillId="0" borderId="0" applyFont="0" applyFill="0" applyBorder="0" applyAlignment="0" applyProtection="0"/>
    <xf numFmtId="0" fontId="32" fillId="0" borderId="0"/>
    <xf numFmtId="0" fontId="28" fillId="0" borderId="0"/>
  </cellStyleXfs>
  <cellXfs count="539">
    <xf numFmtId="0" fontId="0" fillId="0" borderId="0" xfId="0"/>
    <xf numFmtId="4" fontId="0" fillId="0" borderId="0" xfId="0" applyNumberFormat="1"/>
    <xf numFmtId="0" fontId="2" fillId="0" borderId="0" xfId="2"/>
    <xf numFmtId="0" fontId="4" fillId="2" borderId="0" xfId="0" applyFont="1" applyFill="1"/>
    <xf numFmtId="164" fontId="4" fillId="2" borderId="0" xfId="1" applyFont="1" applyFill="1" applyBorder="1" applyAlignment="1" applyProtection="1"/>
    <xf numFmtId="0" fontId="4" fillId="2" borderId="0" xfId="0" applyFont="1" applyFill="1" applyAlignment="1">
      <alignment horizontal="centerContinuous" vertical="center"/>
    </xf>
    <xf numFmtId="0" fontId="5" fillId="2" borderId="0" xfId="0" applyFont="1" applyFill="1" applyAlignment="1">
      <alignment horizontal="centerContinuous" vertical="center"/>
    </xf>
    <xf numFmtId="165" fontId="5" fillId="2" borderId="9" xfId="0" applyNumberFormat="1" applyFont="1" applyFill="1" applyBorder="1" applyAlignment="1">
      <alignment horizontal="centerContinuous" vertical="center"/>
    </xf>
    <xf numFmtId="0" fontId="5" fillId="2" borderId="0" xfId="0" applyFont="1" applyFill="1"/>
    <xf numFmtId="4" fontId="4" fillId="2" borderId="0" xfId="0" applyNumberFormat="1" applyFont="1" applyFill="1"/>
    <xf numFmtId="3" fontId="4" fillId="2" borderId="0" xfId="0" applyNumberFormat="1" applyFont="1" applyFill="1"/>
    <xf numFmtId="43" fontId="4" fillId="2" borderId="0" xfId="0" applyNumberFormat="1" applyFont="1" applyFill="1"/>
    <xf numFmtId="164" fontId="0" fillId="0" borderId="0" xfId="1" applyFont="1"/>
    <xf numFmtId="0" fontId="0" fillId="2" borderId="0" xfId="0" applyFill="1"/>
    <xf numFmtId="0" fontId="12" fillId="2" borderId="0" xfId="0" applyFont="1" applyFill="1"/>
    <xf numFmtId="0" fontId="12" fillId="2" borderId="0" xfId="0" applyFont="1" applyFill="1" applyAlignment="1">
      <alignment vertical="center"/>
    </xf>
    <xf numFmtId="0" fontId="5" fillId="2" borderId="0" xfId="0" applyFont="1" applyFill="1" applyAlignment="1">
      <alignment horizontal="centerContinuous"/>
    </xf>
    <xf numFmtId="0" fontId="5" fillId="2" borderId="0" xfId="0" applyFont="1" applyFill="1" applyAlignment="1">
      <alignment horizontal="center"/>
    </xf>
    <xf numFmtId="0" fontId="5" fillId="2" borderId="0" xfId="0" applyFont="1" applyFill="1" applyAlignment="1">
      <alignment horizontal="left"/>
    </xf>
    <xf numFmtId="164" fontId="5" fillId="2" borderId="0" xfId="1" applyFont="1" applyFill="1" applyBorder="1" applyAlignment="1" applyProtection="1">
      <alignment horizontal="center"/>
    </xf>
    <xf numFmtId="164" fontId="4" fillId="2" borderId="0" xfId="1" applyFont="1" applyFill="1" applyBorder="1"/>
    <xf numFmtId="164" fontId="5" fillId="2" borderId="0" xfId="1" applyFont="1" applyFill="1" applyBorder="1" applyProtection="1"/>
    <xf numFmtId="0" fontId="11" fillId="2" borderId="0" xfId="0" applyFont="1" applyFill="1"/>
    <xf numFmtId="0" fontId="16" fillId="2" borderId="0" xfId="0" applyFont="1" applyFill="1"/>
    <xf numFmtId="164" fontId="0" fillId="2" borderId="0" xfId="1" applyFont="1" applyFill="1"/>
    <xf numFmtId="0" fontId="2" fillId="4" borderId="22" xfId="2" applyFill="1" applyBorder="1"/>
    <xf numFmtId="0" fontId="2" fillId="4" borderId="23" xfId="2" applyFill="1" applyBorder="1"/>
    <xf numFmtId="0" fontId="18" fillId="4" borderId="24" xfId="2" applyFont="1" applyFill="1" applyBorder="1" applyAlignment="1">
      <alignment horizontal="center"/>
    </xf>
    <xf numFmtId="0" fontId="16" fillId="4" borderId="20" xfId="2" applyFont="1" applyFill="1" applyBorder="1" applyAlignment="1">
      <alignment horizontal="centerContinuous"/>
    </xf>
    <xf numFmtId="0" fontId="16" fillId="4" borderId="17" xfId="2" applyFont="1" applyFill="1" applyBorder="1" applyAlignment="1">
      <alignment horizontal="centerContinuous"/>
    </xf>
    <xf numFmtId="0" fontId="2" fillId="4" borderId="17" xfId="2" applyFill="1" applyBorder="1" applyAlignment="1">
      <alignment horizontal="centerContinuous"/>
    </xf>
    <xf numFmtId="0" fontId="2" fillId="4" borderId="21" xfId="2" applyFill="1" applyBorder="1" applyAlignment="1">
      <alignment horizontal="centerContinuous"/>
    </xf>
    <xf numFmtId="0" fontId="16" fillId="0" borderId="17" xfId="2" applyFont="1" applyBorder="1" applyAlignment="1">
      <alignment horizontal="centerContinuous"/>
    </xf>
    <xf numFmtId="0" fontId="2" fillId="0" borderId="17" xfId="2" applyBorder="1" applyAlignment="1">
      <alignment horizontal="centerContinuous"/>
    </xf>
    <xf numFmtId="0" fontId="16" fillId="0" borderId="18" xfId="2" applyFont="1" applyBorder="1" applyAlignment="1">
      <alignment horizontal="centerContinuous"/>
    </xf>
    <xf numFmtId="0" fontId="16" fillId="0" borderId="0" xfId="2" applyFont="1" applyAlignment="1">
      <alignment horizontal="centerContinuous"/>
    </xf>
    <xf numFmtId="0" fontId="2" fillId="0" borderId="0" xfId="2" applyAlignment="1">
      <alignment horizontal="centerContinuous"/>
    </xf>
    <xf numFmtId="0" fontId="2" fillId="0" borderId="19" xfId="2" applyBorder="1" applyAlignment="1">
      <alignment horizontal="centerContinuous"/>
    </xf>
    <xf numFmtId="0" fontId="20" fillId="0" borderId="7" xfId="2" applyFont="1" applyBorder="1" applyAlignment="1">
      <alignment horizontal="center"/>
    </xf>
    <xf numFmtId="0" fontId="2" fillId="0" borderId="18" xfId="2" applyBorder="1"/>
    <xf numFmtId="0" fontId="16" fillId="0" borderId="0" xfId="2" applyFont="1" applyAlignment="1">
      <alignment horizontal="left"/>
    </xf>
    <xf numFmtId="0" fontId="2" fillId="0" borderId="19" xfId="2" applyBorder="1"/>
    <xf numFmtId="0" fontId="17" fillId="0" borderId="0" xfId="2" applyFont="1"/>
    <xf numFmtId="0" fontId="16" fillId="0" borderId="0" xfId="2" applyFont="1"/>
    <xf numFmtId="0" fontId="2" fillId="2" borderId="0" xfId="2" applyFill="1"/>
    <xf numFmtId="0" fontId="16" fillId="0" borderId="18" xfId="2" applyFont="1" applyBorder="1"/>
    <xf numFmtId="0" fontId="16" fillId="0" borderId="19" xfId="2" applyFont="1" applyBorder="1"/>
    <xf numFmtId="164" fontId="17" fillId="0" borderId="0" xfId="1" applyFont="1"/>
    <xf numFmtId="43" fontId="2" fillId="0" borderId="0" xfId="2" applyNumberFormat="1"/>
    <xf numFmtId="1" fontId="2" fillId="0" borderId="0" xfId="2" applyNumberFormat="1"/>
    <xf numFmtId="0" fontId="16" fillId="0" borderId="0" xfId="2" applyFont="1" applyAlignment="1">
      <alignment horizontal="center"/>
    </xf>
    <xf numFmtId="172" fontId="2" fillId="0" borderId="0" xfId="2" applyNumberFormat="1"/>
    <xf numFmtId="0" fontId="18" fillId="0" borderId="19" xfId="2" applyFont="1" applyBorder="1"/>
    <xf numFmtId="0" fontId="2" fillId="0" borderId="20" xfId="2" applyBorder="1"/>
    <xf numFmtId="0" fontId="2" fillId="0" borderId="17" xfId="2" applyBorder="1"/>
    <xf numFmtId="164" fontId="2" fillId="0" borderId="0" xfId="1" applyFont="1"/>
    <xf numFmtId="164" fontId="16" fillId="0" borderId="0" xfId="1" applyFont="1"/>
    <xf numFmtId="172" fontId="16" fillId="0" borderId="0" xfId="2" applyNumberFormat="1" applyFont="1"/>
    <xf numFmtId="0" fontId="0" fillId="0" borderId="28" xfId="0" applyBorder="1"/>
    <xf numFmtId="0" fontId="0" fillId="0" borderId="29" xfId="0" applyBorder="1"/>
    <xf numFmtId="164" fontId="0" fillId="0" borderId="30" xfId="0" applyNumberFormat="1" applyBorder="1"/>
    <xf numFmtId="164" fontId="0" fillId="0" borderId="31" xfId="0" applyNumberFormat="1" applyBorder="1"/>
    <xf numFmtId="164" fontId="0" fillId="0" borderId="32" xfId="0" applyNumberFormat="1" applyBorder="1"/>
    <xf numFmtId="164" fontId="0" fillId="0" borderId="33" xfId="0" applyNumberFormat="1" applyBorder="1"/>
    <xf numFmtId="0" fontId="0" fillId="0" borderId="34" xfId="0" applyBorder="1"/>
    <xf numFmtId="164" fontId="0" fillId="0" borderId="35" xfId="0" applyNumberFormat="1" applyBorder="1"/>
    <xf numFmtId="164" fontId="0" fillId="0" borderId="36" xfId="0" applyNumberFormat="1" applyBorder="1"/>
    <xf numFmtId="0" fontId="0" fillId="0" borderId="10" xfId="0" applyBorder="1"/>
    <xf numFmtId="0" fontId="0" fillId="5" borderId="1" xfId="0" applyFill="1" applyBorder="1" applyAlignment="1">
      <alignment horizontal="center"/>
    </xf>
    <xf numFmtId="0" fontId="0" fillId="5" borderId="12" xfId="0" applyFill="1" applyBorder="1" applyAlignment="1">
      <alignment horizontal="center"/>
    </xf>
    <xf numFmtId="0" fontId="0" fillId="5" borderId="2" xfId="0" applyFill="1" applyBorder="1" applyAlignment="1">
      <alignment horizontal="center"/>
    </xf>
    <xf numFmtId="4" fontId="0" fillId="2" borderId="0" xfId="0" applyNumberFormat="1" applyFill="1"/>
    <xf numFmtId="0" fontId="22" fillId="2" borderId="0" xfId="0" applyFont="1" applyFill="1"/>
    <xf numFmtId="169" fontId="22" fillId="2" borderId="0" xfId="0" applyNumberFormat="1" applyFont="1" applyFill="1"/>
    <xf numFmtId="4" fontId="14" fillId="0" borderId="0" xfId="1" applyNumberFormat="1" applyFont="1" applyBorder="1"/>
    <xf numFmtId="4" fontId="0" fillId="0" borderId="0" xfId="1" applyNumberFormat="1" applyFont="1" applyBorder="1"/>
    <xf numFmtId="4" fontId="24" fillId="0" borderId="0" xfId="0" applyNumberFormat="1" applyFont="1"/>
    <xf numFmtId="3" fontId="4" fillId="2" borderId="0" xfId="1" applyNumberFormat="1" applyFont="1" applyFill="1" applyBorder="1"/>
    <xf numFmtId="3" fontId="0" fillId="2" borderId="0" xfId="0" applyNumberFormat="1" applyFill="1"/>
    <xf numFmtId="164" fontId="0" fillId="0" borderId="0" xfId="5" applyFont="1" applyBorder="1"/>
    <xf numFmtId="4" fontId="2" fillId="0" borderId="0" xfId="2" applyNumberFormat="1"/>
    <xf numFmtId="4" fontId="17" fillId="0" borderId="0" xfId="5" applyNumberFormat="1" applyFont="1" applyFill="1" applyBorder="1"/>
    <xf numFmtId="4" fontId="16" fillId="0" borderId="0" xfId="2" applyNumberFormat="1" applyFont="1"/>
    <xf numFmtId="4" fontId="17" fillId="0" borderId="0" xfId="2" applyNumberFormat="1" applyFont="1"/>
    <xf numFmtId="4" fontId="17" fillId="0" borderId="0" xfId="1" applyNumberFormat="1" applyFont="1" applyFill="1"/>
    <xf numFmtId="4" fontId="17" fillId="0" borderId="0" xfId="5" applyNumberFormat="1" applyFont="1" applyFill="1"/>
    <xf numFmtId="4" fontId="16" fillId="2" borderId="25" xfId="5" applyNumberFormat="1" applyFont="1" applyFill="1" applyBorder="1"/>
    <xf numFmtId="4" fontId="17" fillId="2" borderId="0" xfId="2" applyNumberFormat="1" applyFont="1" applyFill="1"/>
    <xf numFmtId="4" fontId="2" fillId="0" borderId="0" xfId="1" applyNumberFormat="1" applyFont="1"/>
    <xf numFmtId="4" fontId="16" fillId="0" borderId="25" xfId="5" applyNumberFormat="1" applyFont="1" applyFill="1" applyBorder="1"/>
    <xf numFmtId="4" fontId="16" fillId="0" borderId="25" xfId="5" applyNumberFormat="1" applyFont="1" applyBorder="1"/>
    <xf numFmtId="4" fontId="16" fillId="0" borderId="26" xfId="5" applyNumberFormat="1" applyFont="1" applyFill="1" applyBorder="1"/>
    <xf numFmtId="4" fontId="17" fillId="0" borderId="16" xfId="5" applyNumberFormat="1" applyFont="1" applyBorder="1"/>
    <xf numFmtId="4" fontId="16" fillId="0" borderId="27" xfId="5" applyNumberFormat="1" applyFont="1" applyBorder="1"/>
    <xf numFmtId="3" fontId="4"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3" fontId="5" fillId="2" borderId="0" xfId="0" applyNumberFormat="1" applyFont="1" applyFill="1"/>
    <xf numFmtId="0" fontId="16" fillId="2" borderId="0" xfId="0" applyFont="1" applyFill="1" applyAlignment="1">
      <alignment horizontal="centerContinuous"/>
    </xf>
    <xf numFmtId="0" fontId="0" fillId="2" borderId="0" xfId="0" applyFill="1" applyAlignment="1">
      <alignment horizontal="centerContinuous"/>
    </xf>
    <xf numFmtId="3" fontId="16" fillId="2" borderId="0" xfId="0" applyNumberFormat="1" applyFont="1" applyFill="1"/>
    <xf numFmtId="0" fontId="0" fillId="0" borderId="0" xfId="2" applyFont="1"/>
    <xf numFmtId="164" fontId="0" fillId="0" borderId="0" xfId="0" applyNumberFormat="1"/>
    <xf numFmtId="164" fontId="3" fillId="0" borderId="11" xfId="0" applyNumberFormat="1" applyFont="1" applyBorder="1"/>
    <xf numFmtId="164" fontId="3" fillId="0" borderId="9" xfId="0" applyNumberFormat="1" applyFont="1" applyBorder="1"/>
    <xf numFmtId="164" fontId="3" fillId="0" borderId="0" xfId="0" applyNumberFormat="1" applyFont="1"/>
    <xf numFmtId="172" fontId="0" fillId="0" borderId="0" xfId="0" applyNumberFormat="1"/>
    <xf numFmtId="0" fontId="0" fillId="5" borderId="6" xfId="0" applyFill="1" applyBorder="1" applyAlignment="1">
      <alignment horizontal="center"/>
    </xf>
    <xf numFmtId="0" fontId="0" fillId="5" borderId="14" xfId="0" applyFill="1" applyBorder="1" applyAlignment="1">
      <alignment horizontal="center"/>
    </xf>
    <xf numFmtId="0" fontId="0" fillId="5" borderId="7" xfId="0" applyFill="1" applyBorder="1" applyAlignment="1">
      <alignment horizontal="center"/>
    </xf>
    <xf numFmtId="3" fontId="8" fillId="2" borderId="0" xfId="1" applyNumberFormat="1" applyFont="1" applyFill="1" applyBorder="1" applyAlignment="1">
      <alignment vertical="center"/>
    </xf>
    <xf numFmtId="3" fontId="1" fillId="2" borderId="0" xfId="1" applyNumberFormat="1" applyFont="1" applyFill="1" applyBorder="1" applyAlignment="1">
      <alignment vertical="center"/>
    </xf>
    <xf numFmtId="0" fontId="4" fillId="2" borderId="0" xfId="0" applyFont="1" applyFill="1" applyAlignment="1">
      <alignment horizontal="center"/>
    </xf>
    <xf numFmtId="0" fontId="24" fillId="0" borderId="0" xfId="0" applyFont="1"/>
    <xf numFmtId="176" fontId="2" fillId="0" borderId="0" xfId="2" applyNumberFormat="1"/>
    <xf numFmtId="0" fontId="4" fillId="2" borderId="0" xfId="0" applyFont="1" applyFill="1" applyAlignment="1">
      <alignment vertical="center"/>
    </xf>
    <xf numFmtId="4" fontId="3" fillId="0" borderId="0" xfId="0" applyNumberFormat="1" applyFont="1"/>
    <xf numFmtId="4" fontId="12" fillId="2" borderId="0" xfId="0" applyNumberFormat="1" applyFont="1" applyFill="1"/>
    <xf numFmtId="0" fontId="4" fillId="2" borderId="0" xfId="0" applyFont="1" applyFill="1" applyAlignment="1">
      <alignment horizontal="left"/>
    </xf>
    <xf numFmtId="3" fontId="2" fillId="2" borderId="0" xfId="1" applyNumberFormat="1" applyFont="1" applyFill="1"/>
    <xf numFmtId="3" fontId="0" fillId="2" borderId="0" xfId="1" applyNumberFormat="1" applyFont="1" applyFill="1"/>
    <xf numFmtId="3" fontId="5" fillId="2" borderId="0" xfId="1" applyNumberFormat="1" applyFont="1" applyFill="1" applyBorder="1" applyAlignment="1" applyProtection="1">
      <alignment horizontal="center"/>
    </xf>
    <xf numFmtId="3" fontId="23" fillId="2" borderId="0" xfId="0" applyNumberFormat="1" applyFont="1" applyFill="1" applyAlignment="1">
      <alignment horizontal="center"/>
    </xf>
    <xf numFmtId="3" fontId="11" fillId="2" borderId="0" xfId="0" applyNumberFormat="1" applyFont="1" applyFill="1"/>
    <xf numFmtId="166" fontId="4" fillId="2" borderId="0" xfId="3" applyNumberFormat="1" applyFont="1" applyFill="1"/>
    <xf numFmtId="169" fontId="4" fillId="2" borderId="0" xfId="0" applyNumberFormat="1" applyFont="1" applyFill="1"/>
    <xf numFmtId="0" fontId="4" fillId="0" borderId="0" xfId="0" applyFont="1" applyAlignment="1">
      <alignment horizontal="left"/>
    </xf>
    <xf numFmtId="49" fontId="12" fillId="2" borderId="0" xfId="0" applyNumberFormat="1" applyFont="1" applyFill="1"/>
    <xf numFmtId="4" fontId="12" fillId="2" borderId="16" xfId="0" applyNumberFormat="1" applyFont="1" applyFill="1" applyBorder="1"/>
    <xf numFmtId="164" fontId="4" fillId="2" borderId="0" xfId="1" applyFont="1" applyFill="1"/>
    <xf numFmtId="4" fontId="5" fillId="2" borderId="0" xfId="0" applyNumberFormat="1" applyFont="1" applyFill="1"/>
    <xf numFmtId="3" fontId="17" fillId="2" borderId="0" xfId="0" applyNumberFormat="1" applyFont="1" applyFill="1"/>
    <xf numFmtId="173" fontId="0" fillId="2" borderId="0" xfId="0" applyNumberFormat="1" applyFill="1"/>
    <xf numFmtId="0" fontId="0" fillId="0" borderId="0" xfId="2" quotePrefix="1" applyFont="1"/>
    <xf numFmtId="0" fontId="27" fillId="0" borderId="0" xfId="0" applyFont="1"/>
    <xf numFmtId="3" fontId="3" fillId="2" borderId="0" xfId="1" applyNumberFormat="1" applyFont="1" applyFill="1" applyBorder="1"/>
    <xf numFmtId="0" fontId="4" fillId="2" borderId="0" xfId="0" applyFont="1" applyFill="1" applyAlignment="1">
      <alignment horizontal="left" vertical="top" wrapText="1"/>
    </xf>
    <xf numFmtId="0" fontId="5" fillId="6" borderId="0" xfId="0" applyFont="1" applyFill="1" applyAlignment="1">
      <alignment horizontal="center"/>
    </xf>
    <xf numFmtId="0" fontId="5" fillId="6" borderId="0" xfId="0" applyFont="1" applyFill="1"/>
    <xf numFmtId="0" fontId="4" fillId="6" borderId="0" xfId="0" applyFont="1" applyFill="1"/>
    <xf numFmtId="0" fontId="28" fillId="2" borderId="0" xfId="0" applyFont="1" applyFill="1" applyAlignment="1">
      <alignment vertical="center"/>
    </xf>
    <xf numFmtId="0" fontId="28" fillId="2" borderId="0" xfId="0" applyFont="1" applyFill="1" applyAlignment="1">
      <alignment horizontal="center" vertical="center"/>
    </xf>
    <xf numFmtId="0" fontId="29" fillId="2" borderId="0" xfId="0" applyFont="1" applyFill="1"/>
    <xf numFmtId="0" fontId="29" fillId="2" borderId="0" xfId="0" applyFont="1" applyFill="1" applyAlignment="1">
      <alignment horizontal="centerContinuous" vertical="center"/>
    </xf>
    <xf numFmtId="0" fontId="30" fillId="2" borderId="0" xfId="0" applyFont="1" applyFill="1" applyAlignment="1">
      <alignment horizontal="centerContinuous" vertical="center"/>
    </xf>
    <xf numFmtId="165" fontId="30" fillId="2" borderId="0" xfId="0" applyNumberFormat="1" applyFont="1" applyFill="1" applyAlignment="1">
      <alignment horizontal="centerContinuous" vertical="center"/>
    </xf>
    <xf numFmtId="0" fontId="5" fillId="6" borderId="0" xfId="0" applyFont="1" applyFill="1" applyAlignment="1">
      <alignment horizontal="centerContinuous"/>
    </xf>
    <xf numFmtId="3" fontId="8" fillId="6" borderId="0" xfId="1" applyNumberFormat="1" applyFont="1" applyFill="1" applyBorder="1" applyAlignment="1">
      <alignment vertical="center"/>
    </xf>
    <xf numFmtId="0" fontId="0" fillId="6" borderId="0" xfId="0" applyFill="1" applyAlignment="1">
      <alignment horizontal="centerContinuous"/>
    </xf>
    <xf numFmtId="0" fontId="0" fillId="6" borderId="0" xfId="0" applyFill="1"/>
    <xf numFmtId="1" fontId="5" fillId="6" borderId="0" xfId="0" applyNumberFormat="1" applyFont="1" applyFill="1" applyAlignment="1">
      <alignment horizontal="center" vertical="center"/>
    </xf>
    <xf numFmtId="0" fontId="20" fillId="0" borderId="0" xfId="2" applyFont="1" applyAlignment="1">
      <alignment horizontal="left"/>
    </xf>
    <xf numFmtId="4" fontId="16" fillId="2" borderId="0" xfId="5" applyNumberFormat="1" applyFont="1" applyFill="1" applyBorder="1"/>
    <xf numFmtId="4" fontId="2" fillId="0" borderId="0" xfId="8" applyNumberFormat="1" applyFont="1"/>
    <xf numFmtId="4" fontId="16" fillId="0" borderId="0" xfId="2" applyNumberFormat="1" applyFont="1" applyAlignment="1">
      <alignment horizontal="left"/>
    </xf>
    <xf numFmtId="43" fontId="0" fillId="0" borderId="0" xfId="2" applyNumberFormat="1" applyFont="1"/>
    <xf numFmtId="4" fontId="2" fillId="0" borderId="16" xfId="2" applyNumberFormat="1" applyBorder="1"/>
    <xf numFmtId="0" fontId="31" fillId="0" borderId="0" xfId="2" applyFont="1"/>
    <xf numFmtId="0" fontId="18" fillId="0" borderId="0" xfId="2" applyFont="1"/>
    <xf numFmtId="171" fontId="14" fillId="0" borderId="0" xfId="1" applyNumberFormat="1" applyFont="1" applyFill="1" applyBorder="1"/>
    <xf numFmtId="164" fontId="17" fillId="0" borderId="0" xfId="1" applyFont="1" applyFill="1"/>
    <xf numFmtId="4" fontId="0" fillId="0" borderId="0" xfId="2" applyNumberFormat="1" applyFont="1"/>
    <xf numFmtId="3" fontId="17" fillId="0" borderId="0" xfId="5" applyNumberFormat="1" applyFont="1" applyFill="1"/>
    <xf numFmtId="171" fontId="14" fillId="0" borderId="16" xfId="1" applyNumberFormat="1" applyFont="1" applyFill="1" applyBorder="1"/>
    <xf numFmtId="171" fontId="14" fillId="0" borderId="40" xfId="1" applyNumberFormat="1" applyFont="1" applyFill="1" applyBorder="1"/>
    <xf numFmtId="164" fontId="0" fillId="0" borderId="0" xfId="1" applyFont="1" applyFill="1"/>
    <xf numFmtId="0" fontId="34" fillId="2" borderId="0" xfId="0" applyFont="1" applyFill="1" applyAlignment="1">
      <alignment horizontal="center" vertical="top"/>
    </xf>
    <xf numFmtId="0" fontId="35" fillId="2" borderId="0" xfId="0" applyFont="1" applyFill="1" applyAlignment="1">
      <alignment horizontal="center"/>
    </xf>
    <xf numFmtId="0" fontId="33" fillId="8" borderId="43" xfId="0" applyFont="1" applyFill="1" applyBorder="1" applyAlignment="1">
      <alignment horizontal="center" vertical="center" wrapText="1"/>
    </xf>
    <xf numFmtId="164" fontId="33" fillId="8" borderId="43" xfId="1" applyFont="1" applyFill="1" applyBorder="1" applyAlignment="1">
      <alignment horizontal="center" vertical="center" wrapText="1"/>
    </xf>
    <xf numFmtId="43" fontId="0" fillId="0" borderId="0" xfId="0" applyNumberFormat="1"/>
    <xf numFmtId="0" fontId="36" fillId="0" borderId="0" xfId="0" applyFont="1" applyAlignment="1">
      <alignment horizontal="right" vertical="center" wrapText="1"/>
    </xf>
    <xf numFmtId="164" fontId="36" fillId="0" borderId="12" xfId="1" applyFont="1" applyBorder="1" applyAlignment="1">
      <alignment vertical="center" wrapText="1"/>
    </xf>
    <xf numFmtId="164" fontId="36" fillId="0" borderId="13" xfId="1" applyFont="1" applyBorder="1" applyAlignment="1">
      <alignment vertical="center" wrapText="1"/>
    </xf>
    <xf numFmtId="164" fontId="36" fillId="0" borderId="14" xfId="1" applyFont="1" applyBorder="1" applyAlignment="1">
      <alignment vertical="center" wrapText="1"/>
    </xf>
    <xf numFmtId="4" fontId="36" fillId="0" borderId="0" xfId="0" applyNumberFormat="1" applyFont="1" applyAlignment="1">
      <alignment horizontal="right" vertical="center" wrapText="1"/>
    </xf>
    <xf numFmtId="164" fontId="36" fillId="0" borderId="5" xfId="1" applyFont="1" applyBorder="1" applyAlignment="1">
      <alignment vertical="center" wrapText="1"/>
    </xf>
    <xf numFmtId="164" fontId="36" fillId="0" borderId="3" xfId="1" applyFont="1" applyBorder="1" applyAlignment="1">
      <alignment vertical="center" wrapText="1"/>
    </xf>
    <xf numFmtId="0" fontId="6" fillId="2" borderId="0" xfId="0" applyFont="1" applyFill="1"/>
    <xf numFmtId="0" fontId="7" fillId="2" borderId="0" xfId="0" applyFont="1" applyFill="1"/>
    <xf numFmtId="164" fontId="7" fillId="2" borderId="0" xfId="1" applyFont="1" applyFill="1" applyBorder="1" applyAlignment="1" applyProtection="1"/>
    <xf numFmtId="0" fontId="7" fillId="2" borderId="0" xfId="0" applyFont="1" applyFill="1" applyAlignment="1">
      <alignment horizontal="centerContinuous" vertical="center"/>
    </xf>
    <xf numFmtId="165" fontId="7" fillId="2" borderId="0" xfId="0" applyNumberFormat="1" applyFont="1" applyFill="1" applyAlignment="1">
      <alignment horizontal="centerContinuous" vertical="center"/>
    </xf>
    <xf numFmtId="0" fontId="18" fillId="2" borderId="0" xfId="0" applyFont="1" applyFill="1"/>
    <xf numFmtId="165" fontId="18" fillId="2" borderId="0" xfId="0" applyNumberFormat="1" applyFont="1" applyFill="1" applyAlignment="1">
      <alignment horizontal="centerContinuous" vertical="center"/>
    </xf>
    <xf numFmtId="0" fontId="18" fillId="2" borderId="0" xfId="0" applyFont="1" applyFill="1" applyAlignment="1">
      <alignment horizontal="centerContinuous" vertical="center"/>
    </xf>
    <xf numFmtId="164" fontId="18" fillId="2" borderId="0" xfId="1" applyFont="1" applyFill="1" applyBorder="1" applyAlignment="1" applyProtection="1"/>
    <xf numFmtId="0" fontId="37" fillId="2" borderId="0" xfId="0" applyFont="1" applyFill="1"/>
    <xf numFmtId="0" fontId="37" fillId="2" borderId="0" xfId="0" applyFont="1" applyFill="1" applyAlignment="1">
      <alignment horizontal="centerContinuous" vertical="center"/>
    </xf>
    <xf numFmtId="164" fontId="37" fillId="2" borderId="0" xfId="1" applyFont="1" applyFill="1" applyBorder="1" applyAlignment="1" applyProtection="1"/>
    <xf numFmtId="164" fontId="6" fillId="2" borderId="0" xfId="1" applyFont="1" applyFill="1" applyBorder="1" applyAlignment="1" applyProtection="1"/>
    <xf numFmtId="0" fontId="1" fillId="2" borderId="0" xfId="0" applyFont="1" applyFill="1" applyAlignment="1">
      <alignment horizontal="center"/>
    </xf>
    <xf numFmtId="0" fontId="1" fillId="2" borderId="0" xfId="0" applyFont="1" applyFill="1"/>
    <xf numFmtId="0" fontId="3" fillId="0" borderId="37" xfId="0" applyFont="1" applyBorder="1" applyAlignment="1">
      <alignment horizontal="center"/>
    </xf>
    <xf numFmtId="0" fontId="3" fillId="0" borderId="16" xfId="0" applyFont="1" applyBorder="1" applyAlignment="1">
      <alignment horizontal="center"/>
    </xf>
    <xf numFmtId="15" fontId="3" fillId="0" borderId="16" xfId="0" applyNumberFormat="1" applyFont="1" applyBorder="1" applyAlignment="1">
      <alignment horizontal="center"/>
    </xf>
    <xf numFmtId="0" fontId="3" fillId="0" borderId="16" xfId="0" applyFont="1" applyBorder="1"/>
    <xf numFmtId="3" fontId="25" fillId="0" borderId="16" xfId="0" applyNumberFormat="1" applyFont="1" applyBorder="1" applyAlignment="1">
      <alignment horizontal="center"/>
    </xf>
    <xf numFmtId="3" fontId="25" fillId="0" borderId="15" xfId="0" applyNumberFormat="1" applyFont="1" applyBorder="1" applyAlignment="1">
      <alignment horizontal="center"/>
    </xf>
    <xf numFmtId="3" fontId="25" fillId="0" borderId="0" xfId="0" applyNumberFormat="1" applyFont="1" applyAlignment="1">
      <alignment horizontal="center"/>
    </xf>
    <xf numFmtId="0" fontId="24" fillId="0" borderId="4" xfId="0" applyFont="1" applyBorder="1"/>
    <xf numFmtId="175" fontId="24" fillId="0" borderId="39" xfId="0" applyNumberFormat="1" applyFont="1" applyBorder="1"/>
    <xf numFmtId="4" fontId="14" fillId="0" borderId="0" xfId="1" applyNumberFormat="1" applyFont="1" applyFill="1" applyBorder="1"/>
    <xf numFmtId="171" fontId="24" fillId="0" borderId="0" xfId="0" applyNumberFormat="1" applyFont="1"/>
    <xf numFmtId="0" fontId="24" fillId="0" borderId="38" xfId="0" applyFont="1" applyBorder="1"/>
    <xf numFmtId="0" fontId="24" fillId="0" borderId="39" xfId="0" applyFont="1" applyBorder="1"/>
    <xf numFmtId="4" fontId="24" fillId="0" borderId="0" xfId="1" applyNumberFormat="1" applyFont="1" applyFill="1" applyBorder="1"/>
    <xf numFmtId="0" fontId="26" fillId="0" borderId="0" xfId="0" applyFont="1"/>
    <xf numFmtId="0" fontId="26" fillId="0" borderId="0" xfId="0" applyFont="1" applyAlignment="1">
      <alignment wrapText="1"/>
    </xf>
    <xf numFmtId="175" fontId="24" fillId="0" borderId="42" xfId="0" applyNumberFormat="1" applyFont="1" applyBorder="1"/>
    <xf numFmtId="0" fontId="24" fillId="0" borderId="34" xfId="0" applyFont="1" applyBorder="1"/>
    <xf numFmtId="0" fontId="24" fillId="0" borderId="36" xfId="0" applyFont="1" applyBorder="1"/>
    <xf numFmtId="4" fontId="24" fillId="0" borderId="36" xfId="0" applyNumberFormat="1" applyFont="1" applyBorder="1"/>
    <xf numFmtId="175" fontId="24" fillId="0" borderId="41" xfId="0" applyNumberFormat="1" applyFont="1" applyBorder="1"/>
    <xf numFmtId="4" fontId="24" fillId="0" borderId="0" xfId="0" applyNumberFormat="1" applyFont="1" applyAlignment="1">
      <alignment horizontal="left"/>
    </xf>
    <xf numFmtId="173" fontId="24" fillId="0" borderId="0" xfId="0" applyNumberFormat="1" applyFont="1"/>
    <xf numFmtId="0" fontId="24" fillId="0" borderId="7" xfId="0" applyFont="1" applyBorder="1"/>
    <xf numFmtId="4" fontId="24" fillId="0" borderId="7" xfId="0" applyNumberFormat="1" applyFont="1" applyBorder="1"/>
    <xf numFmtId="171" fontId="14" fillId="0" borderId="7" xfId="1" applyNumberFormat="1" applyFont="1" applyFill="1" applyBorder="1"/>
    <xf numFmtId="0" fontId="24" fillId="0" borderId="0" xfId="0" applyFont="1" applyAlignment="1">
      <alignment horizontal="center"/>
    </xf>
    <xf numFmtId="4" fontId="24" fillId="0" borderId="0" xfId="0" applyNumberFormat="1" applyFont="1" applyAlignment="1">
      <alignment horizontal="right"/>
    </xf>
    <xf numFmtId="0" fontId="24" fillId="0" borderId="0" xfId="0" applyFont="1" applyAlignment="1">
      <alignment horizontal="left"/>
    </xf>
    <xf numFmtId="173" fontId="14" fillId="0" borderId="0" xfId="1" applyNumberFormat="1" applyFont="1" applyFill="1" applyBorder="1"/>
    <xf numFmtId="173" fontId="0" fillId="0" borderId="0" xfId="0" applyNumberFormat="1"/>
    <xf numFmtId="0" fontId="38" fillId="2" borderId="0" xfId="0" applyFont="1" applyFill="1" applyAlignment="1">
      <alignment horizontal="center"/>
    </xf>
    <xf numFmtId="0" fontId="39" fillId="2" borderId="0" xfId="0" applyFont="1" applyFill="1" applyAlignment="1">
      <alignment horizontal="center"/>
    </xf>
    <xf numFmtId="0" fontId="39" fillId="2" borderId="0" xfId="0" applyFont="1" applyFill="1"/>
    <xf numFmtId="0" fontId="38" fillId="2" borderId="0" xfId="0" applyFont="1" applyFill="1" applyAlignment="1">
      <alignment horizontal="left"/>
    </xf>
    <xf numFmtId="0" fontId="38" fillId="2" borderId="0" xfId="0" applyFont="1" applyFill="1"/>
    <xf numFmtId="3" fontId="39" fillId="2" borderId="0" xfId="0" applyNumberFormat="1" applyFont="1" applyFill="1"/>
    <xf numFmtId="0" fontId="40" fillId="2" borderId="0" xfId="0" applyFont="1" applyFill="1"/>
    <xf numFmtId="0" fontId="41" fillId="2" borderId="0" xfId="0" applyFont="1" applyFill="1"/>
    <xf numFmtId="0" fontId="42" fillId="6" borderId="0" xfId="0" applyFont="1" applyFill="1"/>
    <xf numFmtId="0" fontId="42" fillId="2" borderId="0" xfId="0" applyFont="1" applyFill="1" applyAlignment="1">
      <alignment horizontal="center"/>
    </xf>
    <xf numFmtId="0" fontId="42" fillId="6" borderId="0" xfId="0" applyFont="1" applyFill="1" applyAlignment="1">
      <alignment horizontal="center"/>
    </xf>
    <xf numFmtId="0" fontId="43" fillId="6" borderId="0" xfId="0" applyFont="1" applyFill="1"/>
    <xf numFmtId="0" fontId="43" fillId="2" borderId="0" xfId="0" applyFont="1" applyFill="1" applyAlignment="1">
      <alignment horizontal="center"/>
    </xf>
    <xf numFmtId="0" fontId="43" fillId="2" borderId="0" xfId="0" applyFont="1" applyFill="1"/>
    <xf numFmtId="4" fontId="43" fillId="2" borderId="0" xfId="0" applyNumberFormat="1" applyFont="1" applyFill="1"/>
    <xf numFmtId="0" fontId="42" fillId="2" borderId="0" xfId="0" applyFont="1" applyFill="1" applyAlignment="1">
      <alignment horizontal="left"/>
    </xf>
    <xf numFmtId="0" fontId="42" fillId="2" borderId="0" xfId="0" applyFont="1" applyFill="1" applyAlignment="1">
      <alignment horizontal="left" vertical="center"/>
    </xf>
    <xf numFmtId="0" fontId="43" fillId="2" borderId="0" xfId="0" applyFont="1" applyFill="1" applyAlignment="1">
      <alignment horizontal="left"/>
    </xf>
    <xf numFmtId="4" fontId="42" fillId="2" borderId="0" xfId="0" applyNumberFormat="1" applyFont="1" applyFill="1" applyAlignment="1">
      <alignment horizontal="center"/>
    </xf>
    <xf numFmtId="0" fontId="42" fillId="2" borderId="0" xfId="0" applyFont="1" applyFill="1"/>
    <xf numFmtId="0" fontId="44" fillId="2" borderId="0" xfId="0" applyFont="1" applyFill="1" applyAlignment="1">
      <alignment vertical="center"/>
    </xf>
    <xf numFmtId="0" fontId="42" fillId="2" borderId="0" xfId="0" applyFont="1" applyFill="1" applyAlignment="1">
      <alignment vertical="center"/>
    </xf>
    <xf numFmtId="3" fontId="42" fillId="2" borderId="0" xfId="0" applyNumberFormat="1" applyFont="1" applyFill="1"/>
    <xf numFmtId="3" fontId="43" fillId="2" borderId="0" xfId="0" applyNumberFormat="1" applyFont="1" applyFill="1" applyAlignment="1">
      <alignment horizontal="right" vertical="center"/>
    </xf>
    <xf numFmtId="3" fontId="42" fillId="2" borderId="0" xfId="0" applyNumberFormat="1" applyFont="1" applyFill="1" applyAlignment="1">
      <alignment horizontal="right" vertical="center"/>
    </xf>
    <xf numFmtId="0" fontId="43" fillId="2" borderId="0" xfId="0" applyFont="1" applyFill="1" applyAlignment="1">
      <alignment vertical="center"/>
    </xf>
    <xf numFmtId="0" fontId="43" fillId="2" borderId="0" xfId="0" applyFont="1" applyFill="1" applyAlignment="1">
      <alignment horizontal="left" vertical="center"/>
    </xf>
    <xf numFmtId="0" fontId="46" fillId="2" borderId="0" xfId="0" applyFont="1" applyFill="1"/>
    <xf numFmtId="3" fontId="46" fillId="2" borderId="0" xfId="0" applyNumberFormat="1" applyFont="1" applyFill="1" applyAlignment="1">
      <alignment horizontal="right" vertical="center"/>
    </xf>
    <xf numFmtId="164" fontId="47" fillId="2" borderId="0" xfId="1" applyFont="1" applyFill="1" applyBorder="1"/>
    <xf numFmtId="3" fontId="47" fillId="2" borderId="0" xfId="0" applyNumberFormat="1" applyFont="1" applyFill="1"/>
    <xf numFmtId="0" fontId="46" fillId="2" borderId="0" xfId="0" applyFont="1" applyFill="1" applyAlignment="1">
      <alignment vertical="center"/>
    </xf>
    <xf numFmtId="3" fontId="43" fillId="2" borderId="0" xfId="0" applyNumberFormat="1" applyFont="1" applyFill="1"/>
    <xf numFmtId="0" fontId="47" fillId="2" borderId="0" xfId="0" applyFont="1" applyFill="1"/>
    <xf numFmtId="0" fontId="44" fillId="2" borderId="0" xfId="0" applyFont="1" applyFill="1"/>
    <xf numFmtId="0" fontId="44" fillId="6" borderId="0" xfId="0" applyFont="1" applyFill="1" applyAlignment="1">
      <alignment vertical="center"/>
    </xf>
    <xf numFmtId="3" fontId="42" fillId="6" borderId="0" xfId="0" applyNumberFormat="1" applyFont="1" applyFill="1" applyAlignment="1">
      <alignment horizontal="right" vertical="center"/>
    </xf>
    <xf numFmtId="164" fontId="39" fillId="2" borderId="0" xfId="1" applyFont="1" applyFill="1" applyBorder="1" applyAlignment="1" applyProtection="1"/>
    <xf numFmtId="0" fontId="48" fillId="2" borderId="0" xfId="0" applyFont="1" applyFill="1"/>
    <xf numFmtId="164" fontId="48" fillId="2" borderId="0" xfId="1" applyFont="1" applyFill="1" applyBorder="1" applyAlignment="1" applyProtection="1"/>
    <xf numFmtId="0" fontId="49" fillId="2" borderId="0" xfId="0" applyFont="1" applyFill="1"/>
    <xf numFmtId="164" fontId="49" fillId="2" borderId="0" xfId="1" applyFont="1" applyFill="1" applyBorder="1" applyAlignment="1" applyProtection="1"/>
    <xf numFmtId="165" fontId="49" fillId="2" borderId="0" xfId="0" applyNumberFormat="1" applyFont="1" applyFill="1"/>
    <xf numFmtId="0" fontId="50" fillId="2" borderId="0" xfId="0" applyFont="1" applyFill="1"/>
    <xf numFmtId="166" fontId="49" fillId="2" borderId="0" xfId="3" applyNumberFormat="1" applyFont="1" applyFill="1" applyBorder="1" applyAlignment="1" applyProtection="1"/>
    <xf numFmtId="167" fontId="49" fillId="2" borderId="0" xfId="1" applyNumberFormat="1" applyFont="1" applyFill="1" applyBorder="1" applyAlignment="1" applyProtection="1"/>
    <xf numFmtId="10" fontId="49" fillId="2" borderId="0" xfId="3" applyNumberFormat="1" applyFont="1" applyFill="1" applyBorder="1" applyAlignment="1" applyProtection="1"/>
    <xf numFmtId="2" fontId="49" fillId="2" borderId="0" xfId="0" applyNumberFormat="1" applyFont="1" applyFill="1"/>
    <xf numFmtId="4" fontId="49" fillId="2" borderId="0" xfId="0" applyNumberFormat="1" applyFont="1" applyFill="1"/>
    <xf numFmtId="3" fontId="49" fillId="2" borderId="0" xfId="0" applyNumberFormat="1" applyFont="1" applyFill="1"/>
    <xf numFmtId="43" fontId="49" fillId="2" borderId="0" xfId="0" applyNumberFormat="1" applyFont="1" applyFill="1"/>
    <xf numFmtId="0" fontId="51" fillId="2" borderId="0" xfId="0" applyFont="1" applyFill="1" applyAlignment="1">
      <alignment vertical="center"/>
    </xf>
    <xf numFmtId="0" fontId="52" fillId="2" borderId="0" xfId="0" applyFont="1" applyFill="1"/>
    <xf numFmtId="0" fontId="43" fillId="2" borderId="0" xfId="0" applyFont="1" applyFill="1" applyAlignment="1">
      <alignment wrapText="1"/>
    </xf>
    <xf numFmtId="0" fontId="41" fillId="2"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center"/>
    </xf>
    <xf numFmtId="0" fontId="45" fillId="2" borderId="0" xfId="0" applyFont="1" applyFill="1" applyAlignment="1">
      <alignment horizontal="left" vertical="center" wrapText="1"/>
    </xf>
    <xf numFmtId="0" fontId="53" fillId="2" borderId="0" xfId="0" applyFont="1" applyFill="1" applyAlignment="1">
      <alignment vertical="center" wrapText="1"/>
    </xf>
    <xf numFmtId="0" fontId="45" fillId="2" borderId="0" xfId="0" applyFont="1" applyFill="1" applyAlignment="1">
      <alignment vertical="center" wrapText="1"/>
    </xf>
    <xf numFmtId="0" fontId="47" fillId="2" borderId="0" xfId="0" applyFont="1" applyFill="1" applyAlignment="1">
      <alignment horizontal="left" vertical="center" wrapText="1"/>
    </xf>
    <xf numFmtId="0" fontId="47" fillId="2" borderId="0" xfId="0" applyFont="1" applyFill="1" applyAlignment="1">
      <alignment vertical="center" wrapText="1"/>
    </xf>
    <xf numFmtId="3" fontId="45" fillId="2" borderId="0" xfId="1" applyNumberFormat="1" applyFont="1" applyFill="1" applyBorder="1"/>
    <xf numFmtId="3" fontId="47" fillId="2" borderId="0" xfId="1" applyNumberFormat="1" applyFont="1" applyFill="1" applyBorder="1"/>
    <xf numFmtId="164" fontId="47" fillId="2" borderId="0" xfId="1" applyFont="1" applyFill="1"/>
    <xf numFmtId="164" fontId="47" fillId="2" borderId="0" xfId="1" applyFont="1" applyFill="1" applyBorder="1" applyAlignment="1">
      <alignment vertical="center" wrapText="1"/>
    </xf>
    <xf numFmtId="43" fontId="47" fillId="2" borderId="0" xfId="0" applyNumberFormat="1" applyFont="1" applyFill="1"/>
    <xf numFmtId="0" fontId="47" fillId="0" borderId="0" xfId="0" applyFont="1" applyAlignment="1">
      <alignment vertical="center" wrapText="1"/>
    </xf>
    <xf numFmtId="0" fontId="47" fillId="0" borderId="0" xfId="0" applyFont="1"/>
    <xf numFmtId="8" fontId="47" fillId="2" borderId="0" xfId="0" applyNumberFormat="1" applyFont="1" applyFill="1"/>
    <xf numFmtId="4" fontId="47" fillId="2" borderId="0" xfId="0" applyNumberFormat="1" applyFont="1" applyFill="1"/>
    <xf numFmtId="0" fontId="53" fillId="6" borderId="0" xfId="0" applyFont="1" applyFill="1" applyAlignment="1">
      <alignment vertical="center"/>
    </xf>
    <xf numFmtId="0" fontId="47" fillId="6" borderId="0" xfId="0" applyFont="1" applyFill="1" applyAlignment="1">
      <alignment vertical="center" wrapText="1"/>
    </xf>
    <xf numFmtId="3" fontId="45" fillId="6" borderId="0" xfId="1" applyNumberFormat="1" applyFont="1" applyFill="1" applyBorder="1"/>
    <xf numFmtId="0" fontId="47" fillId="2" borderId="0" xfId="0" applyFont="1" applyFill="1" applyAlignment="1">
      <alignment vertical="center"/>
    </xf>
    <xf numFmtId="3" fontId="45" fillId="2" borderId="0" xfId="1" applyNumberFormat="1" applyFont="1" applyFill="1" applyBorder="1" applyAlignment="1">
      <alignment vertical="center"/>
    </xf>
    <xf numFmtId="0" fontId="49" fillId="2" borderId="0" xfId="0" applyFont="1" applyFill="1" applyAlignment="1">
      <alignment horizontal="center"/>
    </xf>
    <xf numFmtId="169" fontId="49" fillId="2" borderId="0" xfId="0" applyNumberFormat="1" applyFont="1" applyFill="1" applyAlignment="1">
      <alignment horizontal="center"/>
    </xf>
    <xf numFmtId="0" fontId="40" fillId="2" borderId="0" xfId="0" applyFont="1" applyFill="1" applyAlignment="1">
      <alignment horizontal="right"/>
    </xf>
    <xf numFmtId="0" fontId="45" fillId="2" borderId="0" xfId="0" applyFont="1" applyFill="1" applyAlignment="1">
      <alignment vertical="center"/>
    </xf>
    <xf numFmtId="170" fontId="45" fillId="6" borderId="0" xfId="0" applyNumberFormat="1" applyFont="1" applyFill="1" applyAlignment="1">
      <alignment horizontal="center" vertical="center" wrapText="1"/>
    </xf>
    <xf numFmtId="170" fontId="45" fillId="2" borderId="0" xfId="0" applyNumberFormat="1" applyFont="1" applyFill="1" applyAlignment="1">
      <alignment horizontal="center" vertical="center" wrapText="1"/>
    </xf>
    <xf numFmtId="3" fontId="43" fillId="2" borderId="0" xfId="1" applyNumberFormat="1" applyFont="1" applyFill="1" applyBorder="1" applyAlignment="1">
      <alignment vertical="center"/>
    </xf>
    <xf numFmtId="3" fontId="43" fillId="2" borderId="0" xfId="1" applyNumberFormat="1" applyFont="1" applyFill="1" applyBorder="1"/>
    <xf numFmtId="164" fontId="47" fillId="2" borderId="0" xfId="1" applyFont="1" applyFill="1" applyBorder="1" applyAlignment="1">
      <alignment vertical="center"/>
    </xf>
    <xf numFmtId="3" fontId="42" fillId="2" borderId="0" xfId="1" applyNumberFormat="1" applyFont="1" applyFill="1" applyBorder="1" applyAlignment="1">
      <alignment vertical="center"/>
    </xf>
    <xf numFmtId="3" fontId="42" fillId="0" borderId="0" xfId="1" applyNumberFormat="1" applyFont="1" applyFill="1" applyBorder="1" applyAlignment="1">
      <alignment vertical="center"/>
    </xf>
    <xf numFmtId="0" fontId="47" fillId="2" borderId="0" xfId="0" applyFont="1" applyFill="1" applyAlignment="1">
      <alignment wrapText="1"/>
    </xf>
    <xf numFmtId="4" fontId="42" fillId="2" borderId="0" xfId="0" applyNumberFormat="1" applyFont="1" applyFill="1" applyAlignment="1">
      <alignment horizontal="right" vertical="center"/>
    </xf>
    <xf numFmtId="0" fontId="45" fillId="6" borderId="0" xfId="0" applyFont="1" applyFill="1" applyAlignment="1">
      <alignment vertical="center"/>
    </xf>
    <xf numFmtId="3" fontId="42" fillId="6" borderId="0" xfId="1" applyNumberFormat="1" applyFont="1" applyFill="1" applyBorder="1" applyAlignment="1">
      <alignment vertical="center"/>
    </xf>
    <xf numFmtId="168" fontId="42" fillId="2" borderId="0" xfId="1" applyNumberFormat="1" applyFont="1" applyFill="1" applyBorder="1" applyAlignment="1">
      <alignment vertical="center"/>
    </xf>
    <xf numFmtId="165" fontId="38" fillId="2" borderId="0" xfId="0" applyNumberFormat="1" applyFont="1" applyFill="1" applyAlignment="1">
      <alignment horizontal="centerContinuous" vertical="center"/>
    </xf>
    <xf numFmtId="0" fontId="38" fillId="2" borderId="0" xfId="0" applyFont="1" applyFill="1" applyAlignment="1">
      <alignment horizontal="centerContinuous" vertical="center"/>
    </xf>
    <xf numFmtId="0" fontId="39" fillId="2" borderId="0" xfId="0" applyFont="1" applyFill="1" applyAlignment="1">
      <alignment horizontal="centerContinuous" vertical="center"/>
    </xf>
    <xf numFmtId="0" fontId="42" fillId="2" borderId="0" xfId="0" applyFont="1" applyFill="1" applyAlignment="1">
      <alignment horizontal="center" vertical="center"/>
    </xf>
    <xf numFmtId="164" fontId="42" fillId="2" borderId="0" xfId="1" applyFont="1" applyFill="1" applyBorder="1" applyAlignment="1" applyProtection="1"/>
    <xf numFmtId="164" fontId="43" fillId="2" borderId="0" xfId="1" applyFont="1" applyFill="1" applyBorder="1" applyAlignment="1" applyProtection="1"/>
    <xf numFmtId="165" fontId="43" fillId="2" borderId="0" xfId="0" applyNumberFormat="1" applyFont="1" applyFill="1"/>
    <xf numFmtId="3" fontId="42" fillId="2" borderId="0" xfId="0" applyNumberFormat="1" applyFont="1" applyFill="1" applyAlignment="1">
      <alignment horizontal="center"/>
    </xf>
    <xf numFmtId="164" fontId="43" fillId="2" borderId="0" xfId="1" applyFont="1" applyFill="1"/>
    <xf numFmtId="43" fontId="43" fillId="2" borderId="0" xfId="0" applyNumberFormat="1" applyFont="1" applyFill="1"/>
    <xf numFmtId="164" fontId="43" fillId="2" borderId="0" xfId="0" applyNumberFormat="1" applyFont="1" applyFill="1"/>
    <xf numFmtId="0" fontId="43" fillId="6" borderId="0" xfId="0" applyFont="1" applyFill="1" applyAlignment="1">
      <alignment vertical="center"/>
    </xf>
    <xf numFmtId="0" fontId="42" fillId="6" borderId="0" xfId="0" applyFont="1" applyFill="1" applyAlignment="1">
      <alignment vertical="center"/>
    </xf>
    <xf numFmtId="3" fontId="42" fillId="6" borderId="0" xfId="0" applyNumberFormat="1" applyFont="1" applyFill="1" applyAlignment="1">
      <alignment vertical="center"/>
    </xf>
    <xf numFmtId="3" fontId="42" fillId="2" borderId="0" xfId="0" applyNumberFormat="1" applyFont="1" applyFill="1" applyAlignment="1">
      <alignment vertical="center"/>
    </xf>
    <xf numFmtId="2" fontId="43" fillId="2" borderId="0" xfId="0" applyNumberFormat="1" applyFont="1" applyFill="1"/>
    <xf numFmtId="171" fontId="0" fillId="0" borderId="0" xfId="0" applyNumberFormat="1"/>
    <xf numFmtId="175" fontId="24" fillId="0" borderId="44" xfId="0" applyNumberFormat="1" applyFont="1" applyBorder="1"/>
    <xf numFmtId="3" fontId="41" fillId="2" borderId="0" xfId="0" applyNumberFormat="1" applyFont="1" applyFill="1"/>
    <xf numFmtId="3" fontId="42" fillId="2" borderId="0" xfId="0" applyNumberFormat="1" applyFont="1" applyFill="1" applyAlignment="1">
      <alignment horizontal="left"/>
    </xf>
    <xf numFmtId="3" fontId="43" fillId="2" borderId="0" xfId="0" applyNumberFormat="1" applyFont="1" applyFill="1" applyAlignment="1">
      <alignment vertical="center"/>
    </xf>
    <xf numFmtId="3" fontId="43" fillId="2" borderId="0" xfId="0" applyNumberFormat="1" applyFont="1" applyFill="1" applyAlignment="1">
      <alignment horizontal="left" vertical="center"/>
    </xf>
    <xf numFmtId="3" fontId="47" fillId="2" borderId="0" xfId="0" applyNumberFormat="1" applyFont="1" applyFill="1" applyAlignment="1">
      <alignment horizontal="left" vertical="center"/>
    </xf>
    <xf numFmtId="3" fontId="47" fillId="2" borderId="0" xfId="0" applyNumberFormat="1" applyFont="1" applyFill="1" applyAlignment="1">
      <alignment horizontal="right" vertical="center"/>
    </xf>
    <xf numFmtId="3" fontId="42" fillId="2" borderId="0" xfId="0" applyNumberFormat="1" applyFont="1" applyFill="1" applyAlignment="1">
      <alignment horizontal="left" vertical="center"/>
    </xf>
    <xf numFmtId="3" fontId="45" fillId="2" borderId="0" xfId="0" applyNumberFormat="1" applyFont="1" applyFill="1" applyAlignment="1">
      <alignment vertical="center"/>
    </xf>
    <xf numFmtId="3" fontId="45" fillId="2" borderId="0" xfId="0" applyNumberFormat="1" applyFont="1" applyFill="1" applyAlignment="1">
      <alignment horizontal="right" vertical="center"/>
    </xf>
    <xf numFmtId="3" fontId="47" fillId="2" borderId="0" xfId="0" applyNumberFormat="1" applyFont="1" applyFill="1" applyAlignment="1">
      <alignment vertical="center"/>
    </xf>
    <xf numFmtId="172" fontId="54" fillId="2" borderId="0" xfId="7" applyNumberFormat="1" applyFont="1" applyFill="1" applyBorder="1"/>
    <xf numFmtId="3" fontId="52" fillId="2" borderId="0" xfId="0" applyNumberFormat="1" applyFont="1" applyFill="1"/>
    <xf numFmtId="3" fontId="42" fillId="6" borderId="0" xfId="0" applyNumberFormat="1" applyFont="1" applyFill="1"/>
    <xf numFmtId="164" fontId="47" fillId="2" borderId="0" xfId="0" applyNumberFormat="1" applyFont="1" applyFill="1"/>
    <xf numFmtId="0" fontId="55" fillId="2" borderId="0" xfId="0" applyFont="1" applyFill="1"/>
    <xf numFmtId="0" fontId="38" fillId="2" borderId="0" xfId="0" applyFont="1" applyFill="1" applyAlignment="1">
      <alignment horizontal="centerContinuous"/>
    </xf>
    <xf numFmtId="0" fontId="42" fillId="2" borderId="0" xfId="0" applyFont="1" applyFill="1" applyAlignment="1">
      <alignment horizontal="centerContinuous"/>
    </xf>
    <xf numFmtId="1" fontId="42" fillId="6" borderId="0" xfId="0" applyNumberFormat="1" applyFont="1" applyFill="1" applyAlignment="1">
      <alignment horizontal="center" vertical="center"/>
    </xf>
    <xf numFmtId="3" fontId="42" fillId="2" borderId="0" xfId="1" applyNumberFormat="1" applyFont="1" applyFill="1" applyBorder="1" applyAlignment="1" applyProtection="1">
      <alignment horizontal="center"/>
    </xf>
    <xf numFmtId="164" fontId="42" fillId="2" borderId="0" xfId="1" applyFont="1" applyFill="1" applyBorder="1" applyAlignment="1" applyProtection="1">
      <alignment horizontal="center"/>
    </xf>
    <xf numFmtId="164" fontId="43" fillId="2" borderId="0" xfId="1" applyFont="1" applyFill="1" applyBorder="1"/>
    <xf numFmtId="3" fontId="42" fillId="2" borderId="0" xfId="1" applyNumberFormat="1" applyFont="1" applyFill="1" applyBorder="1"/>
    <xf numFmtId="164" fontId="42" fillId="2" borderId="0" xfId="1" applyFont="1" applyFill="1" applyBorder="1" applyProtection="1"/>
    <xf numFmtId="0" fontId="43" fillId="2" borderId="0" xfId="0" applyFont="1" applyFill="1" applyAlignment="1">
      <alignment horizontal="left" vertical="top" wrapText="1"/>
    </xf>
    <xf numFmtId="169" fontId="43" fillId="2" borderId="0" xfId="0" applyNumberFormat="1" applyFont="1" applyFill="1"/>
    <xf numFmtId="4" fontId="42" fillId="2" borderId="0" xfId="0" applyNumberFormat="1" applyFont="1" applyFill="1"/>
    <xf numFmtId="3" fontId="47" fillId="2" borderId="0" xfId="1" applyNumberFormat="1" applyFont="1" applyFill="1"/>
    <xf numFmtId="166" fontId="43" fillId="2" borderId="0" xfId="3" applyNumberFormat="1" applyFont="1" applyFill="1"/>
    <xf numFmtId="0" fontId="56" fillId="2" borderId="0" xfId="0" applyFont="1" applyFill="1"/>
    <xf numFmtId="3" fontId="43" fillId="2" borderId="0" xfId="1" applyNumberFormat="1" applyFont="1" applyFill="1" applyBorder="1" applyAlignment="1">
      <alignment horizontal="right" vertical="center"/>
    </xf>
    <xf numFmtId="169" fontId="56" fillId="2" borderId="0" xfId="0" applyNumberFormat="1" applyFont="1" applyFill="1"/>
    <xf numFmtId="0" fontId="47" fillId="6" borderId="0" xfId="0" applyFont="1" applyFill="1"/>
    <xf numFmtId="3" fontId="38" fillId="2" borderId="0" xfId="0" applyNumberFormat="1" applyFont="1" applyFill="1" applyAlignment="1">
      <alignment horizontal="centerContinuous"/>
    </xf>
    <xf numFmtId="0" fontId="41" fillId="2" borderId="1" xfId="0" applyFont="1" applyFill="1" applyBorder="1"/>
    <xf numFmtId="0" fontId="39" fillId="2" borderId="2" xfId="0" applyFont="1" applyFill="1" applyBorder="1"/>
    <xf numFmtId="0" fontId="38" fillId="2" borderId="3" xfId="0" applyFont="1" applyFill="1" applyBorder="1" applyAlignment="1">
      <alignment horizontal="center"/>
    </xf>
    <xf numFmtId="165" fontId="38" fillId="2" borderId="6" xfId="0" applyNumberFormat="1" applyFont="1" applyFill="1" applyBorder="1" applyAlignment="1">
      <alignment horizontal="centerContinuous" vertical="center"/>
    </xf>
    <xf numFmtId="0" fontId="38" fillId="2" borderId="7" xfId="0" applyFont="1" applyFill="1" applyBorder="1" applyAlignment="1">
      <alignment horizontal="centerContinuous" vertical="center"/>
    </xf>
    <xf numFmtId="0" fontId="39" fillId="2" borderId="7" xfId="0" applyFont="1" applyFill="1" applyBorder="1" applyAlignment="1">
      <alignment horizontal="centerContinuous" vertical="center"/>
    </xf>
    <xf numFmtId="0" fontId="39" fillId="2" borderId="8" xfId="0" applyFont="1" applyFill="1" applyBorder="1" applyAlignment="1">
      <alignment horizontal="centerContinuous" vertical="center"/>
    </xf>
    <xf numFmtId="0" fontId="42" fillId="2" borderId="3" xfId="0" applyFont="1" applyFill="1" applyBorder="1" applyAlignment="1">
      <alignment horizontal="center" vertical="center" wrapText="1"/>
    </xf>
    <xf numFmtId="0" fontId="42" fillId="2" borderId="12" xfId="0" applyFont="1" applyFill="1" applyBorder="1" applyAlignment="1">
      <alignment horizontal="center" wrapText="1"/>
    </xf>
    <xf numFmtId="0" fontId="42" fillId="2" borderId="3" xfId="0" applyFont="1" applyFill="1" applyBorder="1" applyAlignment="1">
      <alignment horizontal="center" wrapText="1"/>
    </xf>
    <xf numFmtId="0" fontId="42" fillId="2" borderId="8" xfId="0" applyFont="1" applyFill="1" applyBorder="1" applyAlignment="1">
      <alignment horizontal="center" vertical="center" wrapText="1"/>
    </xf>
    <xf numFmtId="0" fontId="42" fillId="2" borderId="14" xfId="0" applyFont="1" applyFill="1" applyBorder="1" applyAlignment="1">
      <alignment horizontal="center" wrapText="1"/>
    </xf>
    <xf numFmtId="0" fontId="42" fillId="2" borderId="8" xfId="0" applyFont="1" applyFill="1" applyBorder="1" applyAlignment="1">
      <alignment horizontal="center" wrapText="1"/>
    </xf>
    <xf numFmtId="0" fontId="43" fillId="2" borderId="1" xfId="0" applyFont="1" applyFill="1" applyBorder="1"/>
    <xf numFmtId="0" fontId="43" fillId="2" borderId="3" xfId="0" applyFont="1" applyFill="1" applyBorder="1"/>
    <xf numFmtId="0" fontId="43" fillId="2" borderId="13" xfId="0" applyFont="1" applyFill="1" applyBorder="1"/>
    <xf numFmtId="0" fontId="43" fillId="2" borderId="4" xfId="0" applyFont="1" applyFill="1" applyBorder="1"/>
    <xf numFmtId="0" fontId="43" fillId="2" borderId="5" xfId="0" applyFont="1" applyFill="1" applyBorder="1"/>
    <xf numFmtId="0" fontId="42" fillId="2" borderId="4" xfId="0" applyFont="1" applyFill="1" applyBorder="1" applyAlignment="1">
      <alignment horizontal="left"/>
    </xf>
    <xf numFmtId="0" fontId="42" fillId="2" borderId="5" xfId="0" applyFont="1" applyFill="1" applyBorder="1" applyAlignment="1">
      <alignment horizontal="left"/>
    </xf>
    <xf numFmtId="3" fontId="43" fillId="2" borderId="13" xfId="0" applyNumberFormat="1" applyFont="1" applyFill="1" applyBorder="1"/>
    <xf numFmtId="3" fontId="42" fillId="2" borderId="13" xfId="0" applyNumberFormat="1" applyFont="1" applyFill="1" applyBorder="1" applyAlignment="1">
      <alignment horizontal="center"/>
    </xf>
    <xf numFmtId="0" fontId="42" fillId="2" borderId="4" xfId="0" applyFont="1" applyFill="1" applyBorder="1"/>
    <xf numFmtId="0" fontId="42" fillId="2" borderId="5" xfId="0" applyFont="1" applyFill="1" applyBorder="1"/>
    <xf numFmtId="0" fontId="42" fillId="2" borderId="4" xfId="0" applyFont="1" applyFill="1" applyBorder="1" applyAlignment="1">
      <alignment vertical="center"/>
    </xf>
    <xf numFmtId="3" fontId="42" fillId="2" borderId="13" xfId="0" applyNumberFormat="1" applyFont="1" applyFill="1" applyBorder="1"/>
    <xf numFmtId="3" fontId="43" fillId="2" borderId="13" xfId="0" applyNumberFormat="1" applyFont="1" applyFill="1" applyBorder="1" applyAlignment="1">
      <alignment horizontal="right" vertical="center"/>
    </xf>
    <xf numFmtId="0" fontId="43" fillId="2" borderId="4" xfId="0" applyFont="1" applyFill="1" applyBorder="1" applyAlignment="1">
      <alignment vertical="center"/>
    </xf>
    <xf numFmtId="3" fontId="42" fillId="2" borderId="13" xfId="0" applyNumberFormat="1" applyFont="1" applyFill="1" applyBorder="1" applyAlignment="1">
      <alignment horizontal="right" vertical="center"/>
    </xf>
    <xf numFmtId="0" fontId="42" fillId="2" borderId="4" xfId="0" applyFont="1" applyFill="1" applyBorder="1" applyAlignment="1">
      <alignment horizontal="left" vertical="center"/>
    </xf>
    <xf numFmtId="0" fontId="43" fillId="2" borderId="4" xfId="0" applyFont="1" applyFill="1" applyBorder="1" applyAlignment="1">
      <alignment horizontal="left" vertical="center"/>
    </xf>
    <xf numFmtId="44" fontId="43" fillId="2" borderId="0" xfId="0" applyNumberFormat="1" applyFont="1" applyFill="1"/>
    <xf numFmtId="0" fontId="43" fillId="2" borderId="6" xfId="0" applyFont="1" applyFill="1" applyBorder="1"/>
    <xf numFmtId="0" fontId="43" fillId="2" borderId="8" xfId="0" applyFont="1" applyFill="1" applyBorder="1"/>
    <xf numFmtId="3" fontId="43" fillId="2" borderId="14" xfId="0" applyNumberFormat="1" applyFont="1" applyFill="1" applyBorder="1"/>
    <xf numFmtId="0" fontId="41" fillId="2" borderId="2" xfId="0" applyFont="1" applyFill="1" applyBorder="1"/>
    <xf numFmtId="0" fontId="40" fillId="2" borderId="2" xfId="0" applyFont="1" applyFill="1" applyBorder="1" applyAlignment="1">
      <alignment horizontal="right"/>
    </xf>
    <xf numFmtId="0" fontId="41" fillId="2" borderId="3" xfId="0" applyFont="1" applyFill="1" applyBorder="1"/>
    <xf numFmtId="0" fontId="43" fillId="2" borderId="1" xfId="0" applyFont="1" applyFill="1" applyBorder="1" applyAlignment="1">
      <alignment horizontal="centerContinuous"/>
    </xf>
    <xf numFmtId="0" fontId="43" fillId="2" borderId="2" xfId="0" applyFont="1" applyFill="1" applyBorder="1" applyAlignment="1">
      <alignment horizontal="centerContinuous"/>
    </xf>
    <xf numFmtId="0" fontId="47" fillId="2" borderId="2" xfId="0" applyFont="1" applyFill="1" applyBorder="1" applyAlignment="1">
      <alignment horizontal="centerContinuous"/>
    </xf>
    <xf numFmtId="0" fontId="47" fillId="2" borderId="3" xfId="0" applyFont="1" applyFill="1" applyBorder="1" applyAlignment="1">
      <alignment horizontal="centerContinuous"/>
    </xf>
    <xf numFmtId="0" fontId="43" fillId="2" borderId="4" xfId="0" applyFont="1" applyFill="1" applyBorder="1" applyAlignment="1">
      <alignment horizontal="centerContinuous"/>
    </xf>
    <xf numFmtId="0" fontId="43" fillId="2" borderId="0" xfId="0" applyFont="1" applyFill="1" applyAlignment="1">
      <alignment horizontal="centerContinuous"/>
    </xf>
    <xf numFmtId="3" fontId="43" fillId="2" borderId="0" xfId="0" applyNumberFormat="1" applyFont="1" applyFill="1" applyAlignment="1">
      <alignment horizontal="center"/>
    </xf>
    <xf numFmtId="0" fontId="47" fillId="2" borderId="5" xfId="0" applyFont="1" applyFill="1" applyBorder="1" applyAlignment="1">
      <alignment horizontal="centerContinuous"/>
    </xf>
    <xf numFmtId="0" fontId="47" fillId="2" borderId="4" xfId="0" applyFont="1" applyFill="1" applyBorder="1"/>
    <xf numFmtId="3" fontId="43" fillId="2" borderId="0" xfId="1" applyNumberFormat="1" applyFont="1" applyFill="1" applyBorder="1" applyAlignment="1" applyProtection="1">
      <alignment horizontal="right"/>
    </xf>
    <xf numFmtId="164" fontId="43" fillId="2" borderId="0" xfId="1" applyFont="1" applyFill="1" applyBorder="1" applyAlignment="1" applyProtection="1">
      <alignment horizontal="center"/>
    </xf>
    <xf numFmtId="0" fontId="47" fillId="2" borderId="5" xfId="0" applyFont="1" applyFill="1" applyBorder="1"/>
    <xf numFmtId="9" fontId="43" fillId="2" borderId="16" xfId="1" applyNumberFormat="1" applyFont="1" applyFill="1" applyBorder="1" applyAlignment="1">
      <alignment horizontal="right"/>
    </xf>
    <xf numFmtId="3" fontId="43" fillId="2" borderId="0" xfId="1" applyNumberFormat="1" applyFont="1" applyFill="1" applyBorder="1" applyAlignment="1">
      <alignment horizontal="right"/>
    </xf>
    <xf numFmtId="164" fontId="43" fillId="2" borderId="0" xfId="1" applyFont="1" applyFill="1" applyBorder="1" applyProtection="1"/>
    <xf numFmtId="3" fontId="43" fillId="2" borderId="0" xfId="1" applyNumberFormat="1" applyFont="1" applyFill="1" applyBorder="1" applyProtection="1"/>
    <xf numFmtId="0" fontId="47" fillId="2" borderId="6" xfId="0" applyFont="1" applyFill="1" applyBorder="1"/>
    <xf numFmtId="0" fontId="47" fillId="2" borderId="7" xfId="0" applyFont="1" applyFill="1" applyBorder="1"/>
    <xf numFmtId="174" fontId="47" fillId="2" borderId="0" xfId="0" applyNumberFormat="1" applyFont="1" applyFill="1"/>
    <xf numFmtId="4" fontId="0" fillId="0" borderId="0" xfId="1" applyNumberFormat="1" applyFont="1"/>
    <xf numFmtId="4" fontId="33" fillId="8" borderId="43" xfId="0" applyNumberFormat="1" applyFont="1" applyFill="1" applyBorder="1" applyAlignment="1">
      <alignment horizontal="center" vertical="center" wrapText="1"/>
    </xf>
    <xf numFmtId="4" fontId="0" fillId="0" borderId="0" xfId="1" applyNumberFormat="1" applyFont="1" applyFill="1"/>
    <xf numFmtId="171" fontId="14" fillId="9" borderId="0" xfId="1" applyNumberFormat="1" applyFont="1" applyFill="1" applyBorder="1"/>
    <xf numFmtId="8" fontId="0" fillId="0" borderId="0" xfId="0" applyNumberFormat="1"/>
    <xf numFmtId="0" fontId="36" fillId="0" borderId="0" xfId="0" applyFont="1" applyAlignment="1">
      <alignment vertical="center" wrapText="1"/>
    </xf>
    <xf numFmtId="0" fontId="36" fillId="0" borderId="12" xfId="0" applyFont="1" applyBorder="1" applyAlignment="1">
      <alignment horizontal="justify" vertical="center" wrapText="1"/>
    </xf>
    <xf numFmtId="0" fontId="36" fillId="0" borderId="13" xfId="0" applyFont="1" applyBorder="1" applyAlignment="1">
      <alignment horizontal="justify" vertical="center" wrapText="1"/>
    </xf>
    <xf numFmtId="0" fontId="36" fillId="0" borderId="14" xfId="0" applyFont="1" applyBorder="1" applyAlignment="1">
      <alignment horizontal="justify" vertical="center" wrapText="1"/>
    </xf>
    <xf numFmtId="0" fontId="36" fillId="0" borderId="0" xfId="0" applyFont="1" applyAlignment="1">
      <alignment vertical="center"/>
    </xf>
    <xf numFmtId="4" fontId="57" fillId="0" borderId="0" xfId="0" applyNumberFormat="1" applyFont="1" applyAlignment="1">
      <alignment horizontal="right" vertical="center"/>
    </xf>
    <xf numFmtId="4" fontId="57" fillId="0" borderId="0" xfId="0" applyNumberFormat="1" applyFont="1"/>
    <xf numFmtId="0" fontId="0" fillId="7" borderId="0" xfId="0" applyFill="1"/>
    <xf numFmtId="4" fontId="0" fillId="7" borderId="0" xfId="0" applyNumberFormat="1" applyFill="1"/>
    <xf numFmtId="171" fontId="14" fillId="7" borderId="0" xfId="1" applyNumberFormat="1" applyFont="1" applyFill="1" applyBorder="1"/>
    <xf numFmtId="0" fontId="24" fillId="7" borderId="4" xfId="0" applyFont="1" applyFill="1" applyBorder="1"/>
    <xf numFmtId="0" fontId="24" fillId="7" borderId="0" xfId="0" applyFont="1" applyFill="1"/>
    <xf numFmtId="4" fontId="24" fillId="7" borderId="0" xfId="0" applyNumberFormat="1" applyFont="1" applyFill="1"/>
    <xf numFmtId="175" fontId="24" fillId="7" borderId="39" xfId="0" applyNumberFormat="1" applyFont="1" applyFill="1" applyBorder="1"/>
    <xf numFmtId="4" fontId="58" fillId="0" borderId="5" xfId="0" applyNumberFormat="1" applyFont="1" applyBorder="1" applyAlignment="1">
      <alignment horizontal="right" vertical="center" wrapText="1"/>
    </xf>
    <xf numFmtId="4" fontId="59" fillId="0" borderId="45" xfId="0" applyNumberFormat="1" applyFont="1" applyBorder="1" applyAlignment="1">
      <alignment horizontal="right" vertical="center" wrapText="1"/>
    </xf>
    <xf numFmtId="0" fontId="0" fillId="10" borderId="0" xfId="0" applyFill="1"/>
    <xf numFmtId="4" fontId="0" fillId="10" borderId="0" xfId="0" applyNumberFormat="1" applyFill="1"/>
    <xf numFmtId="0" fontId="4" fillId="0" borderId="0" xfId="0" applyFont="1"/>
    <xf numFmtId="4" fontId="4" fillId="0" borderId="0" xfId="0" applyNumberFormat="1" applyFont="1"/>
    <xf numFmtId="0" fontId="60" fillId="2" borderId="0" xfId="0" applyFont="1" applyFill="1"/>
    <xf numFmtId="0" fontId="30" fillId="2" borderId="0" xfId="0" applyFont="1" applyFill="1" applyAlignment="1">
      <alignment horizontal="center"/>
    </xf>
    <xf numFmtId="0" fontId="29" fillId="2" borderId="0" xfId="0" applyFont="1" applyFill="1" applyAlignment="1">
      <alignment vertic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165" fontId="30" fillId="2" borderId="0" xfId="0" applyNumberFormat="1" applyFont="1" applyFill="1" applyAlignment="1">
      <alignment horizontal="center" vertical="center"/>
    </xf>
    <xf numFmtId="165" fontId="62" fillId="2" borderId="0" xfId="0" applyNumberFormat="1" applyFont="1" applyFill="1" applyAlignment="1">
      <alignment vertical="center"/>
    </xf>
    <xf numFmtId="0" fontId="28" fillId="0" borderId="0" xfId="14"/>
    <xf numFmtId="0" fontId="63" fillId="6" borderId="48" xfId="14" applyFont="1" applyFill="1" applyBorder="1" applyAlignment="1">
      <alignment horizontal="center"/>
    </xf>
    <xf numFmtId="0" fontId="63" fillId="0" borderId="0" xfId="14" applyFont="1"/>
    <xf numFmtId="0" fontId="12" fillId="2" borderId="50" xfId="14" applyFont="1" applyFill="1" applyBorder="1" applyAlignment="1">
      <alignment horizontal="center"/>
    </xf>
    <xf numFmtId="177" fontId="12" fillId="2" borderId="51" xfId="14" applyNumberFormat="1" applyFont="1" applyFill="1" applyBorder="1" applyAlignment="1">
      <alignment horizontal="right"/>
    </xf>
    <xf numFmtId="0" fontId="12" fillId="2" borderId="52" xfId="14" applyFont="1" applyFill="1" applyBorder="1" applyAlignment="1">
      <alignment horizontal="center" vertical="top" wrapText="1"/>
    </xf>
    <xf numFmtId="177" fontId="12" fillId="2" borderId="53" xfId="14" applyNumberFormat="1" applyFont="1" applyFill="1" applyBorder="1" applyAlignment="1">
      <alignment horizontal="right" vertical="top"/>
    </xf>
    <xf numFmtId="0" fontId="12" fillId="2" borderId="55" xfId="14" applyFont="1" applyFill="1" applyBorder="1" applyAlignment="1">
      <alignment horizontal="center"/>
    </xf>
    <xf numFmtId="177" fontId="12" fillId="2" borderId="56" xfId="14" applyNumberFormat="1" applyFont="1" applyFill="1" applyBorder="1" applyAlignment="1">
      <alignment horizontal="right"/>
    </xf>
    <xf numFmtId="0" fontId="12" fillId="2" borderId="58" xfId="14" applyFont="1" applyFill="1" applyBorder="1" applyAlignment="1">
      <alignment horizontal="center"/>
    </xf>
    <xf numFmtId="177" fontId="12" fillId="2" borderId="59" xfId="14" applyNumberFormat="1" applyFont="1" applyFill="1" applyBorder="1" applyAlignment="1">
      <alignment horizontal="right"/>
    </xf>
    <xf numFmtId="0" fontId="12" fillId="2" borderId="52" xfId="14" applyFont="1" applyFill="1" applyBorder="1" applyAlignment="1">
      <alignment horizontal="center" vertical="top"/>
    </xf>
    <xf numFmtId="0" fontId="12" fillId="2" borderId="59" xfId="14" applyFont="1" applyFill="1" applyBorder="1" applyAlignment="1">
      <alignment horizontal="center" vertical="top"/>
    </xf>
    <xf numFmtId="177" fontId="12" fillId="2" borderId="60" xfId="14" applyNumberFormat="1" applyFont="1" applyFill="1" applyBorder="1" applyAlignment="1">
      <alignment horizontal="right" vertical="top"/>
    </xf>
    <xf numFmtId="0" fontId="0" fillId="0" borderId="0" xfId="0" applyAlignment="1">
      <alignment horizontal="center"/>
    </xf>
    <xf numFmtId="4" fontId="0" fillId="0" borderId="0" xfId="0" applyNumberFormat="1" applyAlignment="1">
      <alignment horizontal="center"/>
    </xf>
    <xf numFmtId="43" fontId="0" fillId="7" borderId="0" xfId="0" applyNumberFormat="1" applyFill="1"/>
    <xf numFmtId="164" fontId="45" fillId="2" borderId="0" xfId="1" applyFont="1" applyFill="1"/>
    <xf numFmtId="164" fontId="2" fillId="10" borderId="0" xfId="1" applyFont="1" applyFill="1"/>
    <xf numFmtId="4" fontId="0" fillId="0" borderId="0" xfId="0" applyNumberFormat="1" applyAlignment="1">
      <alignment vertical="center"/>
    </xf>
    <xf numFmtId="0" fontId="38" fillId="2" borderId="0" xfId="0" applyFont="1" applyFill="1" applyAlignment="1">
      <alignment horizontal="center" vertical="center"/>
    </xf>
    <xf numFmtId="165" fontId="38" fillId="2" borderId="0" xfId="0" applyNumberFormat="1" applyFont="1" applyFill="1" applyAlignment="1">
      <alignment horizontal="center" vertical="center"/>
    </xf>
    <xf numFmtId="0" fontId="42" fillId="6" borderId="0" xfId="0" applyFont="1" applyFill="1" applyAlignment="1">
      <alignment horizontal="center"/>
    </xf>
    <xf numFmtId="0" fontId="42" fillId="6" borderId="0" xfId="0" applyFont="1" applyFill="1" applyAlignment="1">
      <alignment horizontal="center" vertical="center"/>
    </xf>
    <xf numFmtId="0" fontId="42" fillId="2" borderId="0" xfId="0" applyFont="1" applyFill="1" applyAlignment="1">
      <alignment horizontal="center"/>
    </xf>
    <xf numFmtId="0" fontId="45" fillId="6" borderId="0" xfId="0" applyFont="1" applyFill="1" applyAlignment="1">
      <alignment horizontal="center"/>
    </xf>
    <xf numFmtId="0" fontId="45" fillId="6" borderId="0" xfId="0" applyFont="1" applyFill="1" applyAlignment="1">
      <alignment horizontal="center" vertical="center"/>
    </xf>
    <xf numFmtId="0" fontId="40" fillId="2" borderId="0" xfId="0" applyFont="1" applyFill="1" applyAlignment="1">
      <alignment horizontal="center"/>
    </xf>
    <xf numFmtId="0" fontId="43" fillId="2" borderId="0" xfId="0" applyFont="1" applyFill="1" applyAlignment="1">
      <alignment horizontal="center"/>
    </xf>
    <xf numFmtId="0" fontId="38" fillId="2" borderId="0" xfId="0" applyFont="1" applyFill="1" applyAlignment="1">
      <alignment horizontal="center"/>
    </xf>
    <xf numFmtId="0" fontId="38" fillId="3" borderId="0" xfId="0" applyFont="1" applyFill="1" applyAlignment="1">
      <alignment horizontal="center"/>
    </xf>
    <xf numFmtId="0" fontId="43" fillId="2" borderId="0" xfId="0" applyFont="1" applyFill="1" applyAlignment="1">
      <alignment horizontal="left"/>
    </xf>
    <xf numFmtId="0" fontId="43" fillId="2" borderId="0" xfId="0" applyFont="1" applyFill="1" applyAlignment="1">
      <alignment horizontal="left" vertical="top" wrapText="1"/>
    </xf>
    <xf numFmtId="0" fontId="42" fillId="2" borderId="0" xfId="0" applyFont="1" applyFill="1" applyAlignment="1">
      <alignment horizontal="left" vertical="center"/>
    </xf>
    <xf numFmtId="0" fontId="42" fillId="2" borderId="0" xfId="0" applyFont="1" applyFill="1"/>
    <xf numFmtId="0" fontId="5" fillId="2" borderId="0" xfId="0" applyFont="1" applyFill="1" applyAlignment="1">
      <alignment horizontal="center"/>
    </xf>
    <xf numFmtId="0" fontId="13" fillId="3" borderId="0" xfId="0" applyFont="1" applyFill="1" applyAlignment="1">
      <alignment horizontal="center"/>
    </xf>
    <xf numFmtId="0" fontId="5" fillId="3" borderId="0" xfId="0" applyFont="1" applyFill="1" applyAlignment="1">
      <alignment horizontal="center"/>
    </xf>
    <xf numFmtId="0" fontId="16" fillId="3" borderId="0" xfId="0" applyFont="1" applyFill="1" applyAlignment="1">
      <alignment horizontal="center"/>
    </xf>
    <xf numFmtId="0" fontId="4" fillId="2" borderId="0" xfId="0" applyFont="1" applyFill="1" applyAlignment="1">
      <alignment horizontal="left" vertical="top" wrapText="1"/>
    </xf>
    <xf numFmtId="165" fontId="38" fillId="2" borderId="4" xfId="0" applyNumberFormat="1" applyFont="1" applyFill="1" applyBorder="1" applyAlignment="1">
      <alignment horizontal="center" vertical="center"/>
    </xf>
    <xf numFmtId="165" fontId="38" fillId="2" borderId="5" xfId="0" applyNumberFormat="1" applyFont="1" applyFill="1" applyBorder="1" applyAlignment="1">
      <alignment horizontal="center" vertical="center"/>
    </xf>
    <xf numFmtId="0" fontId="38" fillId="2" borderId="4" xfId="0" applyFont="1" applyFill="1" applyBorder="1" applyAlignment="1">
      <alignment horizontal="center" vertical="center"/>
    </xf>
    <xf numFmtId="0" fontId="38" fillId="2" borderId="5" xfId="0" applyFont="1" applyFill="1" applyBorder="1" applyAlignment="1">
      <alignment horizontal="center" vertical="center"/>
    </xf>
    <xf numFmtId="0" fontId="42" fillId="2" borderId="1"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43" fillId="2" borderId="7" xfId="0" applyFont="1" applyFill="1" applyBorder="1" applyAlignment="1">
      <alignment horizontal="center"/>
    </xf>
    <xf numFmtId="0" fontId="43" fillId="2" borderId="8" xfId="0" applyFont="1" applyFill="1" applyBorder="1" applyAlignment="1">
      <alignment horizontal="center"/>
    </xf>
    <xf numFmtId="0" fontId="38" fillId="3" borderId="4" xfId="0" applyFont="1" applyFill="1" applyBorder="1" applyAlignment="1">
      <alignment horizontal="center"/>
    </xf>
    <xf numFmtId="0" fontId="38" fillId="3" borderId="5" xfId="0" applyFont="1" applyFill="1" applyBorder="1" applyAlignment="1">
      <alignment horizontal="center"/>
    </xf>
    <xf numFmtId="0" fontId="38" fillId="3" borderId="6" xfId="0" applyFont="1" applyFill="1" applyBorder="1" applyAlignment="1">
      <alignment horizontal="center"/>
    </xf>
    <xf numFmtId="0" fontId="38" fillId="3" borderId="7" xfId="0" applyFont="1" applyFill="1" applyBorder="1" applyAlignment="1">
      <alignment horizontal="center"/>
    </xf>
    <xf numFmtId="0" fontId="38" fillId="3" borderId="8" xfId="0" applyFont="1" applyFill="1" applyBorder="1" applyAlignment="1">
      <alignment horizontal="center"/>
    </xf>
    <xf numFmtId="0" fontId="16" fillId="0" borderId="17" xfId="2" applyFont="1" applyBorder="1" applyAlignment="1">
      <alignment horizontal="center"/>
    </xf>
    <xf numFmtId="0" fontId="16" fillId="0" borderId="21" xfId="2" applyFont="1" applyBorder="1" applyAlignment="1">
      <alignment horizontal="center"/>
    </xf>
    <xf numFmtId="0" fontId="19" fillId="4" borderId="18" xfId="2" applyFont="1" applyFill="1" applyBorder="1" applyAlignment="1">
      <alignment horizontal="center"/>
    </xf>
    <xf numFmtId="0" fontId="19" fillId="4" borderId="0" xfId="2" applyFont="1" applyFill="1" applyAlignment="1">
      <alignment horizontal="center"/>
    </xf>
    <xf numFmtId="0" fontId="19" fillId="4" borderId="19" xfId="2" applyFont="1" applyFill="1" applyBorder="1" applyAlignment="1">
      <alignment horizontal="center"/>
    </xf>
    <xf numFmtId="0" fontId="18" fillId="4" borderId="18" xfId="2" applyFont="1" applyFill="1" applyBorder="1" applyAlignment="1">
      <alignment horizontal="center"/>
    </xf>
    <xf numFmtId="0" fontId="18" fillId="4" borderId="0" xfId="2" applyFont="1" applyFill="1" applyAlignment="1">
      <alignment horizontal="center"/>
    </xf>
    <xf numFmtId="0" fontId="18" fillId="4" borderId="19" xfId="2" applyFont="1" applyFill="1" applyBorder="1" applyAlignment="1">
      <alignment horizontal="center"/>
    </xf>
    <xf numFmtId="0" fontId="16" fillId="4" borderId="18" xfId="2" applyFont="1" applyFill="1" applyBorder="1" applyAlignment="1">
      <alignment horizontal="center"/>
    </xf>
    <xf numFmtId="0" fontId="16" fillId="4" borderId="0" xfId="2" applyFont="1" applyFill="1" applyAlignment="1">
      <alignment horizontal="center"/>
    </xf>
    <xf numFmtId="0" fontId="16" fillId="4" borderId="19" xfId="2" applyFont="1" applyFill="1" applyBorder="1" applyAlignment="1">
      <alignment horizontal="center"/>
    </xf>
    <xf numFmtId="0" fontId="12" fillId="2" borderId="54" xfId="14" applyFont="1" applyFill="1" applyBorder="1" applyAlignment="1">
      <alignment horizontal="center" vertical="center" wrapText="1"/>
    </xf>
    <xf numFmtId="0" fontId="64" fillId="2" borderId="52" xfId="14" applyFont="1" applyFill="1" applyBorder="1"/>
    <xf numFmtId="2" fontId="12" fillId="2" borderId="54" xfId="14" applyNumberFormat="1" applyFont="1" applyFill="1" applyBorder="1" applyAlignment="1">
      <alignment horizontal="center" vertical="center"/>
    </xf>
    <xf numFmtId="0" fontId="12" fillId="2" borderId="57" xfId="14" applyFont="1" applyFill="1" applyBorder="1" applyAlignment="1">
      <alignment horizontal="center" vertical="center" wrapText="1"/>
    </xf>
    <xf numFmtId="2" fontId="12" fillId="2" borderId="57" xfId="14" applyNumberFormat="1" applyFont="1" applyFill="1" applyBorder="1" applyAlignment="1">
      <alignment horizontal="center" vertical="center"/>
    </xf>
    <xf numFmtId="0" fontId="61" fillId="2" borderId="0" xfId="0" applyFont="1" applyFill="1" applyAlignment="1">
      <alignment horizontal="center" vertical="center"/>
    </xf>
    <xf numFmtId="0" fontId="30" fillId="2" borderId="0" xfId="0" applyFont="1" applyFill="1" applyAlignment="1">
      <alignment horizontal="center" vertical="center"/>
    </xf>
    <xf numFmtId="165" fontId="30" fillId="2" borderId="0" xfId="0" applyNumberFormat="1" applyFont="1" applyFill="1" applyAlignment="1">
      <alignment horizontal="center" vertical="center"/>
    </xf>
    <xf numFmtId="165" fontId="62" fillId="2" borderId="0" xfId="0" applyNumberFormat="1" applyFont="1" applyFill="1" applyAlignment="1">
      <alignment horizontal="center" vertical="center"/>
    </xf>
    <xf numFmtId="0" fontId="33" fillId="8" borderId="46" xfId="0" applyFont="1" applyFill="1" applyBorder="1" applyAlignment="1">
      <alignment horizontal="center" vertical="center" wrapText="1"/>
    </xf>
    <xf numFmtId="0" fontId="33" fillId="8" borderId="47" xfId="0" applyFont="1" applyFill="1" applyBorder="1" applyAlignment="1">
      <alignment horizontal="center" vertical="center" wrapText="1"/>
    </xf>
    <xf numFmtId="0" fontId="12" fillId="2" borderId="49" xfId="14" applyFont="1" applyFill="1" applyBorder="1" applyAlignment="1">
      <alignment horizontal="center" vertical="center" wrapText="1"/>
    </xf>
    <xf numFmtId="2" fontId="12" fillId="2" borderId="49" xfId="14" applyNumberFormat="1" applyFont="1" applyFill="1" applyBorder="1" applyAlignment="1">
      <alignment horizontal="center" vertical="center"/>
    </xf>
    <xf numFmtId="0" fontId="64" fillId="2" borderId="59" xfId="14" applyFont="1" applyFill="1" applyBorder="1"/>
    <xf numFmtId="0" fontId="6" fillId="2" borderId="0" xfId="0" applyFont="1" applyFill="1" applyAlignment="1">
      <alignment horizontal="center" vertical="center"/>
    </xf>
    <xf numFmtId="0" fontId="5" fillId="2" borderId="0" xfId="0" applyFont="1" applyFill="1" applyAlignment="1">
      <alignment horizontal="center" vertical="center"/>
    </xf>
    <xf numFmtId="165" fontId="5" fillId="2" borderId="0" xfId="0" applyNumberFormat="1" applyFont="1" applyFill="1" applyAlignment="1">
      <alignment horizontal="center" vertical="center"/>
    </xf>
    <xf numFmtId="165" fontId="7" fillId="2" borderId="0" xfId="0" applyNumberFormat="1" applyFont="1" applyFill="1" applyAlignment="1">
      <alignment horizontal="center" vertical="center"/>
    </xf>
  </cellXfs>
  <cellStyles count="15">
    <cellStyle name="Millares" xfId="1" builtinId="3"/>
    <cellStyle name="Millares 2" xfId="5" xr:uid="{00000000-0005-0000-0000-000001000000}"/>
    <cellStyle name="Millares 2 2" xfId="10" xr:uid="{00000000-0005-0000-0000-000002000000}"/>
    <cellStyle name="Millares 3" xfId="8" xr:uid="{00000000-0005-0000-0000-000003000000}"/>
    <cellStyle name="Moneda" xfId="7" builtinId="4"/>
    <cellStyle name="Moneda 2" xfId="12" xr:uid="{00000000-0005-0000-0000-000005000000}"/>
    <cellStyle name="Normal" xfId="0" builtinId="0"/>
    <cellStyle name="Normal 2" xfId="2" xr:uid="{00000000-0005-0000-0000-000007000000}"/>
    <cellStyle name="Normal 3" xfId="4" xr:uid="{00000000-0005-0000-0000-000008000000}"/>
    <cellStyle name="Normal 3 2" xfId="9" xr:uid="{00000000-0005-0000-0000-000009000000}"/>
    <cellStyle name="Normal 4" xfId="6" xr:uid="{00000000-0005-0000-0000-00000A000000}"/>
    <cellStyle name="Normal 4 2" xfId="11" xr:uid="{00000000-0005-0000-0000-00000B000000}"/>
    <cellStyle name="Normal 5" xfId="13" xr:uid="{00000000-0005-0000-0000-00000C000000}"/>
    <cellStyle name="Normal 6" xfId="14" xr:uid="{00000000-0005-0000-0000-00000D000000}"/>
    <cellStyle name="Porcentaje"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639538</xdr:colOff>
      <xdr:row>83</xdr:row>
      <xdr:rowOff>54427</xdr:rowOff>
    </xdr:from>
    <xdr:to>
      <xdr:col>2</xdr:col>
      <xdr:colOff>4163788</xdr:colOff>
      <xdr:row>86</xdr:row>
      <xdr:rowOff>122464</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106263" y="12875077"/>
          <a:ext cx="3524250" cy="639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100" b="1">
              <a:solidFill>
                <a:schemeClr val="dk1"/>
              </a:solidFill>
              <a:latin typeface="Verdana" panose="020B0604030504040204" pitchFamily="34" charset="0"/>
              <a:ea typeface="Verdana" panose="020B0604030504040204" pitchFamily="34" charset="0"/>
              <a:cs typeface="Times New Roman" panose="02020603050405020304" pitchFamily="18" charset="0"/>
            </a:rPr>
            <a:t>Dr. José Antonio Romero Tellaeche</a:t>
          </a:r>
        </a:p>
        <a:p>
          <a:pPr algn="ctr"/>
          <a:r>
            <a:rPr lang="es-MX" sz="1100" b="1">
              <a:solidFill>
                <a:schemeClr val="dk1"/>
              </a:solidFill>
              <a:latin typeface="Verdana" panose="020B0604030504040204" pitchFamily="34" charset="0"/>
              <a:ea typeface="Verdana" panose="020B0604030504040204" pitchFamily="34" charset="0"/>
              <a:cs typeface="Times New Roman" panose="02020603050405020304" pitchFamily="18" charset="0"/>
            </a:rPr>
            <a:t>Director General</a:t>
          </a:r>
        </a:p>
        <a:p>
          <a:pPr algn="ctr"/>
          <a:endParaRPr lang="es-MX" sz="1400" b="1">
            <a:latin typeface="+mn-lt"/>
          </a:endParaRPr>
        </a:p>
      </xdr:txBody>
    </xdr:sp>
    <xdr:clientData/>
  </xdr:twoCellAnchor>
  <xdr:twoCellAnchor>
    <xdr:from>
      <xdr:col>4</xdr:col>
      <xdr:colOff>252029</xdr:colOff>
      <xdr:row>83</xdr:row>
      <xdr:rowOff>26622</xdr:rowOff>
    </xdr:from>
    <xdr:to>
      <xdr:col>8</xdr:col>
      <xdr:colOff>2037523</xdr:colOff>
      <xdr:row>87</xdr:row>
      <xdr:rowOff>157369</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4658377" y="13270513"/>
          <a:ext cx="3317776" cy="85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100" b="1">
              <a:latin typeface="Verdana" panose="020B0604030504040204" pitchFamily="34" charset="0"/>
              <a:ea typeface="Verdana" panose="020B0604030504040204" pitchFamily="34" charset="0"/>
              <a:cs typeface="Times New Roman" panose="02020603050405020304" pitchFamily="18" charset="0"/>
            </a:rPr>
            <a:t>Mtro. Benjamin Jhonatan Huidobro Melgarejo</a:t>
          </a:r>
        </a:p>
        <a:p>
          <a:pPr algn="ctr"/>
          <a:r>
            <a:rPr lang="es-MX" sz="1100" b="1">
              <a:latin typeface="Verdana" panose="020B0604030504040204" pitchFamily="34" charset="0"/>
              <a:ea typeface="Verdana" panose="020B0604030504040204" pitchFamily="34" charset="0"/>
              <a:cs typeface="Times New Roman" panose="02020603050405020304" pitchFamily="18" charset="0"/>
            </a:rPr>
            <a:t>Coordinador de Administración y Finanzas </a:t>
          </a:r>
        </a:p>
      </xdr:txBody>
    </xdr:sp>
    <xdr:clientData/>
  </xdr:twoCellAnchor>
  <xdr:twoCellAnchor>
    <xdr:from>
      <xdr:col>8</xdr:col>
      <xdr:colOff>2832062</xdr:colOff>
      <xdr:row>83</xdr:row>
      <xdr:rowOff>142775</xdr:rowOff>
    </xdr:from>
    <xdr:to>
      <xdr:col>10</xdr:col>
      <xdr:colOff>1457739</xdr:colOff>
      <xdr:row>88</xdr:row>
      <xdr:rowOff>99390</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9634845" y="13693123"/>
          <a:ext cx="3131416" cy="84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100" b="1">
              <a:latin typeface="Verdana" panose="020B0604030504040204" pitchFamily="34" charset="0"/>
              <a:ea typeface="Verdana" panose="020B0604030504040204" pitchFamily="34" charset="0"/>
              <a:cs typeface="Times New Roman" panose="02020603050405020304" pitchFamily="18" charset="0"/>
            </a:rPr>
            <a:t>Lic. Omar</a:t>
          </a:r>
          <a:r>
            <a:rPr lang="es-MX" sz="1100" b="1" baseline="0">
              <a:latin typeface="Verdana" panose="020B0604030504040204" pitchFamily="34" charset="0"/>
              <a:ea typeface="Verdana" panose="020B0604030504040204" pitchFamily="34" charset="0"/>
              <a:cs typeface="Times New Roman" panose="02020603050405020304" pitchFamily="18" charset="0"/>
            </a:rPr>
            <a:t> Canseco Pérez</a:t>
          </a:r>
          <a:endParaRPr lang="es-MX" sz="1100" b="1">
            <a:latin typeface="Verdana" panose="020B0604030504040204" pitchFamily="34" charset="0"/>
            <a:ea typeface="Verdana" panose="020B0604030504040204" pitchFamily="34" charset="0"/>
            <a:cs typeface="Times New Roman" panose="02020603050405020304" pitchFamily="18" charset="0"/>
          </a:endParaRPr>
        </a:p>
        <a:p>
          <a:pPr algn="ctr"/>
          <a:r>
            <a:rPr lang="es-MX" sz="1100" b="1">
              <a:latin typeface="Verdana" panose="020B0604030504040204" pitchFamily="34" charset="0"/>
              <a:ea typeface="Verdana" panose="020B0604030504040204" pitchFamily="34" charset="0"/>
              <a:cs typeface="Times New Roman" panose="02020603050405020304" pitchFamily="18" charset="0"/>
            </a:rPr>
            <a:t>Encargado del Despacho de la</a:t>
          </a:r>
          <a:r>
            <a:rPr lang="es-MX" sz="1100" b="1" baseline="0">
              <a:latin typeface="Verdana" panose="020B0604030504040204" pitchFamily="34" charset="0"/>
              <a:ea typeface="Verdana" panose="020B0604030504040204" pitchFamily="34" charset="0"/>
              <a:cs typeface="Times New Roman" panose="02020603050405020304" pitchFamily="18" charset="0"/>
            </a:rPr>
            <a:t> Dirección de Recursos Financieros conforme al oficio CAF/0123/2025</a:t>
          </a:r>
          <a:endParaRPr lang="es-MX" sz="1100" b="1">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twoCellAnchor>
    <xdr:from>
      <xdr:col>2</xdr:col>
      <xdr:colOff>775602</xdr:colOff>
      <xdr:row>83</xdr:row>
      <xdr:rowOff>108856</xdr:rowOff>
    </xdr:from>
    <xdr:to>
      <xdr:col>2</xdr:col>
      <xdr:colOff>3973280</xdr:colOff>
      <xdr:row>83</xdr:row>
      <xdr:rowOff>108856</xdr:rowOff>
    </xdr:to>
    <xdr:cxnSp macro="">
      <xdr:nvCxnSpPr>
        <xdr:cNvPr id="5" name="4 Conector recto">
          <a:extLst>
            <a:ext uri="{FF2B5EF4-FFF2-40B4-BE49-F238E27FC236}">
              <a16:creationId xmlns:a16="http://schemas.microsoft.com/office/drawing/2014/main" id="{00000000-0008-0000-0000-000005000000}"/>
            </a:ext>
          </a:extLst>
        </xdr:cNvPr>
        <xdr:cNvCxnSpPr/>
      </xdr:nvCxnSpPr>
      <xdr:spPr>
        <a:xfrm>
          <a:off x="1242327" y="12929506"/>
          <a:ext cx="31976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2979947</xdr:colOff>
      <xdr:row>83</xdr:row>
      <xdr:rowOff>108857</xdr:rowOff>
    </xdr:from>
    <xdr:to>
      <xdr:col>12</xdr:col>
      <xdr:colOff>0</xdr:colOff>
      <xdr:row>83</xdr:row>
      <xdr:rowOff>108857</xdr:rowOff>
    </xdr:to>
    <xdr:cxnSp macro="">
      <xdr:nvCxnSpPr>
        <xdr:cNvPr id="7" name="6 Conector recto">
          <a:extLst>
            <a:ext uri="{FF2B5EF4-FFF2-40B4-BE49-F238E27FC236}">
              <a16:creationId xmlns:a16="http://schemas.microsoft.com/office/drawing/2014/main" id="{00000000-0008-0000-0000-000007000000}"/>
            </a:ext>
          </a:extLst>
        </xdr:cNvPr>
        <xdr:cNvCxnSpPr/>
      </xdr:nvCxnSpPr>
      <xdr:spPr>
        <a:xfrm>
          <a:off x="10495172" y="12929507"/>
          <a:ext cx="317862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775602</xdr:colOff>
      <xdr:row>83</xdr:row>
      <xdr:rowOff>108856</xdr:rowOff>
    </xdr:from>
    <xdr:to>
      <xdr:col>2</xdr:col>
      <xdr:colOff>3973280</xdr:colOff>
      <xdr:row>83</xdr:row>
      <xdr:rowOff>108856</xdr:rowOff>
    </xdr:to>
    <xdr:cxnSp macro="">
      <xdr:nvCxnSpPr>
        <xdr:cNvPr id="11" name="4 Conector recto">
          <a:extLst>
            <a:ext uri="{FF2B5EF4-FFF2-40B4-BE49-F238E27FC236}">
              <a16:creationId xmlns:a16="http://schemas.microsoft.com/office/drawing/2014/main" id="{00000000-0008-0000-0000-00000B000000}"/>
            </a:ext>
          </a:extLst>
        </xdr:cNvPr>
        <xdr:cNvCxnSpPr/>
      </xdr:nvCxnSpPr>
      <xdr:spPr>
        <a:xfrm>
          <a:off x="1242327" y="13310506"/>
          <a:ext cx="310242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808206</xdr:colOff>
      <xdr:row>83</xdr:row>
      <xdr:rowOff>108858</xdr:rowOff>
    </xdr:from>
    <xdr:to>
      <xdr:col>8</xdr:col>
      <xdr:colOff>1519859</xdr:colOff>
      <xdr:row>83</xdr:row>
      <xdr:rowOff>108858</xdr:rowOff>
    </xdr:to>
    <xdr:cxnSp macro="">
      <xdr:nvCxnSpPr>
        <xdr:cNvPr id="12" name="5 Conector recto">
          <a:extLst>
            <a:ext uri="{FF2B5EF4-FFF2-40B4-BE49-F238E27FC236}">
              <a16:creationId xmlns:a16="http://schemas.microsoft.com/office/drawing/2014/main" id="{00000000-0008-0000-0000-00000C000000}"/>
            </a:ext>
          </a:extLst>
        </xdr:cNvPr>
        <xdr:cNvCxnSpPr/>
      </xdr:nvCxnSpPr>
      <xdr:spPr>
        <a:xfrm>
          <a:off x="5218281" y="15948933"/>
          <a:ext cx="33500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2979947</xdr:colOff>
      <xdr:row>83</xdr:row>
      <xdr:rowOff>108857</xdr:rowOff>
    </xdr:from>
    <xdr:to>
      <xdr:col>12</xdr:col>
      <xdr:colOff>0</xdr:colOff>
      <xdr:row>83</xdr:row>
      <xdr:rowOff>108857</xdr:rowOff>
    </xdr:to>
    <xdr:cxnSp macro="">
      <xdr:nvCxnSpPr>
        <xdr:cNvPr id="13" name="6 Conector recto">
          <a:extLst>
            <a:ext uri="{FF2B5EF4-FFF2-40B4-BE49-F238E27FC236}">
              <a16:creationId xmlns:a16="http://schemas.microsoft.com/office/drawing/2014/main" id="{00000000-0008-0000-0000-00000D000000}"/>
            </a:ext>
          </a:extLst>
        </xdr:cNvPr>
        <xdr:cNvCxnSpPr/>
      </xdr:nvCxnSpPr>
      <xdr:spPr>
        <a:xfrm>
          <a:off x="9790322" y="13310507"/>
          <a:ext cx="286430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1828800</xdr:colOff>
      <xdr:row>2</xdr:row>
      <xdr:rowOff>114300</xdr:rowOff>
    </xdr:from>
    <xdr:to>
      <xdr:col>2</xdr:col>
      <xdr:colOff>2447925</xdr:colOff>
      <xdr:row>5</xdr:row>
      <xdr:rowOff>200025</xdr:rowOff>
    </xdr:to>
    <xdr:pic>
      <xdr:nvPicPr>
        <xdr:cNvPr id="15" name="Imagen 1">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552450"/>
          <a:ext cx="619125" cy="80010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639538</xdr:colOff>
      <xdr:row>68</xdr:row>
      <xdr:rowOff>54427</xdr:rowOff>
    </xdr:from>
    <xdr:to>
      <xdr:col>2</xdr:col>
      <xdr:colOff>4163788</xdr:colOff>
      <xdr:row>71</xdr:row>
      <xdr:rowOff>122464</xdr:rowOff>
    </xdr:to>
    <xdr:sp macro="" textlink="">
      <xdr:nvSpPr>
        <xdr:cNvPr id="2" name="1 CuadroTexto">
          <a:extLst>
            <a:ext uri="{FF2B5EF4-FFF2-40B4-BE49-F238E27FC236}">
              <a16:creationId xmlns:a16="http://schemas.microsoft.com/office/drawing/2014/main" id="{8FDE8C50-0A31-41C5-9E7B-17F3147587C7}"/>
            </a:ext>
          </a:extLst>
        </xdr:cNvPr>
        <xdr:cNvSpPr txBox="1"/>
      </xdr:nvSpPr>
      <xdr:spPr>
        <a:xfrm>
          <a:off x="1106263" y="13494202"/>
          <a:ext cx="3276600" cy="61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100" b="1">
              <a:solidFill>
                <a:schemeClr val="dk1"/>
              </a:solidFill>
              <a:latin typeface="Verdana" panose="020B0604030504040204" pitchFamily="34" charset="0"/>
              <a:ea typeface="Verdana" panose="020B0604030504040204" pitchFamily="34" charset="0"/>
              <a:cs typeface="Times New Roman" panose="02020603050405020304" pitchFamily="18" charset="0"/>
            </a:rPr>
            <a:t>Dr. José Antonio Romero Tellaeche</a:t>
          </a:r>
        </a:p>
        <a:p>
          <a:pPr algn="ctr"/>
          <a:r>
            <a:rPr lang="es-MX" sz="1100" b="1">
              <a:solidFill>
                <a:schemeClr val="dk1"/>
              </a:solidFill>
              <a:latin typeface="Verdana" panose="020B0604030504040204" pitchFamily="34" charset="0"/>
              <a:ea typeface="Verdana" panose="020B0604030504040204" pitchFamily="34" charset="0"/>
              <a:cs typeface="Times New Roman" panose="02020603050405020304" pitchFamily="18" charset="0"/>
            </a:rPr>
            <a:t>Director General</a:t>
          </a:r>
        </a:p>
        <a:p>
          <a:pPr algn="ctr"/>
          <a:endParaRPr lang="es-MX" sz="1400" b="1">
            <a:latin typeface="+mn-lt"/>
          </a:endParaRPr>
        </a:p>
      </xdr:txBody>
    </xdr:sp>
    <xdr:clientData/>
  </xdr:twoCellAnchor>
  <xdr:twoCellAnchor>
    <xdr:from>
      <xdr:col>4</xdr:col>
      <xdr:colOff>53247</xdr:colOff>
      <xdr:row>67</xdr:row>
      <xdr:rowOff>159144</xdr:rowOff>
    </xdr:from>
    <xdr:to>
      <xdr:col>8</xdr:col>
      <xdr:colOff>1838741</xdr:colOff>
      <xdr:row>72</xdr:row>
      <xdr:rowOff>124238</xdr:rowOff>
    </xdr:to>
    <xdr:sp macro="" textlink="">
      <xdr:nvSpPr>
        <xdr:cNvPr id="3" name="2 CuadroTexto">
          <a:extLst>
            <a:ext uri="{FF2B5EF4-FFF2-40B4-BE49-F238E27FC236}">
              <a16:creationId xmlns:a16="http://schemas.microsoft.com/office/drawing/2014/main" id="{6EB3AB52-C4B4-4CEB-B054-6EB5E00D3C45}"/>
            </a:ext>
          </a:extLst>
        </xdr:cNvPr>
        <xdr:cNvSpPr txBox="1"/>
      </xdr:nvSpPr>
      <xdr:spPr>
        <a:xfrm>
          <a:off x="5089073" y="11202622"/>
          <a:ext cx="3552451" cy="881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100" b="1">
              <a:latin typeface="Verdana" panose="020B0604030504040204" pitchFamily="34" charset="0"/>
              <a:ea typeface="Verdana" panose="020B0604030504040204" pitchFamily="34" charset="0"/>
              <a:cs typeface="Times New Roman" panose="02020603050405020304" pitchFamily="18" charset="0"/>
            </a:rPr>
            <a:t>Mro. Benjamin Jhonatan Huidobro Melgarejo</a:t>
          </a:r>
        </a:p>
        <a:p>
          <a:pPr algn="ctr"/>
          <a:r>
            <a:rPr lang="es-MX" sz="1100" b="1">
              <a:latin typeface="Verdana" panose="020B0604030504040204" pitchFamily="34" charset="0"/>
              <a:ea typeface="Verdana" panose="020B0604030504040204" pitchFamily="34" charset="0"/>
              <a:cs typeface="Times New Roman" panose="02020603050405020304" pitchFamily="18" charset="0"/>
            </a:rPr>
            <a:t>Coordinador de Administración y Finanzas </a:t>
          </a:r>
        </a:p>
      </xdr:txBody>
    </xdr:sp>
    <xdr:clientData/>
  </xdr:twoCellAnchor>
  <xdr:twoCellAnchor>
    <xdr:from>
      <xdr:col>2</xdr:col>
      <xdr:colOff>775602</xdr:colOff>
      <xdr:row>68</xdr:row>
      <xdr:rowOff>108856</xdr:rowOff>
    </xdr:from>
    <xdr:to>
      <xdr:col>2</xdr:col>
      <xdr:colOff>3973280</xdr:colOff>
      <xdr:row>68</xdr:row>
      <xdr:rowOff>108856</xdr:rowOff>
    </xdr:to>
    <xdr:cxnSp macro="">
      <xdr:nvCxnSpPr>
        <xdr:cNvPr id="5" name="4 Conector recto">
          <a:extLst>
            <a:ext uri="{FF2B5EF4-FFF2-40B4-BE49-F238E27FC236}">
              <a16:creationId xmlns:a16="http://schemas.microsoft.com/office/drawing/2014/main" id="{09E68023-7599-4F14-AAEC-110719791DBE}"/>
            </a:ext>
          </a:extLst>
        </xdr:cNvPr>
        <xdr:cNvCxnSpPr/>
      </xdr:nvCxnSpPr>
      <xdr:spPr>
        <a:xfrm>
          <a:off x="1242327" y="13548631"/>
          <a:ext cx="314052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775602</xdr:colOff>
      <xdr:row>68</xdr:row>
      <xdr:rowOff>108856</xdr:rowOff>
    </xdr:from>
    <xdr:to>
      <xdr:col>2</xdr:col>
      <xdr:colOff>3973280</xdr:colOff>
      <xdr:row>68</xdr:row>
      <xdr:rowOff>108856</xdr:rowOff>
    </xdr:to>
    <xdr:cxnSp macro="">
      <xdr:nvCxnSpPr>
        <xdr:cNvPr id="7" name="4 Conector recto">
          <a:extLst>
            <a:ext uri="{FF2B5EF4-FFF2-40B4-BE49-F238E27FC236}">
              <a16:creationId xmlns:a16="http://schemas.microsoft.com/office/drawing/2014/main" id="{18F59BDE-0E97-49A6-B527-8D01A615E3FF}"/>
            </a:ext>
          </a:extLst>
        </xdr:cNvPr>
        <xdr:cNvCxnSpPr/>
      </xdr:nvCxnSpPr>
      <xdr:spPr>
        <a:xfrm>
          <a:off x="1242327" y="13548631"/>
          <a:ext cx="314052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609423</xdr:colOff>
      <xdr:row>68</xdr:row>
      <xdr:rowOff>119903</xdr:rowOff>
    </xdr:from>
    <xdr:to>
      <xdr:col>8</xdr:col>
      <xdr:colOff>1321076</xdr:colOff>
      <xdr:row>68</xdr:row>
      <xdr:rowOff>119903</xdr:rowOff>
    </xdr:to>
    <xdr:cxnSp macro="">
      <xdr:nvCxnSpPr>
        <xdr:cNvPr id="8" name="5 Conector recto">
          <a:extLst>
            <a:ext uri="{FF2B5EF4-FFF2-40B4-BE49-F238E27FC236}">
              <a16:creationId xmlns:a16="http://schemas.microsoft.com/office/drawing/2014/main" id="{DA53024F-B218-4DC1-9E53-BB2E12708BD1}"/>
            </a:ext>
          </a:extLst>
        </xdr:cNvPr>
        <xdr:cNvCxnSpPr/>
      </xdr:nvCxnSpPr>
      <xdr:spPr>
        <a:xfrm>
          <a:off x="5645249" y="11351120"/>
          <a:ext cx="247861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2604469</xdr:colOff>
      <xdr:row>68</xdr:row>
      <xdr:rowOff>119902</xdr:rowOff>
    </xdr:from>
    <xdr:to>
      <xdr:col>10</xdr:col>
      <xdr:colOff>1148522</xdr:colOff>
      <xdr:row>68</xdr:row>
      <xdr:rowOff>119902</xdr:rowOff>
    </xdr:to>
    <xdr:cxnSp macro="">
      <xdr:nvCxnSpPr>
        <xdr:cNvPr id="9" name="6 Conector recto">
          <a:extLst>
            <a:ext uri="{FF2B5EF4-FFF2-40B4-BE49-F238E27FC236}">
              <a16:creationId xmlns:a16="http://schemas.microsoft.com/office/drawing/2014/main" id="{E769400C-1FD0-4D68-AAE3-166479730083}"/>
            </a:ext>
          </a:extLst>
        </xdr:cNvPr>
        <xdr:cNvCxnSpPr/>
      </xdr:nvCxnSpPr>
      <xdr:spPr>
        <a:xfrm>
          <a:off x="9407252" y="11351119"/>
          <a:ext cx="304979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1828800</xdr:colOff>
      <xdr:row>2</xdr:row>
      <xdr:rowOff>114300</xdr:rowOff>
    </xdr:from>
    <xdr:to>
      <xdr:col>2</xdr:col>
      <xdr:colOff>2447925</xdr:colOff>
      <xdr:row>5</xdr:row>
      <xdr:rowOff>200025</xdr:rowOff>
    </xdr:to>
    <xdr:pic>
      <xdr:nvPicPr>
        <xdr:cNvPr id="10" name="Imagen 1">
          <a:extLst>
            <a:ext uri="{FF2B5EF4-FFF2-40B4-BE49-F238E27FC236}">
              <a16:creationId xmlns:a16="http://schemas.microsoft.com/office/drawing/2014/main" id="{FB1B41D9-F0A6-4B8E-82C1-51CBDB32E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552450"/>
          <a:ext cx="619125" cy="80010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xdr:from>
      <xdr:col>8</xdr:col>
      <xdr:colOff>2650435</xdr:colOff>
      <xdr:row>68</xdr:row>
      <xdr:rowOff>88348</xdr:rowOff>
    </xdr:from>
    <xdr:to>
      <xdr:col>10</xdr:col>
      <xdr:colOff>1276112</xdr:colOff>
      <xdr:row>73</xdr:row>
      <xdr:rowOff>11832</xdr:rowOff>
    </xdr:to>
    <xdr:sp macro="" textlink="">
      <xdr:nvSpPr>
        <xdr:cNvPr id="11" name="3 CuadroTexto">
          <a:extLst>
            <a:ext uri="{FF2B5EF4-FFF2-40B4-BE49-F238E27FC236}">
              <a16:creationId xmlns:a16="http://schemas.microsoft.com/office/drawing/2014/main" id="{684AD569-7715-6046-810C-1B4157EB1FFA}"/>
            </a:ext>
          </a:extLst>
        </xdr:cNvPr>
        <xdr:cNvSpPr txBox="1"/>
      </xdr:nvSpPr>
      <xdr:spPr>
        <a:xfrm>
          <a:off x="9453218" y="11319565"/>
          <a:ext cx="3131416" cy="84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100" b="1">
              <a:latin typeface="Verdana" panose="020B0604030504040204" pitchFamily="34" charset="0"/>
              <a:ea typeface="Verdana" panose="020B0604030504040204" pitchFamily="34" charset="0"/>
              <a:cs typeface="Times New Roman" panose="02020603050405020304" pitchFamily="18" charset="0"/>
            </a:rPr>
            <a:t>Lic. Omar</a:t>
          </a:r>
          <a:r>
            <a:rPr lang="es-MX" sz="1100" b="1" baseline="0">
              <a:latin typeface="Verdana" panose="020B0604030504040204" pitchFamily="34" charset="0"/>
              <a:ea typeface="Verdana" panose="020B0604030504040204" pitchFamily="34" charset="0"/>
              <a:cs typeface="Times New Roman" panose="02020603050405020304" pitchFamily="18" charset="0"/>
            </a:rPr>
            <a:t> Canseco Pérez</a:t>
          </a:r>
          <a:endParaRPr lang="es-MX" sz="1100" b="1">
            <a:latin typeface="Verdana" panose="020B0604030504040204" pitchFamily="34" charset="0"/>
            <a:ea typeface="Verdana" panose="020B0604030504040204" pitchFamily="34" charset="0"/>
            <a:cs typeface="Times New Roman" panose="02020603050405020304" pitchFamily="18" charset="0"/>
          </a:endParaRPr>
        </a:p>
        <a:p>
          <a:pPr algn="ctr"/>
          <a:r>
            <a:rPr lang="es-MX" sz="1100" b="1">
              <a:latin typeface="Verdana" panose="020B0604030504040204" pitchFamily="34" charset="0"/>
              <a:ea typeface="Verdana" panose="020B0604030504040204" pitchFamily="34" charset="0"/>
              <a:cs typeface="Times New Roman" panose="02020603050405020304" pitchFamily="18" charset="0"/>
            </a:rPr>
            <a:t>Encargado del Despacho de la</a:t>
          </a:r>
          <a:r>
            <a:rPr lang="es-MX" sz="1100" b="1" baseline="0">
              <a:latin typeface="Verdana" panose="020B0604030504040204" pitchFamily="34" charset="0"/>
              <a:ea typeface="Verdana" panose="020B0604030504040204" pitchFamily="34" charset="0"/>
              <a:cs typeface="Times New Roman" panose="02020603050405020304" pitchFamily="18" charset="0"/>
            </a:rPr>
            <a:t> Dirección de Recursos Financieros conforme al oficio CAF/0123/2025</a:t>
          </a:r>
          <a:endParaRPr lang="es-MX" sz="1100" b="1">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83</xdr:row>
      <xdr:rowOff>85725</xdr:rowOff>
    </xdr:from>
    <xdr:to>
      <xdr:col>2</xdr:col>
      <xdr:colOff>2371725</xdr:colOff>
      <xdr:row>83</xdr:row>
      <xdr:rowOff>85725</xdr:rowOff>
    </xdr:to>
    <xdr:cxnSp macro="">
      <xdr:nvCxnSpPr>
        <xdr:cNvPr id="5" name="4 Conector recto">
          <a:extLst>
            <a:ext uri="{FF2B5EF4-FFF2-40B4-BE49-F238E27FC236}">
              <a16:creationId xmlns:a16="http://schemas.microsoft.com/office/drawing/2014/main" id="{00000000-0008-0000-0100-000005000000}"/>
            </a:ext>
          </a:extLst>
        </xdr:cNvPr>
        <xdr:cNvCxnSpPr/>
      </xdr:nvCxnSpPr>
      <xdr:spPr>
        <a:xfrm>
          <a:off x="523875" y="10477500"/>
          <a:ext cx="2162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2990850</xdr:colOff>
      <xdr:row>83</xdr:row>
      <xdr:rowOff>85725</xdr:rowOff>
    </xdr:from>
    <xdr:to>
      <xdr:col>2</xdr:col>
      <xdr:colOff>5153025</xdr:colOff>
      <xdr:row>83</xdr:row>
      <xdr:rowOff>85725</xdr:rowOff>
    </xdr:to>
    <xdr:cxnSp macro="">
      <xdr:nvCxnSpPr>
        <xdr:cNvPr id="6" name="5 Conector recto">
          <a:extLst>
            <a:ext uri="{FF2B5EF4-FFF2-40B4-BE49-F238E27FC236}">
              <a16:creationId xmlns:a16="http://schemas.microsoft.com/office/drawing/2014/main" id="{00000000-0008-0000-0100-000006000000}"/>
            </a:ext>
          </a:extLst>
        </xdr:cNvPr>
        <xdr:cNvCxnSpPr/>
      </xdr:nvCxnSpPr>
      <xdr:spPr>
        <a:xfrm>
          <a:off x="3305175" y="10477500"/>
          <a:ext cx="2162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xdr:colOff>
      <xdr:row>83</xdr:row>
      <xdr:rowOff>76200</xdr:rowOff>
    </xdr:from>
    <xdr:to>
      <xdr:col>7</xdr:col>
      <xdr:colOff>0</xdr:colOff>
      <xdr:row>83</xdr:row>
      <xdr:rowOff>76200</xdr:rowOff>
    </xdr:to>
    <xdr:cxnSp macro="">
      <xdr:nvCxnSpPr>
        <xdr:cNvPr id="7" name="6 Conector recto">
          <a:extLst>
            <a:ext uri="{FF2B5EF4-FFF2-40B4-BE49-F238E27FC236}">
              <a16:creationId xmlns:a16="http://schemas.microsoft.com/office/drawing/2014/main" id="{00000000-0008-0000-0100-000007000000}"/>
            </a:ext>
          </a:extLst>
        </xdr:cNvPr>
        <xdr:cNvCxnSpPr/>
      </xdr:nvCxnSpPr>
      <xdr:spPr>
        <a:xfrm>
          <a:off x="6143625" y="10467975"/>
          <a:ext cx="2162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2187348</xdr:colOff>
      <xdr:row>83</xdr:row>
      <xdr:rowOff>58272</xdr:rowOff>
    </xdr:from>
    <xdr:to>
      <xdr:col>4</xdr:col>
      <xdr:colOff>458278</xdr:colOff>
      <xdr:row>86</xdr:row>
      <xdr:rowOff>116251</xdr:rowOff>
    </xdr:to>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2501853" y="12764263"/>
          <a:ext cx="3896071" cy="48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900" b="1">
              <a:solidFill>
                <a:schemeClr val="dk1"/>
              </a:solidFill>
              <a:effectLst/>
              <a:latin typeface="Verdana" panose="020B0604030504040204" pitchFamily="34" charset="0"/>
              <a:ea typeface="Verdana" panose="020B0604030504040204" pitchFamily="34" charset="0"/>
              <a:cs typeface="+mn-cs"/>
            </a:rPr>
            <a:t>Mtro.</a:t>
          </a:r>
          <a:r>
            <a:rPr lang="es-MX" sz="900" b="1" baseline="0">
              <a:solidFill>
                <a:schemeClr val="dk1"/>
              </a:solidFill>
              <a:effectLst/>
              <a:latin typeface="Verdana" panose="020B0604030504040204" pitchFamily="34" charset="0"/>
              <a:ea typeface="Verdana" panose="020B0604030504040204" pitchFamily="34" charset="0"/>
              <a:cs typeface="+mn-cs"/>
            </a:rPr>
            <a:t> </a:t>
          </a:r>
          <a:r>
            <a:rPr lang="es-MX" sz="900" b="1">
              <a:solidFill>
                <a:schemeClr val="dk1"/>
              </a:solidFill>
              <a:effectLst/>
              <a:latin typeface="Verdana" panose="020B0604030504040204" pitchFamily="34" charset="0"/>
              <a:ea typeface="Verdana" panose="020B0604030504040204" pitchFamily="34" charset="0"/>
              <a:cs typeface="+mn-cs"/>
            </a:rPr>
            <a:t>Benjamin Jhonatan Huidobro Melgarejo</a:t>
          </a:r>
        </a:p>
        <a:p>
          <a:pPr algn="ctr"/>
          <a:r>
            <a:rPr lang="es-MX" sz="900" b="1">
              <a:latin typeface="Verdana" panose="020B0604030504040204" pitchFamily="34" charset="0"/>
              <a:ea typeface="Verdana" panose="020B0604030504040204" pitchFamily="34" charset="0"/>
              <a:cs typeface="Times New Roman" panose="02020603050405020304" pitchFamily="18" charset="0"/>
            </a:rPr>
            <a:t>Coordinador de Administración y Finanzas </a:t>
          </a:r>
        </a:p>
      </xdr:txBody>
    </xdr:sp>
    <xdr:clientData/>
  </xdr:twoCellAnchor>
  <xdr:twoCellAnchor>
    <xdr:from>
      <xdr:col>2</xdr:col>
      <xdr:colOff>209550</xdr:colOff>
      <xdr:row>83</xdr:row>
      <xdr:rowOff>85725</xdr:rowOff>
    </xdr:from>
    <xdr:to>
      <xdr:col>2</xdr:col>
      <xdr:colOff>2371725</xdr:colOff>
      <xdr:row>83</xdr:row>
      <xdr:rowOff>85725</xdr:rowOff>
    </xdr:to>
    <xdr:cxnSp macro="">
      <xdr:nvCxnSpPr>
        <xdr:cNvPr id="11" name="4 Conector recto">
          <a:extLst>
            <a:ext uri="{FF2B5EF4-FFF2-40B4-BE49-F238E27FC236}">
              <a16:creationId xmlns:a16="http://schemas.microsoft.com/office/drawing/2014/main" id="{00000000-0008-0000-0100-00000B000000}"/>
            </a:ext>
          </a:extLst>
        </xdr:cNvPr>
        <xdr:cNvCxnSpPr/>
      </xdr:nvCxnSpPr>
      <xdr:spPr>
        <a:xfrm>
          <a:off x="523875" y="10287000"/>
          <a:ext cx="2162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2990850</xdr:colOff>
      <xdr:row>83</xdr:row>
      <xdr:rowOff>85725</xdr:rowOff>
    </xdr:from>
    <xdr:to>
      <xdr:col>2</xdr:col>
      <xdr:colOff>5153025</xdr:colOff>
      <xdr:row>83</xdr:row>
      <xdr:rowOff>85725</xdr:rowOff>
    </xdr:to>
    <xdr:cxnSp macro="">
      <xdr:nvCxnSpPr>
        <xdr:cNvPr id="12" name="5 Conector recto">
          <a:extLst>
            <a:ext uri="{FF2B5EF4-FFF2-40B4-BE49-F238E27FC236}">
              <a16:creationId xmlns:a16="http://schemas.microsoft.com/office/drawing/2014/main" id="{00000000-0008-0000-0100-00000C000000}"/>
            </a:ext>
          </a:extLst>
        </xdr:cNvPr>
        <xdr:cNvCxnSpPr/>
      </xdr:nvCxnSpPr>
      <xdr:spPr>
        <a:xfrm>
          <a:off x="3305175" y="10477500"/>
          <a:ext cx="2162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xdr:colOff>
      <xdr:row>83</xdr:row>
      <xdr:rowOff>71887</xdr:rowOff>
    </xdr:from>
    <xdr:to>
      <xdr:col>9</xdr:col>
      <xdr:colOff>835684</xdr:colOff>
      <xdr:row>83</xdr:row>
      <xdr:rowOff>76200</xdr:rowOff>
    </xdr:to>
    <xdr:cxnSp macro="">
      <xdr:nvCxnSpPr>
        <xdr:cNvPr id="13" name="6 Conector recto">
          <a:extLst>
            <a:ext uri="{FF2B5EF4-FFF2-40B4-BE49-F238E27FC236}">
              <a16:creationId xmlns:a16="http://schemas.microsoft.com/office/drawing/2014/main" id="{00000000-0008-0000-0100-00000D000000}"/>
            </a:ext>
          </a:extLst>
        </xdr:cNvPr>
        <xdr:cNvCxnSpPr/>
      </xdr:nvCxnSpPr>
      <xdr:spPr>
        <a:xfrm flipV="1">
          <a:off x="6006321" y="12490330"/>
          <a:ext cx="2368490" cy="43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323850</xdr:colOff>
      <xdr:row>1</xdr:row>
      <xdr:rowOff>28575</xdr:rowOff>
    </xdr:from>
    <xdr:to>
      <xdr:col>2</xdr:col>
      <xdr:colOff>942975</xdr:colOff>
      <xdr:row>5</xdr:row>
      <xdr:rowOff>123286</xdr:rowOff>
    </xdr:to>
    <xdr:pic>
      <xdr:nvPicPr>
        <xdr:cNvPr id="16" name="Imagen 1">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66700"/>
          <a:ext cx="619125" cy="80010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xdr:from>
      <xdr:col>0</xdr:col>
      <xdr:colOff>0</xdr:colOff>
      <xdr:row>83</xdr:row>
      <xdr:rowOff>12760</xdr:rowOff>
    </xdr:from>
    <xdr:to>
      <xdr:col>2</xdr:col>
      <xdr:colOff>2919143</xdr:colOff>
      <xdr:row>86</xdr:row>
      <xdr:rowOff>79435</xdr:rowOff>
    </xdr:to>
    <xdr:sp macro="" textlink="">
      <xdr:nvSpPr>
        <xdr:cNvPr id="15" name="1 CuadroTexto">
          <a:extLst>
            <a:ext uri="{FF2B5EF4-FFF2-40B4-BE49-F238E27FC236}">
              <a16:creationId xmlns:a16="http://schemas.microsoft.com/office/drawing/2014/main" id="{00000000-0008-0000-0100-00000F000000}"/>
            </a:ext>
          </a:extLst>
        </xdr:cNvPr>
        <xdr:cNvSpPr txBox="1"/>
      </xdr:nvSpPr>
      <xdr:spPr>
        <a:xfrm>
          <a:off x="0" y="12431203"/>
          <a:ext cx="3233648" cy="497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900" b="1">
              <a:solidFill>
                <a:schemeClr val="dk1"/>
              </a:solidFill>
              <a:effectLst/>
              <a:latin typeface="Verdana" panose="020B0604030504040204" pitchFamily="34" charset="0"/>
              <a:ea typeface="Verdana" panose="020B0604030504040204" pitchFamily="34" charset="0"/>
              <a:cs typeface="Times New Roman" panose="02020603050405020304" pitchFamily="18" charset="0"/>
            </a:rPr>
            <a:t>Dr. José Antonio Romero Tellaeche</a:t>
          </a:r>
        </a:p>
        <a:p>
          <a:pPr algn="ctr"/>
          <a:r>
            <a:rPr lang="es-MX" sz="900" b="1">
              <a:solidFill>
                <a:schemeClr val="dk1"/>
              </a:solidFill>
              <a:effectLst/>
              <a:latin typeface="Verdana" panose="020B0604030504040204" pitchFamily="34" charset="0"/>
              <a:ea typeface="Verdana" panose="020B0604030504040204" pitchFamily="34" charset="0"/>
              <a:cs typeface="Times New Roman" panose="02020603050405020304" pitchFamily="18" charset="0"/>
            </a:rPr>
            <a:t>Director</a:t>
          </a:r>
          <a:r>
            <a:rPr lang="es-MX" sz="900" b="1" baseline="0">
              <a:solidFill>
                <a:schemeClr val="dk1"/>
              </a:solidFill>
              <a:effectLst/>
              <a:latin typeface="Verdana" panose="020B0604030504040204" pitchFamily="34" charset="0"/>
              <a:ea typeface="Verdana" panose="020B0604030504040204" pitchFamily="34" charset="0"/>
              <a:cs typeface="Times New Roman" panose="02020603050405020304" pitchFamily="18" charset="0"/>
            </a:rPr>
            <a:t> General</a:t>
          </a:r>
          <a:endParaRPr lang="es-MX" sz="900">
            <a:effectLst/>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twoCellAnchor>
    <xdr:from>
      <xdr:col>4</xdr:col>
      <xdr:colOff>443301</xdr:colOff>
      <xdr:row>83</xdr:row>
      <xdr:rowOff>11981</xdr:rowOff>
    </xdr:from>
    <xdr:to>
      <xdr:col>9</xdr:col>
      <xdr:colOff>483585</xdr:colOff>
      <xdr:row>88</xdr:row>
      <xdr:rowOff>37357</xdr:rowOff>
    </xdr:to>
    <xdr:sp macro="" textlink="">
      <xdr:nvSpPr>
        <xdr:cNvPr id="2" name="3 CuadroTexto">
          <a:extLst>
            <a:ext uri="{FF2B5EF4-FFF2-40B4-BE49-F238E27FC236}">
              <a16:creationId xmlns:a16="http://schemas.microsoft.com/office/drawing/2014/main" id="{EEB78DF5-CA16-4D42-B5C5-F876DB9987B4}"/>
            </a:ext>
          </a:extLst>
        </xdr:cNvPr>
        <xdr:cNvSpPr txBox="1"/>
      </xdr:nvSpPr>
      <xdr:spPr>
        <a:xfrm>
          <a:off x="7236603" y="13910094"/>
          <a:ext cx="3131416" cy="84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900" b="1">
              <a:latin typeface="Verdana" panose="020B0604030504040204" pitchFamily="34" charset="0"/>
              <a:ea typeface="Verdana" panose="020B0604030504040204" pitchFamily="34" charset="0"/>
              <a:cs typeface="Times New Roman" panose="02020603050405020304" pitchFamily="18" charset="0"/>
            </a:rPr>
            <a:t>Lic. Omar</a:t>
          </a:r>
          <a:r>
            <a:rPr lang="es-MX" sz="900" b="1" baseline="0">
              <a:latin typeface="Verdana" panose="020B0604030504040204" pitchFamily="34" charset="0"/>
              <a:ea typeface="Verdana" panose="020B0604030504040204" pitchFamily="34" charset="0"/>
              <a:cs typeface="Times New Roman" panose="02020603050405020304" pitchFamily="18" charset="0"/>
            </a:rPr>
            <a:t> Canseco Pérez</a:t>
          </a:r>
          <a:endParaRPr lang="es-MX" sz="900" b="1">
            <a:latin typeface="Verdana" panose="020B0604030504040204" pitchFamily="34" charset="0"/>
            <a:ea typeface="Verdana" panose="020B0604030504040204" pitchFamily="34" charset="0"/>
            <a:cs typeface="Times New Roman" panose="02020603050405020304" pitchFamily="18" charset="0"/>
          </a:endParaRPr>
        </a:p>
        <a:p>
          <a:pPr algn="ctr"/>
          <a:r>
            <a:rPr lang="es-MX" sz="900" b="1">
              <a:latin typeface="Verdana" panose="020B0604030504040204" pitchFamily="34" charset="0"/>
              <a:ea typeface="Verdana" panose="020B0604030504040204" pitchFamily="34" charset="0"/>
              <a:cs typeface="Times New Roman" panose="02020603050405020304" pitchFamily="18" charset="0"/>
            </a:rPr>
            <a:t>Encargado del Despacho de la</a:t>
          </a:r>
          <a:r>
            <a:rPr lang="es-MX" sz="900" b="1" baseline="0">
              <a:latin typeface="Verdana" panose="020B0604030504040204" pitchFamily="34" charset="0"/>
              <a:ea typeface="Verdana" panose="020B0604030504040204" pitchFamily="34" charset="0"/>
              <a:cs typeface="Times New Roman" panose="02020603050405020304" pitchFamily="18" charset="0"/>
            </a:rPr>
            <a:t> Dirección de Recursos Financieros conforme al oficio CAF/0123/2025</a:t>
          </a:r>
          <a:endParaRPr lang="es-MX" sz="900" b="1">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160245</xdr:colOff>
      <xdr:row>57</xdr:row>
      <xdr:rowOff>85725</xdr:rowOff>
    </xdr:from>
    <xdr:to>
      <xdr:col>1</xdr:col>
      <xdr:colOff>3115236</xdr:colOff>
      <xdr:row>60</xdr:row>
      <xdr:rowOff>180975</xdr:rowOff>
    </xdr:to>
    <xdr:sp macro="" textlink="">
      <xdr:nvSpPr>
        <xdr:cNvPr id="14" name="1 CuadroTexto">
          <a:extLst>
            <a:ext uri="{FF2B5EF4-FFF2-40B4-BE49-F238E27FC236}">
              <a16:creationId xmlns:a16="http://schemas.microsoft.com/office/drawing/2014/main" id="{00000000-0008-0000-0200-00000E000000}"/>
            </a:ext>
          </a:extLst>
        </xdr:cNvPr>
        <xdr:cNvSpPr txBox="1"/>
      </xdr:nvSpPr>
      <xdr:spPr>
        <a:xfrm>
          <a:off x="160245" y="10126196"/>
          <a:ext cx="3156697"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100" b="1">
              <a:solidFill>
                <a:schemeClr val="dk1"/>
              </a:solidFill>
              <a:effectLst/>
              <a:latin typeface="Verdana" panose="020B0604030504040204" pitchFamily="34" charset="0"/>
              <a:ea typeface="Verdana" panose="020B0604030504040204" pitchFamily="34" charset="0"/>
              <a:cs typeface="+mn-cs"/>
            </a:rPr>
            <a:t>Dr. José Antonio Romero Tellaeche</a:t>
          </a:r>
        </a:p>
        <a:p>
          <a:pPr algn="ctr"/>
          <a:r>
            <a:rPr lang="es-MX" sz="1100" b="1">
              <a:solidFill>
                <a:schemeClr val="dk1"/>
              </a:solidFill>
              <a:effectLst/>
              <a:latin typeface="Verdana" panose="020B0604030504040204" pitchFamily="34" charset="0"/>
              <a:ea typeface="Verdana" panose="020B0604030504040204" pitchFamily="34" charset="0"/>
              <a:cs typeface="+mn-cs"/>
            </a:rPr>
            <a:t>Director</a:t>
          </a:r>
          <a:r>
            <a:rPr lang="es-MX" sz="1100" b="1" baseline="0">
              <a:solidFill>
                <a:schemeClr val="dk1"/>
              </a:solidFill>
              <a:effectLst/>
              <a:latin typeface="Verdana" panose="020B0604030504040204" pitchFamily="34" charset="0"/>
              <a:ea typeface="Verdana" panose="020B0604030504040204" pitchFamily="34" charset="0"/>
              <a:cs typeface="+mn-cs"/>
            </a:rPr>
            <a:t> General</a:t>
          </a:r>
          <a:endParaRPr lang="es-MX" sz="1100">
            <a:effectLst/>
            <a:latin typeface="Verdana" panose="020B0604030504040204" pitchFamily="34" charset="0"/>
            <a:ea typeface="Verdana" panose="020B0604030504040204" pitchFamily="34" charset="0"/>
          </a:endParaRPr>
        </a:p>
      </xdr:txBody>
    </xdr:sp>
    <xdr:clientData/>
  </xdr:twoCellAnchor>
  <xdr:twoCellAnchor>
    <xdr:from>
      <xdr:col>1</xdr:col>
      <xdr:colOff>3076972</xdr:colOff>
      <xdr:row>57</xdr:row>
      <xdr:rowOff>89808</xdr:rowOff>
    </xdr:from>
    <xdr:to>
      <xdr:col>7</xdr:col>
      <xdr:colOff>100851</xdr:colOff>
      <xdr:row>60</xdr:row>
      <xdr:rowOff>156685</xdr:rowOff>
    </xdr:to>
    <xdr:sp macro="" textlink="">
      <xdr:nvSpPr>
        <xdr:cNvPr id="15" name="2 CuadroTexto">
          <a:extLst>
            <a:ext uri="{FF2B5EF4-FFF2-40B4-BE49-F238E27FC236}">
              <a16:creationId xmlns:a16="http://schemas.microsoft.com/office/drawing/2014/main" id="{00000000-0008-0000-0200-00000F000000}"/>
            </a:ext>
          </a:extLst>
        </xdr:cNvPr>
        <xdr:cNvSpPr txBox="1"/>
      </xdr:nvSpPr>
      <xdr:spPr>
        <a:xfrm>
          <a:off x="3278678" y="10130279"/>
          <a:ext cx="3680173" cy="63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s-MX" sz="1100" b="1">
              <a:solidFill>
                <a:schemeClr val="dk1"/>
              </a:solidFill>
              <a:effectLst/>
              <a:latin typeface="Verdana" panose="020B0604030504040204" pitchFamily="34" charset="0"/>
              <a:ea typeface="Verdana" panose="020B0604030504040204" pitchFamily="34" charset="0"/>
              <a:cs typeface="+mn-cs"/>
            </a:rPr>
            <a:t>Mtro.</a:t>
          </a:r>
          <a:r>
            <a:rPr lang="es-MX" sz="1100" b="1" baseline="0">
              <a:solidFill>
                <a:schemeClr val="dk1"/>
              </a:solidFill>
              <a:effectLst/>
              <a:latin typeface="Verdana" panose="020B0604030504040204" pitchFamily="34" charset="0"/>
              <a:ea typeface="Verdana" panose="020B0604030504040204" pitchFamily="34" charset="0"/>
              <a:cs typeface="+mn-cs"/>
            </a:rPr>
            <a:t> </a:t>
          </a:r>
          <a:r>
            <a:rPr lang="es-MX" sz="1100" b="1">
              <a:solidFill>
                <a:schemeClr val="dk1"/>
              </a:solidFill>
              <a:effectLst/>
              <a:latin typeface="Verdana" panose="020B0604030504040204" pitchFamily="34" charset="0"/>
              <a:ea typeface="Verdana" panose="020B0604030504040204" pitchFamily="34" charset="0"/>
              <a:cs typeface="+mn-cs"/>
            </a:rPr>
            <a:t>Benjamin Jhonatan Huidobro Melgarejo</a:t>
          </a:r>
          <a:endParaRPr lang="es-MX" sz="1100">
            <a:effectLst/>
            <a:latin typeface="Verdana" panose="020B0604030504040204" pitchFamily="34" charset="0"/>
            <a:ea typeface="Verdana" panose="020B0604030504040204" pitchFamily="34" charset="0"/>
          </a:endParaRPr>
        </a:p>
        <a:p>
          <a:r>
            <a:rPr lang="es-MX" sz="1100" b="1">
              <a:solidFill>
                <a:schemeClr val="dk1"/>
              </a:solidFill>
              <a:effectLst/>
              <a:latin typeface="Verdana" panose="020B0604030504040204" pitchFamily="34" charset="0"/>
              <a:ea typeface="Verdana" panose="020B0604030504040204" pitchFamily="34" charset="0"/>
              <a:cs typeface="+mn-cs"/>
            </a:rPr>
            <a:t>Coordinador de Administración y Finanzas </a:t>
          </a:r>
          <a:endParaRPr lang="es-MX" sz="1100">
            <a:effectLst/>
            <a:latin typeface="Verdana" panose="020B0604030504040204" pitchFamily="34" charset="0"/>
            <a:ea typeface="Verdana" panose="020B0604030504040204" pitchFamily="34" charset="0"/>
          </a:endParaRPr>
        </a:p>
      </xdr:txBody>
    </xdr:sp>
    <xdr:clientData/>
  </xdr:twoCellAnchor>
  <xdr:twoCellAnchor>
    <xdr:from>
      <xdr:col>1</xdr:col>
      <xdr:colOff>485775</xdr:colOff>
      <xdr:row>58</xdr:row>
      <xdr:rowOff>28575</xdr:rowOff>
    </xdr:from>
    <xdr:to>
      <xdr:col>1</xdr:col>
      <xdr:colOff>2647950</xdr:colOff>
      <xdr:row>58</xdr:row>
      <xdr:rowOff>28575</xdr:rowOff>
    </xdr:to>
    <xdr:cxnSp macro="">
      <xdr:nvCxnSpPr>
        <xdr:cNvPr id="17" name="4 Conector recto">
          <a:extLst>
            <a:ext uri="{FF2B5EF4-FFF2-40B4-BE49-F238E27FC236}">
              <a16:creationId xmlns:a16="http://schemas.microsoft.com/office/drawing/2014/main" id="{00000000-0008-0000-0200-000011000000}"/>
            </a:ext>
          </a:extLst>
        </xdr:cNvPr>
        <xdr:cNvCxnSpPr/>
      </xdr:nvCxnSpPr>
      <xdr:spPr>
        <a:xfrm>
          <a:off x="685800" y="9963150"/>
          <a:ext cx="2162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3629025</xdr:colOff>
      <xdr:row>58</xdr:row>
      <xdr:rowOff>28575</xdr:rowOff>
    </xdr:from>
    <xdr:to>
      <xdr:col>5</xdr:col>
      <xdr:colOff>666750</xdr:colOff>
      <xdr:row>58</xdr:row>
      <xdr:rowOff>28575</xdr:rowOff>
    </xdr:to>
    <xdr:cxnSp macro="">
      <xdr:nvCxnSpPr>
        <xdr:cNvPr id="18" name="5 Conector recto">
          <a:extLst>
            <a:ext uri="{FF2B5EF4-FFF2-40B4-BE49-F238E27FC236}">
              <a16:creationId xmlns:a16="http://schemas.microsoft.com/office/drawing/2014/main" id="{00000000-0008-0000-0200-000012000000}"/>
            </a:ext>
          </a:extLst>
        </xdr:cNvPr>
        <xdr:cNvCxnSpPr/>
      </xdr:nvCxnSpPr>
      <xdr:spPr>
        <a:xfrm>
          <a:off x="3829050" y="9963150"/>
          <a:ext cx="2162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323850</xdr:colOff>
      <xdr:row>58</xdr:row>
      <xdr:rowOff>28575</xdr:rowOff>
    </xdr:from>
    <xdr:to>
      <xdr:col>11</xdr:col>
      <xdr:colOff>476250</xdr:colOff>
      <xdr:row>58</xdr:row>
      <xdr:rowOff>28575</xdr:rowOff>
    </xdr:to>
    <xdr:cxnSp macro="">
      <xdr:nvCxnSpPr>
        <xdr:cNvPr id="19" name="6 Conector recto">
          <a:extLst>
            <a:ext uri="{FF2B5EF4-FFF2-40B4-BE49-F238E27FC236}">
              <a16:creationId xmlns:a16="http://schemas.microsoft.com/office/drawing/2014/main" id="{00000000-0008-0000-0200-000013000000}"/>
            </a:ext>
          </a:extLst>
        </xdr:cNvPr>
        <xdr:cNvCxnSpPr/>
      </xdr:nvCxnSpPr>
      <xdr:spPr>
        <a:xfrm>
          <a:off x="7067550" y="9963150"/>
          <a:ext cx="2162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866775</xdr:colOff>
      <xdr:row>2</xdr:row>
      <xdr:rowOff>9525</xdr:rowOff>
    </xdr:from>
    <xdr:to>
      <xdr:col>1</xdr:col>
      <xdr:colOff>1485900</xdr:colOff>
      <xdr:row>6</xdr:row>
      <xdr:rowOff>84044</xdr:rowOff>
    </xdr:to>
    <xdr:pic>
      <xdr:nvPicPr>
        <xdr:cNvPr id="8" name="Imagen 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333375"/>
          <a:ext cx="619125" cy="80010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xdr:from>
      <xdr:col>7</xdr:col>
      <xdr:colOff>119529</xdr:colOff>
      <xdr:row>58</xdr:row>
      <xdr:rowOff>0</xdr:rowOff>
    </xdr:from>
    <xdr:to>
      <xdr:col>11</xdr:col>
      <xdr:colOff>725886</xdr:colOff>
      <xdr:row>62</xdr:row>
      <xdr:rowOff>63152</xdr:rowOff>
    </xdr:to>
    <xdr:sp macro="" textlink="">
      <xdr:nvSpPr>
        <xdr:cNvPr id="2" name="3 CuadroTexto">
          <a:extLst>
            <a:ext uri="{FF2B5EF4-FFF2-40B4-BE49-F238E27FC236}">
              <a16:creationId xmlns:a16="http://schemas.microsoft.com/office/drawing/2014/main" id="{507D6EE7-91D2-CB44-86BF-425BEE0060E4}"/>
            </a:ext>
          </a:extLst>
        </xdr:cNvPr>
        <xdr:cNvSpPr txBox="1"/>
      </xdr:nvSpPr>
      <xdr:spPr>
        <a:xfrm>
          <a:off x="7978588" y="10593294"/>
          <a:ext cx="3131416" cy="84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100" b="1">
              <a:latin typeface="Verdana" panose="020B0604030504040204" pitchFamily="34" charset="0"/>
              <a:ea typeface="Verdana" panose="020B0604030504040204" pitchFamily="34" charset="0"/>
              <a:cs typeface="Times New Roman" panose="02020603050405020304" pitchFamily="18" charset="0"/>
            </a:rPr>
            <a:t>Lic. Omar</a:t>
          </a:r>
          <a:r>
            <a:rPr lang="es-MX" sz="1100" b="1" baseline="0">
              <a:latin typeface="Verdana" panose="020B0604030504040204" pitchFamily="34" charset="0"/>
              <a:ea typeface="Verdana" panose="020B0604030504040204" pitchFamily="34" charset="0"/>
              <a:cs typeface="Times New Roman" panose="02020603050405020304" pitchFamily="18" charset="0"/>
            </a:rPr>
            <a:t> Canseco Pérez</a:t>
          </a:r>
          <a:endParaRPr lang="es-MX" sz="1100" b="1">
            <a:latin typeface="Verdana" panose="020B0604030504040204" pitchFamily="34" charset="0"/>
            <a:ea typeface="Verdana" panose="020B0604030504040204" pitchFamily="34" charset="0"/>
            <a:cs typeface="Times New Roman" panose="02020603050405020304" pitchFamily="18" charset="0"/>
          </a:endParaRPr>
        </a:p>
        <a:p>
          <a:pPr algn="ctr"/>
          <a:r>
            <a:rPr lang="es-MX" sz="1100" b="1">
              <a:latin typeface="Verdana" panose="020B0604030504040204" pitchFamily="34" charset="0"/>
              <a:ea typeface="Verdana" panose="020B0604030504040204" pitchFamily="34" charset="0"/>
              <a:cs typeface="Times New Roman" panose="02020603050405020304" pitchFamily="18" charset="0"/>
            </a:rPr>
            <a:t>Encargado del Despacho de la</a:t>
          </a:r>
          <a:r>
            <a:rPr lang="es-MX" sz="1100" b="1" baseline="0">
              <a:latin typeface="Verdana" panose="020B0604030504040204" pitchFamily="34" charset="0"/>
              <a:ea typeface="Verdana" panose="020B0604030504040204" pitchFamily="34" charset="0"/>
              <a:cs typeface="Times New Roman" panose="02020603050405020304" pitchFamily="18" charset="0"/>
            </a:rPr>
            <a:t> Dirección de Recursos Financieros conforme al oficio CAF/0123/2025</a:t>
          </a:r>
          <a:endParaRPr lang="es-MX" sz="1100" b="1">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40824</xdr:colOff>
      <xdr:row>81</xdr:row>
      <xdr:rowOff>81639</xdr:rowOff>
    </xdr:from>
    <xdr:to>
      <xdr:col>2</xdr:col>
      <xdr:colOff>2828925</xdr:colOff>
      <xdr:row>84</xdr:row>
      <xdr:rowOff>149676</xdr:rowOff>
    </xdr:to>
    <xdr:sp macro="" textlink="">
      <xdr:nvSpPr>
        <xdr:cNvPr id="8" name="1 CuadroTexto">
          <a:extLst>
            <a:ext uri="{FF2B5EF4-FFF2-40B4-BE49-F238E27FC236}">
              <a16:creationId xmlns:a16="http://schemas.microsoft.com/office/drawing/2014/main" id="{00000000-0008-0000-0300-000008000000}"/>
            </a:ext>
          </a:extLst>
        </xdr:cNvPr>
        <xdr:cNvSpPr txBox="1"/>
      </xdr:nvSpPr>
      <xdr:spPr>
        <a:xfrm>
          <a:off x="297999" y="20360364"/>
          <a:ext cx="2997651" cy="639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100" b="1">
              <a:solidFill>
                <a:schemeClr val="dk1"/>
              </a:solidFill>
              <a:effectLst/>
              <a:latin typeface="Verdana" panose="020B0604030504040204" pitchFamily="34" charset="0"/>
              <a:ea typeface="Verdana" panose="020B0604030504040204" pitchFamily="34" charset="0"/>
              <a:cs typeface="Times New Roman" panose="02020603050405020304" pitchFamily="18" charset="0"/>
            </a:rPr>
            <a:t>Dr. José Antonio Romero Tellaeche</a:t>
          </a:r>
        </a:p>
        <a:p>
          <a:pPr algn="ctr"/>
          <a:r>
            <a:rPr lang="es-MX" sz="1100" b="1">
              <a:solidFill>
                <a:schemeClr val="dk1"/>
              </a:solidFill>
              <a:effectLst/>
              <a:latin typeface="Verdana" panose="020B0604030504040204" pitchFamily="34" charset="0"/>
              <a:ea typeface="Verdana" panose="020B0604030504040204" pitchFamily="34" charset="0"/>
              <a:cs typeface="Times New Roman" panose="02020603050405020304" pitchFamily="18" charset="0"/>
            </a:rPr>
            <a:t>Director</a:t>
          </a:r>
          <a:r>
            <a:rPr lang="es-MX" sz="1100" b="1" baseline="0">
              <a:solidFill>
                <a:schemeClr val="dk1"/>
              </a:solidFill>
              <a:effectLst/>
              <a:latin typeface="Verdana" panose="020B0604030504040204" pitchFamily="34" charset="0"/>
              <a:ea typeface="Verdana" panose="020B0604030504040204" pitchFamily="34" charset="0"/>
              <a:cs typeface="Times New Roman" panose="02020603050405020304" pitchFamily="18" charset="0"/>
            </a:rPr>
            <a:t> General</a:t>
          </a:r>
          <a:endParaRPr lang="es-MX" sz="1100">
            <a:effectLst/>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twoCellAnchor>
    <xdr:from>
      <xdr:col>2</xdr:col>
      <xdr:colOff>3219450</xdr:colOff>
      <xdr:row>80</xdr:row>
      <xdr:rowOff>114300</xdr:rowOff>
    </xdr:from>
    <xdr:to>
      <xdr:col>6</xdr:col>
      <xdr:colOff>238125</xdr:colOff>
      <xdr:row>85</xdr:row>
      <xdr:rowOff>142875</xdr:rowOff>
    </xdr:to>
    <xdr:sp macro="" textlink="">
      <xdr:nvSpPr>
        <xdr:cNvPr id="9" name="2 CuadroTexto">
          <a:extLst>
            <a:ext uri="{FF2B5EF4-FFF2-40B4-BE49-F238E27FC236}">
              <a16:creationId xmlns:a16="http://schemas.microsoft.com/office/drawing/2014/main" id="{00000000-0008-0000-0300-000009000000}"/>
            </a:ext>
          </a:extLst>
        </xdr:cNvPr>
        <xdr:cNvSpPr txBox="1"/>
      </xdr:nvSpPr>
      <xdr:spPr>
        <a:xfrm>
          <a:off x="3686175" y="13030200"/>
          <a:ext cx="383857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s-MX" sz="1100" b="1">
              <a:solidFill>
                <a:schemeClr val="dk1"/>
              </a:solidFill>
              <a:effectLst/>
              <a:latin typeface="Verdana" panose="020B0604030504040204" pitchFamily="34" charset="0"/>
              <a:ea typeface="Verdana" panose="020B0604030504040204" pitchFamily="34" charset="0"/>
              <a:cs typeface="+mn-cs"/>
            </a:rPr>
            <a:t>Mtro.</a:t>
          </a:r>
          <a:r>
            <a:rPr lang="es-MX" sz="1100" b="1" baseline="0">
              <a:solidFill>
                <a:schemeClr val="dk1"/>
              </a:solidFill>
              <a:effectLst/>
              <a:latin typeface="Verdana" panose="020B0604030504040204" pitchFamily="34" charset="0"/>
              <a:ea typeface="Verdana" panose="020B0604030504040204" pitchFamily="34" charset="0"/>
              <a:cs typeface="+mn-cs"/>
            </a:rPr>
            <a:t> </a:t>
          </a:r>
          <a:r>
            <a:rPr lang="es-MX" sz="1100" b="1">
              <a:solidFill>
                <a:schemeClr val="dk1"/>
              </a:solidFill>
              <a:effectLst/>
              <a:latin typeface="Verdana" panose="020B0604030504040204" pitchFamily="34" charset="0"/>
              <a:ea typeface="Verdana" panose="020B0604030504040204" pitchFamily="34" charset="0"/>
              <a:cs typeface="+mn-cs"/>
            </a:rPr>
            <a:t>Benjamin Jhonatan Huidobro Melgarejo</a:t>
          </a:r>
          <a:endParaRPr lang="es-MX" sz="1100">
            <a:effectLst/>
            <a:latin typeface="Verdana" panose="020B0604030504040204" pitchFamily="34" charset="0"/>
            <a:ea typeface="Verdana" panose="020B0604030504040204" pitchFamily="34" charset="0"/>
          </a:endParaRPr>
        </a:p>
        <a:p>
          <a:r>
            <a:rPr lang="es-MX" sz="1100" b="1">
              <a:solidFill>
                <a:schemeClr val="dk1"/>
              </a:solidFill>
              <a:effectLst/>
              <a:latin typeface="Verdana" panose="020B0604030504040204" pitchFamily="34" charset="0"/>
              <a:ea typeface="Verdana" panose="020B0604030504040204" pitchFamily="34" charset="0"/>
              <a:cs typeface="+mn-cs"/>
            </a:rPr>
            <a:t>Coordinador de Administración y Finanzas </a:t>
          </a:r>
          <a:endParaRPr lang="es-MX" sz="1100">
            <a:effectLst/>
            <a:latin typeface="Verdana" panose="020B0604030504040204" pitchFamily="34" charset="0"/>
            <a:ea typeface="Verdana" panose="020B0604030504040204" pitchFamily="34" charset="0"/>
          </a:endParaRPr>
        </a:p>
      </xdr:txBody>
    </xdr:sp>
    <xdr:clientData/>
  </xdr:twoCellAnchor>
  <xdr:twoCellAnchor>
    <xdr:from>
      <xdr:col>1</xdr:col>
      <xdr:colOff>190500</xdr:colOff>
      <xdr:row>81</xdr:row>
      <xdr:rowOff>142875</xdr:rowOff>
    </xdr:from>
    <xdr:to>
      <xdr:col>2</xdr:col>
      <xdr:colOff>2886075</xdr:colOff>
      <xdr:row>81</xdr:row>
      <xdr:rowOff>152400</xdr:rowOff>
    </xdr:to>
    <xdr:cxnSp macro="">
      <xdr:nvCxnSpPr>
        <xdr:cNvPr id="10" name="3 Conector recto">
          <a:extLst>
            <a:ext uri="{FF2B5EF4-FFF2-40B4-BE49-F238E27FC236}">
              <a16:creationId xmlns:a16="http://schemas.microsoft.com/office/drawing/2014/main" id="{00000000-0008-0000-0300-00000A000000}"/>
            </a:ext>
          </a:extLst>
        </xdr:cNvPr>
        <xdr:cNvCxnSpPr/>
      </xdr:nvCxnSpPr>
      <xdr:spPr>
        <a:xfrm flipV="1">
          <a:off x="447675" y="20421600"/>
          <a:ext cx="29051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3124200</xdr:colOff>
      <xdr:row>81</xdr:row>
      <xdr:rowOff>133350</xdr:rowOff>
    </xdr:from>
    <xdr:to>
      <xdr:col>4</xdr:col>
      <xdr:colOff>2057400</xdr:colOff>
      <xdr:row>81</xdr:row>
      <xdr:rowOff>142877</xdr:rowOff>
    </xdr:to>
    <xdr:cxnSp macro="">
      <xdr:nvCxnSpPr>
        <xdr:cNvPr id="11" name="4 Conector recto">
          <a:extLst>
            <a:ext uri="{FF2B5EF4-FFF2-40B4-BE49-F238E27FC236}">
              <a16:creationId xmlns:a16="http://schemas.microsoft.com/office/drawing/2014/main" id="{00000000-0008-0000-0300-00000B000000}"/>
            </a:ext>
          </a:extLst>
        </xdr:cNvPr>
        <xdr:cNvCxnSpPr/>
      </xdr:nvCxnSpPr>
      <xdr:spPr>
        <a:xfrm flipV="1">
          <a:off x="3590925" y="20412075"/>
          <a:ext cx="3057525" cy="95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299357</xdr:colOff>
      <xdr:row>81</xdr:row>
      <xdr:rowOff>153761</xdr:rowOff>
    </xdr:from>
    <xdr:to>
      <xdr:col>7</xdr:col>
      <xdr:colOff>763361</xdr:colOff>
      <xdr:row>81</xdr:row>
      <xdr:rowOff>153761</xdr:rowOff>
    </xdr:to>
    <xdr:cxnSp macro="">
      <xdr:nvCxnSpPr>
        <xdr:cNvPr id="13" name="6 Conector recto">
          <a:extLst>
            <a:ext uri="{FF2B5EF4-FFF2-40B4-BE49-F238E27FC236}">
              <a16:creationId xmlns:a16="http://schemas.microsoft.com/office/drawing/2014/main" id="{00000000-0008-0000-0300-00000D000000}"/>
            </a:ext>
          </a:extLst>
        </xdr:cNvPr>
        <xdr:cNvCxnSpPr/>
      </xdr:nvCxnSpPr>
      <xdr:spPr>
        <a:xfrm>
          <a:off x="8033657" y="16374836"/>
          <a:ext cx="254997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466725</xdr:colOff>
      <xdr:row>2</xdr:row>
      <xdr:rowOff>19050</xdr:rowOff>
    </xdr:from>
    <xdr:to>
      <xdr:col>2</xdr:col>
      <xdr:colOff>1085850</xdr:colOff>
      <xdr:row>6</xdr:row>
      <xdr:rowOff>85725</xdr:rowOff>
    </xdr:to>
    <xdr:pic>
      <xdr:nvPicPr>
        <xdr:cNvPr id="14" name="Imagen 1">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495300"/>
          <a:ext cx="619125" cy="80010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xdr:from>
      <xdr:col>6</xdr:col>
      <xdr:colOff>63500</xdr:colOff>
      <xdr:row>81</xdr:row>
      <xdr:rowOff>114300</xdr:rowOff>
    </xdr:from>
    <xdr:to>
      <xdr:col>9</xdr:col>
      <xdr:colOff>83416</xdr:colOff>
      <xdr:row>86</xdr:row>
      <xdr:rowOff>90793</xdr:rowOff>
    </xdr:to>
    <xdr:sp macro="" textlink="">
      <xdr:nvSpPr>
        <xdr:cNvPr id="2" name="3 CuadroTexto">
          <a:extLst>
            <a:ext uri="{FF2B5EF4-FFF2-40B4-BE49-F238E27FC236}">
              <a16:creationId xmlns:a16="http://schemas.microsoft.com/office/drawing/2014/main" id="{1D5CAE4A-E962-D942-9650-EC0D54E7F7E0}"/>
            </a:ext>
          </a:extLst>
        </xdr:cNvPr>
        <xdr:cNvSpPr txBox="1"/>
      </xdr:nvSpPr>
      <xdr:spPr>
        <a:xfrm>
          <a:off x="8407400" y="13512800"/>
          <a:ext cx="3131416" cy="84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100" b="1">
              <a:latin typeface="Verdana" panose="020B0604030504040204" pitchFamily="34" charset="0"/>
              <a:ea typeface="Verdana" panose="020B0604030504040204" pitchFamily="34" charset="0"/>
              <a:cs typeface="Times New Roman" panose="02020603050405020304" pitchFamily="18" charset="0"/>
            </a:rPr>
            <a:t>Lic. Omar</a:t>
          </a:r>
          <a:r>
            <a:rPr lang="es-MX" sz="1100" b="1" baseline="0">
              <a:latin typeface="Verdana" panose="020B0604030504040204" pitchFamily="34" charset="0"/>
              <a:ea typeface="Verdana" panose="020B0604030504040204" pitchFamily="34" charset="0"/>
              <a:cs typeface="Times New Roman" panose="02020603050405020304" pitchFamily="18" charset="0"/>
            </a:rPr>
            <a:t> Canseco Pérez</a:t>
          </a:r>
          <a:endParaRPr lang="es-MX" sz="1100" b="1">
            <a:latin typeface="Verdana" panose="020B0604030504040204" pitchFamily="34" charset="0"/>
            <a:ea typeface="Verdana" panose="020B0604030504040204" pitchFamily="34" charset="0"/>
            <a:cs typeface="Times New Roman" panose="02020603050405020304" pitchFamily="18" charset="0"/>
          </a:endParaRPr>
        </a:p>
        <a:p>
          <a:pPr algn="ctr"/>
          <a:r>
            <a:rPr lang="es-MX" sz="1100" b="1">
              <a:latin typeface="Verdana" panose="020B0604030504040204" pitchFamily="34" charset="0"/>
              <a:ea typeface="Verdana" panose="020B0604030504040204" pitchFamily="34" charset="0"/>
              <a:cs typeface="Times New Roman" panose="02020603050405020304" pitchFamily="18" charset="0"/>
            </a:rPr>
            <a:t>Encargado del Despacho de la</a:t>
          </a:r>
          <a:r>
            <a:rPr lang="es-MX" sz="1100" b="1" baseline="0">
              <a:latin typeface="Verdana" panose="020B0604030504040204" pitchFamily="34" charset="0"/>
              <a:ea typeface="Verdana" panose="020B0604030504040204" pitchFamily="34" charset="0"/>
              <a:cs typeface="Times New Roman" panose="02020603050405020304" pitchFamily="18" charset="0"/>
            </a:rPr>
            <a:t> Dirección de Recursos Financieros conforme al oficio CAF/0123/2025</a:t>
          </a:r>
          <a:endParaRPr lang="es-MX" sz="1100" b="1">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xdr:colOff>
      <xdr:row>1</xdr:row>
      <xdr:rowOff>43392</xdr:rowOff>
    </xdr:from>
    <xdr:to>
      <xdr:col>4</xdr:col>
      <xdr:colOff>571500</xdr:colOff>
      <xdr:row>6</xdr:row>
      <xdr:rowOff>117964</xdr:rowOff>
    </xdr:to>
    <xdr:pic>
      <xdr:nvPicPr>
        <xdr:cNvPr id="12" name="Imagen 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334" y="223309"/>
          <a:ext cx="751416" cy="974155"/>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xdr:from>
      <xdr:col>4</xdr:col>
      <xdr:colOff>1690307</xdr:colOff>
      <xdr:row>83</xdr:row>
      <xdr:rowOff>156485</xdr:rowOff>
    </xdr:from>
    <xdr:to>
      <xdr:col>5</xdr:col>
      <xdr:colOff>0</xdr:colOff>
      <xdr:row>87</xdr:row>
      <xdr:rowOff>32862</xdr:rowOff>
    </xdr:to>
    <xdr:sp macro="" textlink="">
      <xdr:nvSpPr>
        <xdr:cNvPr id="24" name="2 CuadroTexto">
          <a:extLst>
            <a:ext uri="{FF2B5EF4-FFF2-40B4-BE49-F238E27FC236}">
              <a16:creationId xmlns:a16="http://schemas.microsoft.com/office/drawing/2014/main" id="{00000000-0008-0000-0400-000018000000}"/>
            </a:ext>
          </a:extLst>
        </xdr:cNvPr>
        <xdr:cNvSpPr txBox="1"/>
      </xdr:nvSpPr>
      <xdr:spPr>
        <a:xfrm>
          <a:off x="2547557" y="12951735"/>
          <a:ext cx="3029860" cy="63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s-MX" sz="900" b="1">
              <a:solidFill>
                <a:schemeClr val="dk1"/>
              </a:solidFill>
              <a:effectLst/>
              <a:latin typeface="Verdana" panose="020B0604030504040204" pitchFamily="34" charset="0"/>
              <a:ea typeface="Verdana" panose="020B0604030504040204" pitchFamily="34" charset="0"/>
              <a:cs typeface="+mn-cs"/>
            </a:rPr>
            <a:t>Mtro.</a:t>
          </a:r>
          <a:r>
            <a:rPr lang="es-MX" sz="900" b="1" baseline="0">
              <a:solidFill>
                <a:schemeClr val="dk1"/>
              </a:solidFill>
              <a:effectLst/>
              <a:latin typeface="Verdana" panose="020B0604030504040204" pitchFamily="34" charset="0"/>
              <a:ea typeface="Verdana" panose="020B0604030504040204" pitchFamily="34" charset="0"/>
              <a:cs typeface="+mn-cs"/>
            </a:rPr>
            <a:t> </a:t>
          </a:r>
          <a:r>
            <a:rPr lang="es-MX" sz="900" b="1">
              <a:solidFill>
                <a:schemeClr val="dk1"/>
              </a:solidFill>
              <a:effectLst/>
              <a:latin typeface="Verdana" panose="020B0604030504040204" pitchFamily="34" charset="0"/>
              <a:ea typeface="Verdana" panose="020B0604030504040204" pitchFamily="34" charset="0"/>
              <a:cs typeface="+mn-cs"/>
            </a:rPr>
            <a:t>Benjamin Jhonatan Huidobro Melgarejo</a:t>
          </a:r>
          <a:endParaRPr lang="es-MX" sz="900">
            <a:effectLst/>
            <a:latin typeface="Verdana" panose="020B0604030504040204" pitchFamily="34" charset="0"/>
            <a:ea typeface="Verdana" panose="020B0604030504040204" pitchFamily="34" charset="0"/>
          </a:endParaRPr>
        </a:p>
        <a:p>
          <a:r>
            <a:rPr lang="es-MX" sz="900" b="1">
              <a:solidFill>
                <a:schemeClr val="dk1"/>
              </a:solidFill>
              <a:effectLst/>
              <a:latin typeface="Verdana" panose="020B0604030504040204" pitchFamily="34" charset="0"/>
              <a:ea typeface="Verdana" panose="020B0604030504040204" pitchFamily="34" charset="0"/>
              <a:cs typeface="+mn-cs"/>
            </a:rPr>
            <a:t>Coordinador de Administración y Finanzas </a:t>
          </a:r>
          <a:endParaRPr lang="es-MX" sz="900">
            <a:effectLst/>
            <a:latin typeface="Verdana" panose="020B0604030504040204" pitchFamily="34" charset="0"/>
            <a:ea typeface="Verdana" panose="020B0604030504040204" pitchFamily="34" charset="0"/>
          </a:endParaRPr>
        </a:p>
      </xdr:txBody>
    </xdr:sp>
    <xdr:clientData/>
  </xdr:twoCellAnchor>
  <xdr:twoCellAnchor>
    <xdr:from>
      <xdr:col>4</xdr:col>
      <xdr:colOff>1936750</xdr:colOff>
      <xdr:row>84</xdr:row>
      <xdr:rowOff>105835</xdr:rowOff>
    </xdr:from>
    <xdr:to>
      <xdr:col>4</xdr:col>
      <xdr:colOff>4375150</xdr:colOff>
      <xdr:row>84</xdr:row>
      <xdr:rowOff>115360</xdr:rowOff>
    </xdr:to>
    <xdr:cxnSp macro="">
      <xdr:nvCxnSpPr>
        <xdr:cNvPr id="26" name="4 Conector recto">
          <a:extLst>
            <a:ext uri="{FF2B5EF4-FFF2-40B4-BE49-F238E27FC236}">
              <a16:creationId xmlns:a16="http://schemas.microsoft.com/office/drawing/2014/main" id="{00000000-0008-0000-0400-00001A000000}"/>
            </a:ext>
          </a:extLst>
        </xdr:cNvPr>
        <xdr:cNvCxnSpPr/>
      </xdr:nvCxnSpPr>
      <xdr:spPr>
        <a:xfrm>
          <a:off x="2794000" y="16679335"/>
          <a:ext cx="243840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84</xdr:row>
      <xdr:rowOff>114300</xdr:rowOff>
    </xdr:from>
    <xdr:to>
      <xdr:col>11</xdr:col>
      <xdr:colOff>31750</xdr:colOff>
      <xdr:row>84</xdr:row>
      <xdr:rowOff>116417</xdr:rowOff>
    </xdr:to>
    <xdr:cxnSp macro="">
      <xdr:nvCxnSpPr>
        <xdr:cNvPr id="27" name="6 Conector recto">
          <a:extLst>
            <a:ext uri="{FF2B5EF4-FFF2-40B4-BE49-F238E27FC236}">
              <a16:creationId xmlns:a16="http://schemas.microsoft.com/office/drawing/2014/main" id="{00000000-0008-0000-0400-00001B000000}"/>
            </a:ext>
          </a:extLst>
        </xdr:cNvPr>
        <xdr:cNvCxnSpPr/>
      </xdr:nvCxnSpPr>
      <xdr:spPr>
        <a:xfrm>
          <a:off x="5647267" y="13100050"/>
          <a:ext cx="2290233" cy="2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10583</xdr:colOff>
      <xdr:row>84</xdr:row>
      <xdr:rowOff>95250</xdr:rowOff>
    </xdr:from>
    <xdr:to>
      <xdr:col>4</xdr:col>
      <xdr:colOff>1672167</xdr:colOff>
      <xdr:row>84</xdr:row>
      <xdr:rowOff>105833</xdr:rowOff>
    </xdr:to>
    <xdr:cxnSp macro="">
      <xdr:nvCxnSpPr>
        <xdr:cNvPr id="28" name="4 Conector recto">
          <a:extLst>
            <a:ext uri="{FF2B5EF4-FFF2-40B4-BE49-F238E27FC236}">
              <a16:creationId xmlns:a16="http://schemas.microsoft.com/office/drawing/2014/main" id="{00000000-0008-0000-0400-00001C000000}"/>
            </a:ext>
          </a:extLst>
        </xdr:cNvPr>
        <xdr:cNvCxnSpPr/>
      </xdr:nvCxnSpPr>
      <xdr:spPr>
        <a:xfrm flipV="1">
          <a:off x="190500" y="13081000"/>
          <a:ext cx="2338917" cy="105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63500</xdr:colOff>
      <xdr:row>83</xdr:row>
      <xdr:rowOff>179915</xdr:rowOff>
    </xdr:from>
    <xdr:to>
      <xdr:col>4</xdr:col>
      <xdr:colOff>1672167</xdr:colOff>
      <xdr:row>87</xdr:row>
      <xdr:rowOff>56292</xdr:rowOff>
    </xdr:to>
    <xdr:sp macro="" textlink="">
      <xdr:nvSpPr>
        <xdr:cNvPr id="29" name="2 CuadroTexto">
          <a:extLst>
            <a:ext uri="{FF2B5EF4-FFF2-40B4-BE49-F238E27FC236}">
              <a16:creationId xmlns:a16="http://schemas.microsoft.com/office/drawing/2014/main" id="{00000000-0008-0000-0400-00001D000000}"/>
            </a:ext>
          </a:extLst>
        </xdr:cNvPr>
        <xdr:cNvSpPr txBox="1"/>
      </xdr:nvSpPr>
      <xdr:spPr>
        <a:xfrm>
          <a:off x="63500" y="12975165"/>
          <a:ext cx="2465917" cy="63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900" b="1">
              <a:solidFill>
                <a:schemeClr val="dk1"/>
              </a:solidFill>
              <a:effectLst/>
              <a:latin typeface="Verdana" panose="020B0604030504040204" pitchFamily="34" charset="0"/>
              <a:ea typeface="Verdana" panose="020B0604030504040204" pitchFamily="34" charset="0"/>
              <a:cs typeface="Times New Roman" panose="02020603050405020304" pitchFamily="18" charset="0"/>
            </a:rPr>
            <a:t>Dr. José Antonio Romero Tellaeche</a:t>
          </a:r>
        </a:p>
        <a:p>
          <a:pPr algn="ctr"/>
          <a:r>
            <a:rPr lang="es-MX" sz="900" b="1">
              <a:solidFill>
                <a:schemeClr val="dk1"/>
              </a:solidFill>
              <a:latin typeface="Verdana" panose="020B0604030504040204" pitchFamily="34" charset="0"/>
              <a:ea typeface="Verdana" panose="020B0604030504040204" pitchFamily="34" charset="0"/>
              <a:cs typeface="Times New Roman" panose="02020603050405020304" pitchFamily="18" charset="0"/>
            </a:rPr>
            <a:t>Director General</a:t>
          </a:r>
        </a:p>
      </xdr:txBody>
    </xdr:sp>
    <xdr:clientData/>
  </xdr:twoCellAnchor>
  <xdr:twoCellAnchor>
    <xdr:from>
      <xdr:col>4</xdr:col>
      <xdr:colOff>5263445</xdr:colOff>
      <xdr:row>84</xdr:row>
      <xdr:rowOff>14110</xdr:rowOff>
    </xdr:from>
    <xdr:to>
      <xdr:col>11</xdr:col>
      <xdr:colOff>323305</xdr:colOff>
      <xdr:row>88</xdr:row>
      <xdr:rowOff>63981</xdr:rowOff>
    </xdr:to>
    <xdr:sp macro="" textlink="">
      <xdr:nvSpPr>
        <xdr:cNvPr id="2" name="3 CuadroTexto">
          <a:extLst>
            <a:ext uri="{FF2B5EF4-FFF2-40B4-BE49-F238E27FC236}">
              <a16:creationId xmlns:a16="http://schemas.microsoft.com/office/drawing/2014/main" id="{7AA91609-1890-044B-A952-1ADA44064D28}"/>
            </a:ext>
          </a:extLst>
        </xdr:cNvPr>
        <xdr:cNvSpPr txBox="1"/>
      </xdr:nvSpPr>
      <xdr:spPr>
        <a:xfrm>
          <a:off x="6208889" y="13560777"/>
          <a:ext cx="3131416" cy="84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900" b="1">
              <a:latin typeface="Verdana" panose="020B0604030504040204" pitchFamily="34" charset="0"/>
              <a:ea typeface="Verdana" panose="020B0604030504040204" pitchFamily="34" charset="0"/>
              <a:cs typeface="Times New Roman" panose="02020603050405020304" pitchFamily="18" charset="0"/>
            </a:rPr>
            <a:t>Lic. Omar</a:t>
          </a:r>
          <a:r>
            <a:rPr lang="es-MX" sz="900" b="1" baseline="0">
              <a:latin typeface="Verdana" panose="020B0604030504040204" pitchFamily="34" charset="0"/>
              <a:ea typeface="Verdana" panose="020B0604030504040204" pitchFamily="34" charset="0"/>
              <a:cs typeface="Times New Roman" panose="02020603050405020304" pitchFamily="18" charset="0"/>
            </a:rPr>
            <a:t> Canseco Pérez</a:t>
          </a:r>
          <a:endParaRPr lang="es-MX" sz="900" b="1">
            <a:latin typeface="Verdana" panose="020B0604030504040204" pitchFamily="34" charset="0"/>
            <a:ea typeface="Verdana" panose="020B0604030504040204" pitchFamily="34" charset="0"/>
            <a:cs typeface="Times New Roman" panose="02020603050405020304" pitchFamily="18" charset="0"/>
          </a:endParaRPr>
        </a:p>
        <a:p>
          <a:pPr algn="ctr"/>
          <a:r>
            <a:rPr lang="es-MX" sz="900" b="1">
              <a:latin typeface="Verdana" panose="020B0604030504040204" pitchFamily="34" charset="0"/>
              <a:ea typeface="Verdana" panose="020B0604030504040204" pitchFamily="34" charset="0"/>
              <a:cs typeface="Times New Roman" panose="02020603050405020304" pitchFamily="18" charset="0"/>
            </a:rPr>
            <a:t>Encargado del Despacho de la</a:t>
          </a:r>
          <a:r>
            <a:rPr lang="es-MX" sz="900" b="1" baseline="0">
              <a:latin typeface="Verdana" panose="020B0604030504040204" pitchFamily="34" charset="0"/>
              <a:ea typeface="Verdana" panose="020B0604030504040204" pitchFamily="34" charset="0"/>
              <a:cs typeface="Times New Roman" panose="02020603050405020304" pitchFamily="18" charset="0"/>
            </a:rPr>
            <a:t> Dirección de Recursos Financieros conforme al oficio CAF/0123/2025</a:t>
          </a:r>
          <a:endParaRPr lang="es-MX" sz="900" b="1">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857250</xdr:colOff>
      <xdr:row>1</xdr:row>
      <xdr:rowOff>66675</xdr:rowOff>
    </xdr:from>
    <xdr:to>
      <xdr:col>2</xdr:col>
      <xdr:colOff>1476375</xdr:colOff>
      <xdr:row>5</xdr:row>
      <xdr:rowOff>142875</xdr:rowOff>
    </xdr:to>
    <xdr:pic>
      <xdr:nvPicPr>
        <xdr:cNvPr id="18" name="Imagen 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975" y="304800"/>
          <a:ext cx="619125" cy="80010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xdr:from>
      <xdr:col>2</xdr:col>
      <xdr:colOff>54423</xdr:colOff>
      <xdr:row>45</xdr:row>
      <xdr:rowOff>108856</xdr:rowOff>
    </xdr:from>
    <xdr:to>
      <xdr:col>2</xdr:col>
      <xdr:colOff>3252101</xdr:colOff>
      <xdr:row>45</xdr:row>
      <xdr:rowOff>108856</xdr:rowOff>
    </xdr:to>
    <xdr:cxnSp macro="">
      <xdr:nvCxnSpPr>
        <xdr:cNvPr id="38" name="4 Conector recto">
          <a:extLst>
            <a:ext uri="{FF2B5EF4-FFF2-40B4-BE49-F238E27FC236}">
              <a16:creationId xmlns:a16="http://schemas.microsoft.com/office/drawing/2014/main" id="{00000000-0008-0000-0500-000026000000}"/>
            </a:ext>
          </a:extLst>
        </xdr:cNvPr>
        <xdr:cNvCxnSpPr/>
      </xdr:nvCxnSpPr>
      <xdr:spPr>
        <a:xfrm>
          <a:off x="521148" y="12377056"/>
          <a:ext cx="31976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3837156</xdr:colOff>
      <xdr:row>45</xdr:row>
      <xdr:rowOff>136071</xdr:rowOff>
    </xdr:from>
    <xdr:to>
      <xdr:col>8</xdr:col>
      <xdr:colOff>190500</xdr:colOff>
      <xdr:row>45</xdr:row>
      <xdr:rowOff>136073</xdr:rowOff>
    </xdr:to>
    <xdr:cxnSp macro="">
      <xdr:nvCxnSpPr>
        <xdr:cNvPr id="39" name="5 Conector recto">
          <a:extLst>
            <a:ext uri="{FF2B5EF4-FFF2-40B4-BE49-F238E27FC236}">
              <a16:creationId xmlns:a16="http://schemas.microsoft.com/office/drawing/2014/main" id="{00000000-0008-0000-0500-000027000000}"/>
            </a:ext>
          </a:extLst>
        </xdr:cNvPr>
        <xdr:cNvCxnSpPr/>
      </xdr:nvCxnSpPr>
      <xdr:spPr>
        <a:xfrm flipV="1">
          <a:off x="4303881" y="12404271"/>
          <a:ext cx="4087644"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816428</xdr:colOff>
      <xdr:row>45</xdr:row>
      <xdr:rowOff>136071</xdr:rowOff>
    </xdr:from>
    <xdr:to>
      <xdr:col>12</xdr:col>
      <xdr:colOff>911679</xdr:colOff>
      <xdr:row>45</xdr:row>
      <xdr:rowOff>136071</xdr:rowOff>
    </xdr:to>
    <xdr:cxnSp macro="">
      <xdr:nvCxnSpPr>
        <xdr:cNvPr id="40" name="6 Conector recto">
          <a:extLst>
            <a:ext uri="{FF2B5EF4-FFF2-40B4-BE49-F238E27FC236}">
              <a16:creationId xmlns:a16="http://schemas.microsoft.com/office/drawing/2014/main" id="{00000000-0008-0000-0500-000028000000}"/>
            </a:ext>
          </a:extLst>
        </xdr:cNvPr>
        <xdr:cNvCxnSpPr/>
      </xdr:nvCxnSpPr>
      <xdr:spPr>
        <a:xfrm>
          <a:off x="9017453" y="12404271"/>
          <a:ext cx="270510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54423</xdr:colOff>
      <xdr:row>45</xdr:row>
      <xdr:rowOff>108856</xdr:rowOff>
    </xdr:from>
    <xdr:to>
      <xdr:col>2</xdr:col>
      <xdr:colOff>3252101</xdr:colOff>
      <xdr:row>45</xdr:row>
      <xdr:rowOff>108856</xdr:rowOff>
    </xdr:to>
    <xdr:cxnSp macro="">
      <xdr:nvCxnSpPr>
        <xdr:cNvPr id="41" name="10 Conector recto">
          <a:extLst>
            <a:ext uri="{FF2B5EF4-FFF2-40B4-BE49-F238E27FC236}">
              <a16:creationId xmlns:a16="http://schemas.microsoft.com/office/drawing/2014/main" id="{00000000-0008-0000-0500-000029000000}"/>
            </a:ext>
          </a:extLst>
        </xdr:cNvPr>
        <xdr:cNvCxnSpPr/>
      </xdr:nvCxnSpPr>
      <xdr:spPr>
        <a:xfrm>
          <a:off x="521148" y="12377056"/>
          <a:ext cx="31976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3837156</xdr:colOff>
      <xdr:row>45</xdr:row>
      <xdr:rowOff>136071</xdr:rowOff>
    </xdr:from>
    <xdr:to>
      <xdr:col>8</xdr:col>
      <xdr:colOff>190500</xdr:colOff>
      <xdr:row>45</xdr:row>
      <xdr:rowOff>136073</xdr:rowOff>
    </xdr:to>
    <xdr:cxnSp macro="">
      <xdr:nvCxnSpPr>
        <xdr:cNvPr id="42" name="11 Conector recto">
          <a:extLst>
            <a:ext uri="{FF2B5EF4-FFF2-40B4-BE49-F238E27FC236}">
              <a16:creationId xmlns:a16="http://schemas.microsoft.com/office/drawing/2014/main" id="{00000000-0008-0000-0500-00002A000000}"/>
            </a:ext>
          </a:extLst>
        </xdr:cNvPr>
        <xdr:cNvCxnSpPr/>
      </xdr:nvCxnSpPr>
      <xdr:spPr>
        <a:xfrm flipV="1">
          <a:off x="4303881" y="12404271"/>
          <a:ext cx="4087644"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816428</xdr:colOff>
      <xdr:row>45</xdr:row>
      <xdr:rowOff>136071</xdr:rowOff>
    </xdr:from>
    <xdr:to>
      <xdr:col>12</xdr:col>
      <xdr:colOff>911679</xdr:colOff>
      <xdr:row>45</xdr:row>
      <xdr:rowOff>136071</xdr:rowOff>
    </xdr:to>
    <xdr:cxnSp macro="">
      <xdr:nvCxnSpPr>
        <xdr:cNvPr id="43" name="12 Conector recto">
          <a:extLst>
            <a:ext uri="{FF2B5EF4-FFF2-40B4-BE49-F238E27FC236}">
              <a16:creationId xmlns:a16="http://schemas.microsoft.com/office/drawing/2014/main" id="{00000000-0008-0000-0500-00002B000000}"/>
            </a:ext>
          </a:extLst>
        </xdr:cNvPr>
        <xdr:cNvCxnSpPr/>
      </xdr:nvCxnSpPr>
      <xdr:spPr>
        <a:xfrm>
          <a:off x="9017453" y="12404271"/>
          <a:ext cx="270510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47625</xdr:rowOff>
    </xdr:from>
    <xdr:to>
      <xdr:col>2</xdr:col>
      <xdr:colOff>3852181</xdr:colOff>
      <xdr:row>48</xdr:row>
      <xdr:rowOff>152400</xdr:rowOff>
    </xdr:to>
    <xdr:sp macro="" textlink="">
      <xdr:nvSpPr>
        <xdr:cNvPr id="44" name="2 CuadroTexto">
          <a:extLst>
            <a:ext uri="{FF2B5EF4-FFF2-40B4-BE49-F238E27FC236}">
              <a16:creationId xmlns:a16="http://schemas.microsoft.com/office/drawing/2014/main" id="{00000000-0008-0000-0500-00002C000000}"/>
            </a:ext>
          </a:extLst>
        </xdr:cNvPr>
        <xdr:cNvSpPr txBox="1"/>
      </xdr:nvSpPr>
      <xdr:spPr>
        <a:xfrm>
          <a:off x="0" y="6677025"/>
          <a:ext cx="4318906"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200" b="1">
              <a:solidFill>
                <a:schemeClr val="dk1"/>
              </a:solidFill>
              <a:effectLst/>
              <a:latin typeface="Times New Roman" panose="02020603050405020304" pitchFamily="18" charset="0"/>
              <a:ea typeface="+mn-ea"/>
              <a:cs typeface="Times New Roman" panose="02020603050405020304" pitchFamily="18" charset="0"/>
            </a:rPr>
            <a:t>Dr. José Antonio Romero Tellaeche</a:t>
          </a:r>
        </a:p>
        <a:p>
          <a:pPr algn="ctr"/>
          <a:r>
            <a:rPr lang="es-MX" sz="1200" b="1">
              <a:solidFill>
                <a:schemeClr val="dk1"/>
              </a:solidFill>
              <a:effectLst/>
              <a:latin typeface="Times New Roman" panose="02020603050405020304" pitchFamily="18" charset="0"/>
              <a:ea typeface="+mn-ea"/>
              <a:cs typeface="Times New Roman" panose="02020603050405020304" pitchFamily="18" charset="0"/>
            </a:rPr>
            <a:t>Director General</a:t>
          </a:r>
          <a:endParaRPr lang="es-MX" sz="1200" b="1">
            <a:latin typeface="Times New Roman" panose="02020603050405020304" pitchFamily="18" charset="0"/>
            <a:cs typeface="Times New Roman" panose="02020603050405020304" pitchFamily="18" charset="0"/>
          </a:endParaRPr>
        </a:p>
      </xdr:txBody>
    </xdr:sp>
    <xdr:clientData/>
  </xdr:twoCellAnchor>
  <xdr:twoCellAnchor>
    <xdr:from>
      <xdr:col>2</xdr:col>
      <xdr:colOff>3810000</xdr:colOff>
      <xdr:row>44</xdr:row>
      <xdr:rowOff>123825</xdr:rowOff>
    </xdr:from>
    <xdr:to>
      <xdr:col>8</xdr:col>
      <xdr:colOff>850752</xdr:colOff>
      <xdr:row>49</xdr:row>
      <xdr:rowOff>202</xdr:rowOff>
    </xdr:to>
    <xdr:sp macro="" textlink="">
      <xdr:nvSpPr>
        <xdr:cNvPr id="2" name="2 CuadroTexto">
          <a:extLst>
            <a:ext uri="{FF2B5EF4-FFF2-40B4-BE49-F238E27FC236}">
              <a16:creationId xmlns:a16="http://schemas.microsoft.com/office/drawing/2014/main" id="{2B91B501-C229-42B9-8457-6A7B14A15573}"/>
            </a:ext>
          </a:extLst>
        </xdr:cNvPr>
        <xdr:cNvSpPr txBox="1"/>
      </xdr:nvSpPr>
      <xdr:spPr>
        <a:xfrm>
          <a:off x="4276725" y="6038850"/>
          <a:ext cx="3622527" cy="63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s-MX" sz="900" b="1">
              <a:solidFill>
                <a:schemeClr val="dk1"/>
              </a:solidFill>
              <a:effectLst/>
              <a:latin typeface="Verdana" panose="020B0604030504040204" pitchFamily="34" charset="0"/>
              <a:ea typeface="Verdana" panose="020B0604030504040204" pitchFamily="34" charset="0"/>
              <a:cs typeface="+mn-cs"/>
            </a:rPr>
            <a:t>Mtro.</a:t>
          </a:r>
          <a:r>
            <a:rPr lang="es-MX" sz="900" b="1" baseline="0">
              <a:solidFill>
                <a:schemeClr val="dk1"/>
              </a:solidFill>
              <a:effectLst/>
              <a:latin typeface="Verdana" panose="020B0604030504040204" pitchFamily="34" charset="0"/>
              <a:ea typeface="Verdana" panose="020B0604030504040204" pitchFamily="34" charset="0"/>
              <a:cs typeface="+mn-cs"/>
            </a:rPr>
            <a:t> </a:t>
          </a:r>
          <a:r>
            <a:rPr lang="es-MX" sz="900" b="1">
              <a:solidFill>
                <a:schemeClr val="dk1"/>
              </a:solidFill>
              <a:effectLst/>
              <a:latin typeface="Verdana" panose="020B0604030504040204" pitchFamily="34" charset="0"/>
              <a:ea typeface="Verdana" panose="020B0604030504040204" pitchFamily="34" charset="0"/>
              <a:cs typeface="+mn-cs"/>
            </a:rPr>
            <a:t>Benjamin Jhonatan Huidobro Melgarejo</a:t>
          </a:r>
          <a:endParaRPr lang="es-MX" sz="900">
            <a:effectLst/>
            <a:latin typeface="Verdana" panose="020B0604030504040204" pitchFamily="34" charset="0"/>
            <a:ea typeface="Verdana" panose="020B0604030504040204" pitchFamily="34" charset="0"/>
          </a:endParaRPr>
        </a:p>
        <a:p>
          <a:r>
            <a:rPr lang="es-MX" sz="900" b="1">
              <a:solidFill>
                <a:schemeClr val="dk1"/>
              </a:solidFill>
              <a:effectLst/>
              <a:latin typeface="Verdana" panose="020B0604030504040204" pitchFamily="34" charset="0"/>
              <a:ea typeface="Verdana" panose="020B0604030504040204" pitchFamily="34" charset="0"/>
              <a:cs typeface="+mn-cs"/>
            </a:rPr>
            <a:t>Coordinador de Administración y Finanzas </a:t>
          </a:r>
          <a:endParaRPr lang="es-MX" sz="900">
            <a:effectLst/>
            <a:latin typeface="Verdana" panose="020B0604030504040204" pitchFamily="34" charset="0"/>
            <a:ea typeface="Verdana" panose="020B0604030504040204" pitchFamily="34" charset="0"/>
          </a:endParaRPr>
        </a:p>
      </xdr:txBody>
    </xdr:sp>
    <xdr:clientData/>
  </xdr:twoCellAnchor>
  <xdr:twoCellAnchor>
    <xdr:from>
      <xdr:col>8</xdr:col>
      <xdr:colOff>901700</xdr:colOff>
      <xdr:row>45</xdr:row>
      <xdr:rowOff>25400</xdr:rowOff>
    </xdr:from>
    <xdr:to>
      <xdr:col>12</xdr:col>
      <xdr:colOff>985116</xdr:colOff>
      <xdr:row>50</xdr:row>
      <xdr:rowOff>27293</xdr:rowOff>
    </xdr:to>
    <xdr:sp macro="" textlink="">
      <xdr:nvSpPr>
        <xdr:cNvPr id="4" name="3 CuadroTexto">
          <a:extLst>
            <a:ext uri="{FF2B5EF4-FFF2-40B4-BE49-F238E27FC236}">
              <a16:creationId xmlns:a16="http://schemas.microsoft.com/office/drawing/2014/main" id="{DB147DD0-D044-BE48-AE13-3E3FA0568A23}"/>
            </a:ext>
          </a:extLst>
        </xdr:cNvPr>
        <xdr:cNvSpPr txBox="1"/>
      </xdr:nvSpPr>
      <xdr:spPr>
        <a:xfrm>
          <a:off x="8978900" y="6959600"/>
          <a:ext cx="3131416" cy="84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900" b="1">
              <a:latin typeface="Verdana" panose="020B0604030504040204" pitchFamily="34" charset="0"/>
              <a:ea typeface="Verdana" panose="020B0604030504040204" pitchFamily="34" charset="0"/>
              <a:cs typeface="Times New Roman" panose="02020603050405020304" pitchFamily="18" charset="0"/>
            </a:rPr>
            <a:t>Lic. Omar</a:t>
          </a:r>
          <a:r>
            <a:rPr lang="es-MX" sz="900" b="1" baseline="0">
              <a:latin typeface="Verdana" panose="020B0604030504040204" pitchFamily="34" charset="0"/>
              <a:ea typeface="Verdana" panose="020B0604030504040204" pitchFamily="34" charset="0"/>
              <a:cs typeface="Times New Roman" panose="02020603050405020304" pitchFamily="18" charset="0"/>
            </a:rPr>
            <a:t> Canseco Pérez</a:t>
          </a:r>
          <a:endParaRPr lang="es-MX" sz="900" b="1">
            <a:latin typeface="Verdana" panose="020B0604030504040204" pitchFamily="34" charset="0"/>
            <a:ea typeface="Verdana" panose="020B0604030504040204" pitchFamily="34" charset="0"/>
            <a:cs typeface="Times New Roman" panose="02020603050405020304" pitchFamily="18" charset="0"/>
          </a:endParaRPr>
        </a:p>
        <a:p>
          <a:pPr algn="ctr"/>
          <a:r>
            <a:rPr lang="es-MX" sz="900" b="1">
              <a:latin typeface="Verdana" panose="020B0604030504040204" pitchFamily="34" charset="0"/>
              <a:ea typeface="Verdana" panose="020B0604030504040204" pitchFamily="34" charset="0"/>
              <a:cs typeface="Times New Roman" panose="02020603050405020304" pitchFamily="18" charset="0"/>
            </a:rPr>
            <a:t>Encargado del Despacho de la</a:t>
          </a:r>
          <a:r>
            <a:rPr lang="es-MX" sz="900" b="1" baseline="0">
              <a:latin typeface="Verdana" panose="020B0604030504040204" pitchFamily="34" charset="0"/>
              <a:ea typeface="Verdana" panose="020B0604030504040204" pitchFamily="34" charset="0"/>
              <a:cs typeface="Times New Roman" panose="02020603050405020304" pitchFamily="18" charset="0"/>
            </a:rPr>
            <a:t> Dirección de Recursos Financieros conforme al oficio CAF/0123/2025</a:t>
          </a:r>
          <a:endParaRPr lang="es-MX" sz="900" b="1">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176891</xdr:colOff>
      <xdr:row>63</xdr:row>
      <xdr:rowOff>156483</xdr:rowOff>
    </xdr:from>
    <xdr:to>
      <xdr:col>4</xdr:col>
      <xdr:colOff>2952750</xdr:colOff>
      <xdr:row>67</xdr:row>
      <xdr:rowOff>32860</xdr:rowOff>
    </xdr:to>
    <xdr:sp macro="" textlink="">
      <xdr:nvSpPr>
        <xdr:cNvPr id="2" name="2 CuadroTexto">
          <a:extLst>
            <a:ext uri="{FF2B5EF4-FFF2-40B4-BE49-F238E27FC236}">
              <a16:creationId xmlns:a16="http://schemas.microsoft.com/office/drawing/2014/main" id="{00000000-0008-0000-0600-000002000000}"/>
            </a:ext>
          </a:extLst>
        </xdr:cNvPr>
        <xdr:cNvSpPr txBox="1"/>
      </xdr:nvSpPr>
      <xdr:spPr>
        <a:xfrm>
          <a:off x="853166" y="13300983"/>
          <a:ext cx="2956834" cy="63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s-MX" sz="1100" b="1">
              <a:solidFill>
                <a:schemeClr val="dk1"/>
              </a:solidFill>
              <a:effectLst/>
              <a:latin typeface="+mn-lt"/>
              <a:ea typeface="+mn-ea"/>
              <a:cs typeface="+mn-cs"/>
            </a:rPr>
            <a:t>       Lic.  Martha</a:t>
          </a:r>
          <a:r>
            <a:rPr lang="es-MX" sz="1100" b="1" baseline="0">
              <a:solidFill>
                <a:schemeClr val="dk1"/>
              </a:solidFill>
              <a:effectLst/>
              <a:latin typeface="+mn-lt"/>
              <a:ea typeface="+mn-ea"/>
              <a:cs typeface="+mn-cs"/>
            </a:rPr>
            <a:t> Lucía Fernández Morales</a:t>
          </a:r>
          <a:endParaRPr lang="es-MX">
            <a:effectLst/>
          </a:endParaRPr>
        </a:p>
        <a:p>
          <a:pPr algn="ctr"/>
          <a:r>
            <a:rPr lang="es-MX" sz="1100" b="1">
              <a:latin typeface="+mn-lt"/>
            </a:rPr>
            <a:t>Coordinador de Administración y Finanzas </a:t>
          </a:r>
        </a:p>
      </xdr:txBody>
    </xdr:sp>
    <xdr:clientData/>
  </xdr:twoCellAnchor>
  <xdr:twoCellAnchor>
    <xdr:from>
      <xdr:col>4</xdr:col>
      <xdr:colOff>3686175</xdr:colOff>
      <xdr:row>64</xdr:row>
      <xdr:rowOff>38101</xdr:rowOff>
    </xdr:from>
    <xdr:to>
      <xdr:col>8</xdr:col>
      <xdr:colOff>104773</xdr:colOff>
      <xdr:row>66</xdr:row>
      <xdr:rowOff>171450</xdr:rowOff>
    </xdr:to>
    <xdr:sp macro="" textlink="">
      <xdr:nvSpPr>
        <xdr:cNvPr id="3" name="3 CuadroTexto">
          <a:extLst>
            <a:ext uri="{FF2B5EF4-FFF2-40B4-BE49-F238E27FC236}">
              <a16:creationId xmlns:a16="http://schemas.microsoft.com/office/drawing/2014/main" id="{00000000-0008-0000-0600-000003000000}"/>
            </a:ext>
          </a:extLst>
        </xdr:cNvPr>
        <xdr:cNvSpPr txBox="1"/>
      </xdr:nvSpPr>
      <xdr:spPr>
        <a:xfrm>
          <a:off x="4543425" y="13373101"/>
          <a:ext cx="2238373"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100" b="1">
              <a:latin typeface="+mn-lt"/>
            </a:rPr>
            <a:t>L.C.</a:t>
          </a:r>
          <a:r>
            <a:rPr lang="es-MX" sz="1100" b="1" baseline="0">
              <a:latin typeface="+mn-lt"/>
            </a:rPr>
            <a:t> Roberto Colorado Luna</a:t>
          </a:r>
          <a:r>
            <a:rPr lang="es-MX" sz="1100" b="1">
              <a:latin typeface="+mn-lt"/>
            </a:rPr>
            <a:t> </a:t>
          </a:r>
        </a:p>
        <a:p>
          <a:pPr algn="ctr"/>
          <a:r>
            <a:rPr lang="es-MX" sz="1100" b="1">
              <a:latin typeface="+mn-lt"/>
            </a:rPr>
            <a:t>Director de Recursos Financieros</a:t>
          </a:r>
        </a:p>
      </xdr:txBody>
    </xdr:sp>
    <xdr:clientData/>
  </xdr:twoCellAnchor>
  <xdr:twoCellAnchor>
    <xdr:from>
      <xdr:col>4</xdr:col>
      <xdr:colOff>190500</xdr:colOff>
      <xdr:row>64</xdr:row>
      <xdr:rowOff>95250</xdr:rowOff>
    </xdr:from>
    <xdr:to>
      <xdr:col>4</xdr:col>
      <xdr:colOff>2628900</xdr:colOff>
      <xdr:row>64</xdr:row>
      <xdr:rowOff>104775</xdr:rowOff>
    </xdr:to>
    <xdr:cxnSp macro="">
      <xdr:nvCxnSpPr>
        <xdr:cNvPr id="4" name="4 Conector recto">
          <a:extLst>
            <a:ext uri="{FF2B5EF4-FFF2-40B4-BE49-F238E27FC236}">
              <a16:creationId xmlns:a16="http://schemas.microsoft.com/office/drawing/2014/main" id="{00000000-0008-0000-0600-000004000000}"/>
            </a:ext>
          </a:extLst>
        </xdr:cNvPr>
        <xdr:cNvCxnSpPr/>
      </xdr:nvCxnSpPr>
      <xdr:spPr>
        <a:xfrm>
          <a:off x="1047750" y="13430250"/>
          <a:ext cx="243840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3914775</xdr:colOff>
      <xdr:row>64</xdr:row>
      <xdr:rowOff>114300</xdr:rowOff>
    </xdr:from>
    <xdr:to>
      <xdr:col>8</xdr:col>
      <xdr:colOff>0</xdr:colOff>
      <xdr:row>64</xdr:row>
      <xdr:rowOff>123825</xdr:rowOff>
    </xdr:to>
    <xdr:cxnSp macro="">
      <xdr:nvCxnSpPr>
        <xdr:cNvPr id="5" name="6 Conector recto">
          <a:extLst>
            <a:ext uri="{FF2B5EF4-FFF2-40B4-BE49-F238E27FC236}">
              <a16:creationId xmlns:a16="http://schemas.microsoft.com/office/drawing/2014/main" id="{00000000-0008-0000-0600-000005000000}"/>
            </a:ext>
          </a:extLst>
        </xdr:cNvPr>
        <xdr:cNvCxnSpPr/>
      </xdr:nvCxnSpPr>
      <xdr:spPr>
        <a:xfrm flipV="1">
          <a:off x="4772025" y="13449300"/>
          <a:ext cx="190500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66675</xdr:colOff>
      <xdr:row>0</xdr:row>
      <xdr:rowOff>66675</xdr:rowOff>
    </xdr:from>
    <xdr:to>
      <xdr:col>4</xdr:col>
      <xdr:colOff>9525</xdr:colOff>
      <xdr:row>4</xdr:row>
      <xdr:rowOff>104775</xdr:rowOff>
    </xdr:to>
    <xdr:pic>
      <xdr:nvPicPr>
        <xdr:cNvPr id="6" name="Imagen 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57175"/>
          <a:ext cx="619125" cy="847725"/>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266700</xdr:colOff>
      <xdr:row>2</xdr:row>
      <xdr:rowOff>38100</xdr:rowOff>
    </xdr:from>
    <xdr:to>
      <xdr:col>3</xdr:col>
      <xdr:colOff>885825</xdr:colOff>
      <xdr:row>6</xdr:row>
      <xdr:rowOff>114300</xdr:rowOff>
    </xdr:to>
    <xdr:pic>
      <xdr:nvPicPr>
        <xdr:cNvPr id="15" name="Imagen 1">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476250"/>
          <a:ext cx="619125" cy="80010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xdr:from>
      <xdr:col>2</xdr:col>
      <xdr:colOff>28575</xdr:colOff>
      <xdr:row>53</xdr:row>
      <xdr:rowOff>57150</xdr:rowOff>
    </xdr:from>
    <xdr:to>
      <xdr:col>3</xdr:col>
      <xdr:colOff>2838450</xdr:colOff>
      <xdr:row>56</xdr:row>
      <xdr:rowOff>152400</xdr:rowOff>
    </xdr:to>
    <xdr:sp macro="" textlink="">
      <xdr:nvSpPr>
        <xdr:cNvPr id="28" name="1 CuadroTexto">
          <a:extLst>
            <a:ext uri="{FF2B5EF4-FFF2-40B4-BE49-F238E27FC236}">
              <a16:creationId xmlns:a16="http://schemas.microsoft.com/office/drawing/2014/main" id="{00000000-0008-0000-0700-00001C000000}"/>
            </a:ext>
          </a:extLst>
        </xdr:cNvPr>
        <xdr:cNvSpPr txBox="1"/>
      </xdr:nvSpPr>
      <xdr:spPr>
        <a:xfrm>
          <a:off x="495300" y="9972675"/>
          <a:ext cx="301942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1200" b="1">
              <a:latin typeface="Times New Roman" panose="02020603050405020304" pitchFamily="18" charset="0"/>
              <a:cs typeface="Times New Roman" panose="02020603050405020304" pitchFamily="18" charset="0"/>
            </a:rPr>
            <a:t>Dr. José Antonio Romero Tellaeche</a:t>
          </a:r>
        </a:p>
        <a:p>
          <a:pPr algn="ctr"/>
          <a:r>
            <a:rPr lang="es-MX" sz="1200" b="1" baseline="0">
              <a:latin typeface="Times New Roman" panose="02020603050405020304" pitchFamily="18" charset="0"/>
              <a:cs typeface="Times New Roman" panose="02020603050405020304" pitchFamily="18" charset="0"/>
            </a:rPr>
            <a:t>Director General</a:t>
          </a:r>
          <a:endParaRPr lang="es-MX" sz="1200" b="1">
            <a:latin typeface="Times New Roman" panose="02020603050405020304" pitchFamily="18" charset="0"/>
            <a:cs typeface="Times New Roman" panose="02020603050405020304" pitchFamily="18" charset="0"/>
          </a:endParaRPr>
        </a:p>
      </xdr:txBody>
    </xdr:sp>
    <xdr:clientData/>
  </xdr:twoCellAnchor>
  <xdr:twoCellAnchor>
    <xdr:from>
      <xdr:col>2</xdr:col>
      <xdr:colOff>0</xdr:colOff>
      <xdr:row>53</xdr:row>
      <xdr:rowOff>104775</xdr:rowOff>
    </xdr:from>
    <xdr:to>
      <xdr:col>3</xdr:col>
      <xdr:colOff>2714625</xdr:colOff>
      <xdr:row>53</xdr:row>
      <xdr:rowOff>114300</xdr:rowOff>
    </xdr:to>
    <xdr:cxnSp macro="">
      <xdr:nvCxnSpPr>
        <xdr:cNvPr id="31" name="4 Conector recto">
          <a:extLst>
            <a:ext uri="{FF2B5EF4-FFF2-40B4-BE49-F238E27FC236}">
              <a16:creationId xmlns:a16="http://schemas.microsoft.com/office/drawing/2014/main" id="{00000000-0008-0000-0700-00001F000000}"/>
            </a:ext>
          </a:extLst>
        </xdr:cNvPr>
        <xdr:cNvCxnSpPr/>
      </xdr:nvCxnSpPr>
      <xdr:spPr>
        <a:xfrm flipV="1">
          <a:off x="466725" y="10020300"/>
          <a:ext cx="29241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2952750</xdr:colOff>
      <xdr:row>53</xdr:row>
      <xdr:rowOff>104775</xdr:rowOff>
    </xdr:from>
    <xdr:to>
      <xdr:col>6</xdr:col>
      <xdr:colOff>419100</xdr:colOff>
      <xdr:row>53</xdr:row>
      <xdr:rowOff>104775</xdr:rowOff>
    </xdr:to>
    <xdr:cxnSp macro="">
      <xdr:nvCxnSpPr>
        <xdr:cNvPr id="32" name="5 Conector recto">
          <a:extLst>
            <a:ext uri="{FF2B5EF4-FFF2-40B4-BE49-F238E27FC236}">
              <a16:creationId xmlns:a16="http://schemas.microsoft.com/office/drawing/2014/main" id="{00000000-0008-0000-0700-000020000000}"/>
            </a:ext>
          </a:extLst>
        </xdr:cNvPr>
        <xdr:cNvCxnSpPr/>
      </xdr:nvCxnSpPr>
      <xdr:spPr>
        <a:xfrm>
          <a:off x="3629025" y="10020300"/>
          <a:ext cx="26860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723900</xdr:colOff>
      <xdr:row>53</xdr:row>
      <xdr:rowOff>104775</xdr:rowOff>
    </xdr:from>
    <xdr:to>
      <xdr:col>7</xdr:col>
      <xdr:colOff>2962275</xdr:colOff>
      <xdr:row>53</xdr:row>
      <xdr:rowOff>104775</xdr:rowOff>
    </xdr:to>
    <xdr:cxnSp macro="">
      <xdr:nvCxnSpPr>
        <xdr:cNvPr id="33" name="6 Conector recto">
          <a:extLst>
            <a:ext uri="{FF2B5EF4-FFF2-40B4-BE49-F238E27FC236}">
              <a16:creationId xmlns:a16="http://schemas.microsoft.com/office/drawing/2014/main" id="{00000000-0008-0000-0700-000021000000}"/>
            </a:ext>
          </a:extLst>
        </xdr:cNvPr>
        <xdr:cNvCxnSpPr/>
      </xdr:nvCxnSpPr>
      <xdr:spPr>
        <a:xfrm>
          <a:off x="6619875" y="10020300"/>
          <a:ext cx="3352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3009900</xdr:colOff>
      <xdr:row>53</xdr:row>
      <xdr:rowOff>44450</xdr:rowOff>
    </xdr:from>
    <xdr:to>
      <xdr:col>7</xdr:col>
      <xdr:colOff>298302</xdr:colOff>
      <xdr:row>56</xdr:row>
      <xdr:rowOff>111327</xdr:rowOff>
    </xdr:to>
    <xdr:sp macro="" textlink="">
      <xdr:nvSpPr>
        <xdr:cNvPr id="3" name="2 CuadroTexto">
          <a:extLst>
            <a:ext uri="{FF2B5EF4-FFF2-40B4-BE49-F238E27FC236}">
              <a16:creationId xmlns:a16="http://schemas.microsoft.com/office/drawing/2014/main" id="{61214F7A-DF8E-4538-A22F-0DB091D2242C}"/>
            </a:ext>
          </a:extLst>
        </xdr:cNvPr>
        <xdr:cNvSpPr txBox="1"/>
      </xdr:nvSpPr>
      <xdr:spPr>
        <a:xfrm>
          <a:off x="3784600" y="8197850"/>
          <a:ext cx="4514702" cy="63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s-MX" sz="900" b="1">
              <a:solidFill>
                <a:schemeClr val="dk1"/>
              </a:solidFill>
              <a:effectLst/>
              <a:latin typeface="Verdana" panose="020B0604030504040204" pitchFamily="34" charset="0"/>
              <a:ea typeface="Verdana" panose="020B0604030504040204" pitchFamily="34" charset="0"/>
              <a:cs typeface="+mn-cs"/>
            </a:rPr>
            <a:t>Mtro.</a:t>
          </a:r>
          <a:r>
            <a:rPr lang="es-MX" sz="900" b="1" baseline="0">
              <a:solidFill>
                <a:schemeClr val="dk1"/>
              </a:solidFill>
              <a:effectLst/>
              <a:latin typeface="Verdana" panose="020B0604030504040204" pitchFamily="34" charset="0"/>
              <a:ea typeface="Verdana" panose="020B0604030504040204" pitchFamily="34" charset="0"/>
              <a:cs typeface="+mn-cs"/>
            </a:rPr>
            <a:t> </a:t>
          </a:r>
          <a:r>
            <a:rPr lang="es-MX" sz="900" b="1">
              <a:solidFill>
                <a:schemeClr val="dk1"/>
              </a:solidFill>
              <a:effectLst/>
              <a:latin typeface="Verdana" panose="020B0604030504040204" pitchFamily="34" charset="0"/>
              <a:ea typeface="Verdana" panose="020B0604030504040204" pitchFamily="34" charset="0"/>
              <a:cs typeface="+mn-cs"/>
            </a:rPr>
            <a:t>Benjamin Jhonatan Huidobro Melgarejo</a:t>
          </a:r>
          <a:endParaRPr lang="es-MX" sz="900">
            <a:effectLst/>
            <a:latin typeface="Verdana" panose="020B0604030504040204" pitchFamily="34" charset="0"/>
            <a:ea typeface="Verdana" panose="020B0604030504040204" pitchFamily="34" charset="0"/>
          </a:endParaRPr>
        </a:p>
        <a:p>
          <a:r>
            <a:rPr lang="es-MX" sz="900" b="1">
              <a:solidFill>
                <a:schemeClr val="dk1"/>
              </a:solidFill>
              <a:effectLst/>
              <a:latin typeface="Verdana" panose="020B0604030504040204" pitchFamily="34" charset="0"/>
              <a:ea typeface="Verdana" panose="020B0604030504040204" pitchFamily="34" charset="0"/>
              <a:cs typeface="+mn-cs"/>
            </a:rPr>
            <a:t>Coordinador de Administración y Finanzas </a:t>
          </a:r>
          <a:endParaRPr lang="es-MX" sz="900">
            <a:effectLst/>
            <a:latin typeface="Verdana" panose="020B0604030504040204" pitchFamily="34" charset="0"/>
            <a:ea typeface="Verdana" panose="020B0604030504040204" pitchFamily="34" charset="0"/>
          </a:endParaRPr>
        </a:p>
      </xdr:txBody>
    </xdr:sp>
    <xdr:clientData/>
  </xdr:twoCellAnchor>
  <xdr:twoCellAnchor>
    <xdr:from>
      <xdr:col>6</xdr:col>
      <xdr:colOff>914400</xdr:colOff>
      <xdr:row>53</xdr:row>
      <xdr:rowOff>25400</xdr:rowOff>
    </xdr:from>
    <xdr:to>
      <xdr:col>7</xdr:col>
      <xdr:colOff>2775816</xdr:colOff>
      <xdr:row>57</xdr:row>
      <xdr:rowOff>103493</xdr:rowOff>
    </xdr:to>
    <xdr:sp macro="" textlink="">
      <xdr:nvSpPr>
        <xdr:cNvPr id="4" name="3 CuadroTexto">
          <a:extLst>
            <a:ext uri="{FF2B5EF4-FFF2-40B4-BE49-F238E27FC236}">
              <a16:creationId xmlns:a16="http://schemas.microsoft.com/office/drawing/2014/main" id="{A7ED8577-F0FD-5A45-A4A9-AF55379819AE}"/>
            </a:ext>
          </a:extLst>
        </xdr:cNvPr>
        <xdr:cNvSpPr txBox="1"/>
      </xdr:nvSpPr>
      <xdr:spPr>
        <a:xfrm>
          <a:off x="7645400" y="8178800"/>
          <a:ext cx="3131416" cy="84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900" b="1">
              <a:latin typeface="Verdana" panose="020B0604030504040204" pitchFamily="34" charset="0"/>
              <a:ea typeface="Verdana" panose="020B0604030504040204" pitchFamily="34" charset="0"/>
              <a:cs typeface="Times New Roman" panose="02020603050405020304" pitchFamily="18" charset="0"/>
            </a:rPr>
            <a:t>Lic. Omar</a:t>
          </a:r>
          <a:r>
            <a:rPr lang="es-MX" sz="900" b="1" baseline="0">
              <a:latin typeface="Verdana" panose="020B0604030504040204" pitchFamily="34" charset="0"/>
              <a:ea typeface="Verdana" panose="020B0604030504040204" pitchFamily="34" charset="0"/>
              <a:cs typeface="Times New Roman" panose="02020603050405020304" pitchFamily="18" charset="0"/>
            </a:rPr>
            <a:t> Canseco Pérez</a:t>
          </a:r>
          <a:endParaRPr lang="es-MX" sz="900" b="1">
            <a:latin typeface="Verdana" panose="020B0604030504040204" pitchFamily="34" charset="0"/>
            <a:ea typeface="Verdana" panose="020B0604030504040204" pitchFamily="34" charset="0"/>
            <a:cs typeface="Times New Roman" panose="02020603050405020304" pitchFamily="18" charset="0"/>
          </a:endParaRPr>
        </a:p>
        <a:p>
          <a:pPr algn="ctr"/>
          <a:r>
            <a:rPr lang="es-MX" sz="900" b="1">
              <a:latin typeface="Verdana" panose="020B0604030504040204" pitchFamily="34" charset="0"/>
              <a:ea typeface="Verdana" panose="020B0604030504040204" pitchFamily="34" charset="0"/>
              <a:cs typeface="Times New Roman" panose="02020603050405020304" pitchFamily="18" charset="0"/>
            </a:rPr>
            <a:t>Encargado del Despacho de la</a:t>
          </a:r>
          <a:r>
            <a:rPr lang="es-MX" sz="900" b="1" baseline="0">
              <a:latin typeface="Verdana" panose="020B0604030504040204" pitchFamily="34" charset="0"/>
              <a:ea typeface="Verdana" panose="020B0604030504040204" pitchFamily="34" charset="0"/>
              <a:cs typeface="Times New Roman" panose="02020603050405020304" pitchFamily="18" charset="0"/>
            </a:rPr>
            <a:t> Dirección de Recursos Financieros conforme al oficio CAF/0123/2025</a:t>
          </a:r>
          <a:endParaRPr lang="es-MX" sz="900" b="1">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152400</xdr:colOff>
      <xdr:row>21</xdr:row>
      <xdr:rowOff>161925</xdr:rowOff>
    </xdr:from>
    <xdr:to>
      <xdr:col>3</xdr:col>
      <xdr:colOff>1762125</xdr:colOff>
      <xdr:row>25</xdr:row>
      <xdr:rowOff>66675</xdr:rowOff>
    </xdr:to>
    <xdr:sp macro="" textlink="">
      <xdr:nvSpPr>
        <xdr:cNvPr id="14" name="1 CuadroTexto">
          <a:extLst>
            <a:ext uri="{FF2B5EF4-FFF2-40B4-BE49-F238E27FC236}">
              <a16:creationId xmlns:a16="http://schemas.microsoft.com/office/drawing/2014/main" id="{00000000-0008-0000-0800-00000E000000}"/>
            </a:ext>
          </a:extLst>
        </xdr:cNvPr>
        <xdr:cNvSpPr txBox="1"/>
      </xdr:nvSpPr>
      <xdr:spPr>
        <a:xfrm>
          <a:off x="152400" y="5962650"/>
          <a:ext cx="28003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900" b="1">
              <a:latin typeface="Verdana" panose="020B0604030504040204" pitchFamily="34" charset="0"/>
              <a:ea typeface="Verdana" panose="020B0604030504040204" pitchFamily="34" charset="0"/>
              <a:cs typeface="Times New Roman" panose="02020603050405020304" pitchFamily="18" charset="0"/>
            </a:rPr>
            <a:t>Dr. José Antonio Romero Tellaeche</a:t>
          </a:r>
        </a:p>
        <a:p>
          <a:pPr algn="ctr"/>
          <a:r>
            <a:rPr lang="es-MX" sz="900" b="1" baseline="0">
              <a:latin typeface="Verdana" panose="020B0604030504040204" pitchFamily="34" charset="0"/>
              <a:ea typeface="Verdana" panose="020B0604030504040204" pitchFamily="34" charset="0"/>
              <a:cs typeface="Times New Roman" panose="02020603050405020304" pitchFamily="18" charset="0"/>
            </a:rPr>
            <a:t>Director General</a:t>
          </a:r>
          <a:endParaRPr lang="es-MX" sz="900" b="1">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twoCellAnchor>
    <xdr:from>
      <xdr:col>1</xdr:col>
      <xdr:colOff>304800</xdr:colOff>
      <xdr:row>22</xdr:row>
      <xdr:rowOff>114300</xdr:rowOff>
    </xdr:from>
    <xdr:to>
      <xdr:col>3</xdr:col>
      <xdr:colOff>1457325</xdr:colOff>
      <xdr:row>22</xdr:row>
      <xdr:rowOff>114300</xdr:rowOff>
    </xdr:to>
    <xdr:cxnSp macro="">
      <xdr:nvCxnSpPr>
        <xdr:cNvPr id="17" name="4 Conector recto">
          <a:extLst>
            <a:ext uri="{FF2B5EF4-FFF2-40B4-BE49-F238E27FC236}">
              <a16:creationId xmlns:a16="http://schemas.microsoft.com/office/drawing/2014/main" id="{00000000-0008-0000-0800-000011000000}"/>
            </a:ext>
          </a:extLst>
        </xdr:cNvPr>
        <xdr:cNvCxnSpPr/>
      </xdr:nvCxnSpPr>
      <xdr:spPr>
        <a:xfrm>
          <a:off x="485775" y="6105525"/>
          <a:ext cx="2162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1771650</xdr:colOff>
      <xdr:row>22</xdr:row>
      <xdr:rowOff>95250</xdr:rowOff>
    </xdr:from>
    <xdr:to>
      <xdr:col>4</xdr:col>
      <xdr:colOff>657225</xdr:colOff>
      <xdr:row>22</xdr:row>
      <xdr:rowOff>114300</xdr:rowOff>
    </xdr:to>
    <xdr:cxnSp macro="">
      <xdr:nvCxnSpPr>
        <xdr:cNvPr id="18" name="5 Conector recto">
          <a:extLst>
            <a:ext uri="{FF2B5EF4-FFF2-40B4-BE49-F238E27FC236}">
              <a16:creationId xmlns:a16="http://schemas.microsoft.com/office/drawing/2014/main" id="{00000000-0008-0000-0800-000012000000}"/>
            </a:ext>
          </a:extLst>
        </xdr:cNvPr>
        <xdr:cNvCxnSpPr/>
      </xdr:nvCxnSpPr>
      <xdr:spPr>
        <a:xfrm>
          <a:off x="2962275" y="6276975"/>
          <a:ext cx="2705100"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22</xdr:row>
      <xdr:rowOff>114300</xdr:rowOff>
    </xdr:from>
    <xdr:to>
      <xdr:col>7</xdr:col>
      <xdr:colOff>1019175</xdr:colOff>
      <xdr:row>22</xdr:row>
      <xdr:rowOff>114300</xdr:rowOff>
    </xdr:to>
    <xdr:cxnSp macro="">
      <xdr:nvCxnSpPr>
        <xdr:cNvPr id="19" name="6 Conector recto">
          <a:extLst>
            <a:ext uri="{FF2B5EF4-FFF2-40B4-BE49-F238E27FC236}">
              <a16:creationId xmlns:a16="http://schemas.microsoft.com/office/drawing/2014/main" id="{00000000-0008-0000-0800-000013000000}"/>
            </a:ext>
          </a:extLst>
        </xdr:cNvPr>
        <xdr:cNvCxnSpPr/>
      </xdr:nvCxnSpPr>
      <xdr:spPr>
        <a:xfrm>
          <a:off x="6076950" y="6296025"/>
          <a:ext cx="2162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371475</xdr:colOff>
      <xdr:row>2</xdr:row>
      <xdr:rowOff>28575</xdr:rowOff>
    </xdr:from>
    <xdr:ext cx="687917" cy="952500"/>
    <xdr:pic>
      <xdr:nvPicPr>
        <xdr:cNvPr id="2" name="Imagen 1">
          <a:extLst>
            <a:ext uri="{FF2B5EF4-FFF2-40B4-BE49-F238E27FC236}">
              <a16:creationId xmlns:a16="http://schemas.microsoft.com/office/drawing/2014/main" id="{6485F943-B503-4301-9491-FF7A42D08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466725"/>
          <a:ext cx="687917" cy="95250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oneCellAnchor>
  <xdr:twoCellAnchor>
    <xdr:from>
      <xdr:col>3</xdr:col>
      <xdr:colOff>1676400</xdr:colOff>
      <xdr:row>22</xdr:row>
      <xdr:rowOff>9525</xdr:rowOff>
    </xdr:from>
    <xdr:to>
      <xdr:col>5</xdr:col>
      <xdr:colOff>450702</xdr:colOff>
      <xdr:row>25</xdr:row>
      <xdr:rowOff>76402</xdr:rowOff>
    </xdr:to>
    <xdr:sp macro="" textlink="">
      <xdr:nvSpPr>
        <xdr:cNvPr id="3" name="2 CuadroTexto">
          <a:extLst>
            <a:ext uri="{FF2B5EF4-FFF2-40B4-BE49-F238E27FC236}">
              <a16:creationId xmlns:a16="http://schemas.microsoft.com/office/drawing/2014/main" id="{75496131-91EF-436C-92C2-F032D3C113C2}"/>
            </a:ext>
          </a:extLst>
        </xdr:cNvPr>
        <xdr:cNvSpPr txBox="1"/>
      </xdr:nvSpPr>
      <xdr:spPr>
        <a:xfrm>
          <a:off x="2867025" y="3609975"/>
          <a:ext cx="3622527" cy="63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s-MX" sz="900" b="1">
              <a:solidFill>
                <a:schemeClr val="dk1"/>
              </a:solidFill>
              <a:effectLst/>
              <a:latin typeface="Verdana" panose="020B0604030504040204" pitchFamily="34" charset="0"/>
              <a:ea typeface="Verdana" panose="020B0604030504040204" pitchFamily="34" charset="0"/>
              <a:cs typeface="+mn-cs"/>
            </a:rPr>
            <a:t>Mtro.</a:t>
          </a:r>
          <a:r>
            <a:rPr lang="es-MX" sz="900" b="1" baseline="0">
              <a:solidFill>
                <a:schemeClr val="dk1"/>
              </a:solidFill>
              <a:effectLst/>
              <a:latin typeface="Verdana" panose="020B0604030504040204" pitchFamily="34" charset="0"/>
              <a:ea typeface="Verdana" panose="020B0604030504040204" pitchFamily="34" charset="0"/>
              <a:cs typeface="+mn-cs"/>
            </a:rPr>
            <a:t> </a:t>
          </a:r>
          <a:r>
            <a:rPr lang="es-MX" sz="900" b="1">
              <a:solidFill>
                <a:schemeClr val="dk1"/>
              </a:solidFill>
              <a:effectLst/>
              <a:latin typeface="Verdana" panose="020B0604030504040204" pitchFamily="34" charset="0"/>
              <a:ea typeface="Verdana" panose="020B0604030504040204" pitchFamily="34" charset="0"/>
              <a:cs typeface="+mn-cs"/>
            </a:rPr>
            <a:t>Benjamin Jhonatan Huidobro Melgarejo</a:t>
          </a:r>
          <a:endParaRPr lang="es-MX" sz="900">
            <a:effectLst/>
            <a:latin typeface="Verdana" panose="020B0604030504040204" pitchFamily="34" charset="0"/>
            <a:ea typeface="Verdana" panose="020B0604030504040204" pitchFamily="34" charset="0"/>
          </a:endParaRPr>
        </a:p>
        <a:p>
          <a:r>
            <a:rPr lang="es-MX" sz="900" b="1">
              <a:solidFill>
                <a:schemeClr val="dk1"/>
              </a:solidFill>
              <a:effectLst/>
              <a:latin typeface="Verdana" panose="020B0604030504040204" pitchFamily="34" charset="0"/>
              <a:ea typeface="Verdana" panose="020B0604030504040204" pitchFamily="34" charset="0"/>
              <a:cs typeface="+mn-cs"/>
            </a:rPr>
            <a:t>Coordinador de Administración y Finanzas </a:t>
          </a:r>
          <a:endParaRPr lang="es-MX" sz="900">
            <a:effectLst/>
            <a:latin typeface="Verdana" panose="020B0604030504040204" pitchFamily="34" charset="0"/>
            <a:ea typeface="Verdana" panose="020B0604030504040204" pitchFamily="34" charset="0"/>
          </a:endParaRPr>
        </a:p>
      </xdr:txBody>
    </xdr:sp>
    <xdr:clientData/>
  </xdr:twoCellAnchor>
  <xdr:twoCellAnchor>
    <xdr:from>
      <xdr:col>4</xdr:col>
      <xdr:colOff>812800</xdr:colOff>
      <xdr:row>21</xdr:row>
      <xdr:rowOff>177800</xdr:rowOff>
    </xdr:from>
    <xdr:to>
      <xdr:col>8</xdr:col>
      <xdr:colOff>223116</xdr:colOff>
      <xdr:row>26</xdr:row>
      <xdr:rowOff>65393</xdr:rowOff>
    </xdr:to>
    <xdr:sp macro="" textlink="">
      <xdr:nvSpPr>
        <xdr:cNvPr id="5" name="3 CuadroTexto">
          <a:extLst>
            <a:ext uri="{FF2B5EF4-FFF2-40B4-BE49-F238E27FC236}">
              <a16:creationId xmlns:a16="http://schemas.microsoft.com/office/drawing/2014/main" id="{2B0587FF-536D-2F41-84B2-5A2865065635}"/>
            </a:ext>
          </a:extLst>
        </xdr:cNvPr>
        <xdr:cNvSpPr txBox="1"/>
      </xdr:nvSpPr>
      <xdr:spPr>
        <a:xfrm>
          <a:off x="6540500" y="3695700"/>
          <a:ext cx="3131416" cy="84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900" b="1">
              <a:latin typeface="Verdana" panose="020B0604030504040204" pitchFamily="34" charset="0"/>
              <a:ea typeface="Verdana" panose="020B0604030504040204" pitchFamily="34" charset="0"/>
              <a:cs typeface="Times New Roman" panose="02020603050405020304" pitchFamily="18" charset="0"/>
            </a:rPr>
            <a:t>Lic. Omar</a:t>
          </a:r>
          <a:r>
            <a:rPr lang="es-MX" sz="900" b="1" baseline="0">
              <a:latin typeface="Verdana" panose="020B0604030504040204" pitchFamily="34" charset="0"/>
              <a:ea typeface="Verdana" panose="020B0604030504040204" pitchFamily="34" charset="0"/>
              <a:cs typeface="Times New Roman" panose="02020603050405020304" pitchFamily="18" charset="0"/>
            </a:rPr>
            <a:t> Canseco Pérez</a:t>
          </a:r>
          <a:endParaRPr lang="es-MX" sz="900" b="1">
            <a:latin typeface="Verdana" panose="020B0604030504040204" pitchFamily="34" charset="0"/>
            <a:ea typeface="Verdana" panose="020B0604030504040204" pitchFamily="34" charset="0"/>
            <a:cs typeface="Times New Roman" panose="02020603050405020304" pitchFamily="18" charset="0"/>
          </a:endParaRPr>
        </a:p>
        <a:p>
          <a:pPr algn="ctr"/>
          <a:r>
            <a:rPr lang="es-MX" sz="900" b="1">
              <a:latin typeface="Verdana" panose="020B0604030504040204" pitchFamily="34" charset="0"/>
              <a:ea typeface="Verdana" panose="020B0604030504040204" pitchFamily="34" charset="0"/>
              <a:cs typeface="Times New Roman" panose="02020603050405020304" pitchFamily="18" charset="0"/>
            </a:rPr>
            <a:t>Encargado del Despacho de la</a:t>
          </a:r>
          <a:r>
            <a:rPr lang="es-MX" sz="900" b="1" baseline="0">
              <a:latin typeface="Verdana" panose="020B0604030504040204" pitchFamily="34" charset="0"/>
              <a:ea typeface="Verdana" panose="020B0604030504040204" pitchFamily="34" charset="0"/>
              <a:cs typeface="Times New Roman" panose="02020603050405020304" pitchFamily="18" charset="0"/>
            </a:rPr>
            <a:t> Dirección de Recursos Financieros conforme al oficio CAF/0123/2025</a:t>
          </a:r>
          <a:endParaRPr lang="es-MX" sz="900" b="1">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190500</xdr:colOff>
      <xdr:row>0</xdr:row>
      <xdr:rowOff>38100</xdr:rowOff>
    </xdr:from>
    <xdr:to>
      <xdr:col>1</xdr:col>
      <xdr:colOff>1226910</xdr:colOff>
      <xdr:row>4</xdr:row>
      <xdr:rowOff>123144</xdr:rowOff>
    </xdr:to>
    <xdr:pic>
      <xdr:nvPicPr>
        <xdr:cNvPr id="2" name="Imagen 1">
          <a:extLst>
            <a:ext uri="{FF2B5EF4-FFF2-40B4-BE49-F238E27FC236}">
              <a16:creationId xmlns:a16="http://schemas.microsoft.com/office/drawing/2014/main" id="{1B0A7CE3-9C1E-4424-AF71-D00DCDEC8B35}"/>
            </a:ext>
          </a:extLst>
        </xdr:cNvPr>
        <xdr:cNvPicPr>
          <a:picLocks noChangeAspect="1"/>
        </xdr:cNvPicPr>
      </xdr:nvPicPr>
      <xdr:blipFill>
        <a:blip xmlns:r="http://schemas.openxmlformats.org/officeDocument/2006/relationships" r:embed="rId1"/>
        <a:stretch>
          <a:fillRect/>
        </a:stretch>
      </xdr:blipFill>
      <xdr:spPr>
        <a:xfrm>
          <a:off x="1419225" y="38100"/>
          <a:ext cx="1036410" cy="9327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1</xdr:col>
      <xdr:colOff>1103085</xdr:colOff>
      <xdr:row>4</xdr:row>
      <xdr:rowOff>104094</xdr:rowOff>
    </xdr:to>
    <xdr:pic>
      <xdr:nvPicPr>
        <xdr:cNvPr id="2" name="Imagen 1">
          <a:extLst>
            <a:ext uri="{FF2B5EF4-FFF2-40B4-BE49-F238E27FC236}">
              <a16:creationId xmlns:a16="http://schemas.microsoft.com/office/drawing/2014/main" id="{4A2EB58A-B1F0-4EDE-B215-E18E80C573B9}"/>
            </a:ext>
          </a:extLst>
        </xdr:cNvPr>
        <xdr:cNvPicPr>
          <a:picLocks noChangeAspect="1"/>
        </xdr:cNvPicPr>
      </xdr:nvPicPr>
      <xdr:blipFill>
        <a:blip xmlns:r="http://schemas.openxmlformats.org/officeDocument/2006/relationships" r:embed="rId1"/>
        <a:stretch>
          <a:fillRect/>
        </a:stretch>
      </xdr:blipFill>
      <xdr:spPr>
        <a:xfrm>
          <a:off x="1295400" y="38100"/>
          <a:ext cx="1036410" cy="9327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1</xdr:col>
      <xdr:colOff>1103085</xdr:colOff>
      <xdr:row>5</xdr:row>
      <xdr:rowOff>2494</xdr:rowOff>
    </xdr:to>
    <xdr:pic>
      <xdr:nvPicPr>
        <xdr:cNvPr id="2" name="Imagen 1">
          <a:extLst>
            <a:ext uri="{FF2B5EF4-FFF2-40B4-BE49-F238E27FC236}">
              <a16:creationId xmlns:a16="http://schemas.microsoft.com/office/drawing/2014/main" id="{66E5AC08-B6FE-0A47-AC2A-4D35FED7CD3C}"/>
            </a:ext>
          </a:extLst>
        </xdr:cNvPr>
        <xdr:cNvPicPr>
          <a:picLocks noChangeAspect="1"/>
        </xdr:cNvPicPr>
      </xdr:nvPicPr>
      <xdr:blipFill>
        <a:blip xmlns:r="http://schemas.openxmlformats.org/officeDocument/2006/relationships" r:embed="rId1"/>
        <a:stretch>
          <a:fillRect/>
        </a:stretch>
      </xdr:blipFill>
      <xdr:spPr>
        <a:xfrm>
          <a:off x="1425575" y="38100"/>
          <a:ext cx="1036410" cy="9168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276225</xdr:colOff>
      <xdr:row>1</xdr:row>
      <xdr:rowOff>47625</xdr:rowOff>
    </xdr:from>
    <xdr:ext cx="619125" cy="857250"/>
    <xdr:pic>
      <xdr:nvPicPr>
        <xdr:cNvPr id="2" name="Imagen 1">
          <a:extLst>
            <a:ext uri="{FF2B5EF4-FFF2-40B4-BE49-F238E27FC236}">
              <a16:creationId xmlns:a16="http://schemas.microsoft.com/office/drawing/2014/main" id="{427DA99A-4F4E-443C-821E-D49DEDF75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38125"/>
          <a:ext cx="619125" cy="8572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4"/>
  <sheetViews>
    <sheetView topLeftCell="C60" zoomScale="115" zoomScaleNormal="115" workbookViewId="0">
      <selection activeCell="O89" sqref="O89"/>
    </sheetView>
  </sheetViews>
  <sheetFormatPr baseColWidth="10" defaultColWidth="11.5" defaultRowHeight="15"/>
  <cols>
    <col min="1" max="1" width="3.83203125" style="3" customWidth="1"/>
    <col min="2" max="2" width="3.1640625" style="3" customWidth="1"/>
    <col min="3" max="3" width="58.6640625" style="3" customWidth="1"/>
    <col min="4" max="4" width="0.5" style="3" customWidth="1"/>
    <col min="5" max="5" width="19.33203125" style="3" bestFit="1" customWidth="1"/>
    <col min="6" max="7" width="0.5" style="3" customWidth="1"/>
    <col min="8" max="8" width="3" style="3" customWidth="1"/>
    <col min="9" max="9" width="58.6640625" style="3" customWidth="1"/>
    <col min="10" max="10" width="0.5" style="3" customWidth="1"/>
    <col min="11" max="11" width="19.5" style="3" customWidth="1"/>
    <col min="12" max="12" width="0.5" style="3" customWidth="1"/>
    <col min="13" max="13" width="14.33203125" style="3" customWidth="1"/>
    <col min="14" max="19" width="1.6640625" style="3" customWidth="1"/>
    <col min="20" max="20" width="18.33203125" style="4" bestFit="1" customWidth="1"/>
    <col min="21" max="21" width="17.5" style="4" bestFit="1" customWidth="1"/>
    <col min="22" max="22" width="15.83203125" style="3" bestFit="1" customWidth="1"/>
    <col min="23" max="16384" width="11.5" style="3"/>
  </cols>
  <sheetData>
    <row r="1" spans="1:21" s="178" customFormat="1" ht="16">
      <c r="T1" s="179"/>
      <c r="U1" s="179"/>
    </row>
    <row r="2" spans="1:21" s="177" customFormat="1" ht="19">
      <c r="A2" s="227"/>
      <c r="B2" s="229"/>
      <c r="C2" s="227"/>
      <c r="D2" s="227"/>
      <c r="E2" s="227"/>
      <c r="F2" s="227"/>
      <c r="G2" s="227"/>
      <c r="H2" s="227"/>
      <c r="I2" s="227"/>
      <c r="J2" s="227"/>
      <c r="K2" s="227"/>
      <c r="L2" s="227"/>
      <c r="T2" s="189"/>
      <c r="U2" s="189"/>
    </row>
    <row r="3" spans="1:21" s="177" customFormat="1" ht="19">
      <c r="A3" s="475" t="s">
        <v>0</v>
      </c>
      <c r="B3" s="475"/>
      <c r="C3" s="475"/>
      <c r="D3" s="475"/>
      <c r="E3" s="475"/>
      <c r="F3" s="475"/>
      <c r="G3" s="475"/>
      <c r="H3" s="475"/>
      <c r="I3" s="475"/>
      <c r="J3" s="475"/>
      <c r="K3" s="475"/>
      <c r="L3" s="475"/>
      <c r="T3" s="189"/>
      <c r="U3" s="189"/>
    </row>
    <row r="4" spans="1:21" s="177" customFormat="1" ht="19">
      <c r="A4" s="475" t="s">
        <v>1</v>
      </c>
      <c r="B4" s="475"/>
      <c r="C4" s="475"/>
      <c r="D4" s="475"/>
      <c r="E4" s="475"/>
      <c r="F4" s="475"/>
      <c r="G4" s="475"/>
      <c r="H4" s="475"/>
      <c r="I4" s="475"/>
      <c r="J4" s="475"/>
      <c r="K4" s="475"/>
      <c r="L4" s="475"/>
      <c r="T4" s="189"/>
      <c r="U4" s="189"/>
    </row>
    <row r="5" spans="1:21" s="177" customFormat="1" ht="19">
      <c r="A5" s="476" t="s">
        <v>4887</v>
      </c>
      <c r="B5" s="476"/>
      <c r="C5" s="476"/>
      <c r="D5" s="476"/>
      <c r="E5" s="476"/>
      <c r="F5" s="476"/>
      <c r="G5" s="476"/>
      <c r="H5" s="476"/>
      <c r="I5" s="476"/>
      <c r="J5" s="476"/>
      <c r="K5" s="476"/>
      <c r="L5" s="476"/>
      <c r="T5" s="189"/>
      <c r="U5" s="189"/>
    </row>
    <row r="6" spans="1:21" s="177" customFormat="1" ht="19">
      <c r="A6" s="476" t="s">
        <v>2</v>
      </c>
      <c r="B6" s="476"/>
      <c r="C6" s="476"/>
      <c r="D6" s="476"/>
      <c r="E6" s="476"/>
      <c r="F6" s="476"/>
      <c r="G6" s="476"/>
      <c r="H6" s="476"/>
      <c r="I6" s="476"/>
      <c r="J6" s="476"/>
      <c r="K6" s="476"/>
      <c r="L6" s="476"/>
      <c r="T6" s="189"/>
      <c r="U6" s="189"/>
    </row>
    <row r="7" spans="1:21" s="182" customFormat="1" ht="16">
      <c r="B7" s="183"/>
      <c r="C7" s="184"/>
      <c r="D7" s="184"/>
      <c r="E7" s="184"/>
      <c r="F7" s="184"/>
      <c r="G7" s="184"/>
      <c r="H7" s="184"/>
      <c r="I7" s="184"/>
      <c r="J7" s="184"/>
      <c r="K7" s="184"/>
      <c r="L7" s="184"/>
      <c r="T7" s="185"/>
      <c r="U7" s="185"/>
    </row>
    <row r="8" spans="1:21" s="186" customFormat="1" ht="7.5" customHeight="1">
      <c r="B8" s="181"/>
      <c r="C8" s="180"/>
      <c r="D8" s="180"/>
      <c r="E8" s="187"/>
      <c r="F8" s="187"/>
      <c r="G8" s="187"/>
      <c r="H8" s="187"/>
      <c r="I8" s="187"/>
      <c r="J8" s="187"/>
      <c r="K8" s="187"/>
      <c r="L8" s="187"/>
      <c r="T8" s="188"/>
      <c r="U8" s="188"/>
    </row>
    <row r="9" spans="1:21" s="261" customFormat="1" ht="15.75" customHeight="1">
      <c r="A9" s="231"/>
      <c r="B9" s="231"/>
      <c r="C9" s="478" t="s">
        <v>3</v>
      </c>
      <c r="D9" s="232"/>
      <c r="E9" s="233" t="s">
        <v>4</v>
      </c>
      <c r="F9" s="231"/>
      <c r="G9" s="232"/>
      <c r="H9" s="231"/>
      <c r="I9" s="478" t="s">
        <v>3</v>
      </c>
      <c r="J9" s="232"/>
      <c r="K9" s="477" t="s">
        <v>4</v>
      </c>
      <c r="L9" s="477"/>
      <c r="T9" s="262"/>
      <c r="U9" s="262"/>
    </row>
    <row r="10" spans="1:21" s="263" customFormat="1" ht="12">
      <c r="A10" s="234"/>
      <c r="B10" s="234"/>
      <c r="C10" s="478"/>
      <c r="D10" s="235"/>
      <c r="E10" s="233">
        <v>2025</v>
      </c>
      <c r="F10" s="233"/>
      <c r="G10" s="232"/>
      <c r="H10" s="234"/>
      <c r="I10" s="478"/>
      <c r="J10" s="235"/>
      <c r="K10" s="233">
        <v>2025</v>
      </c>
      <c r="L10" s="233"/>
      <c r="T10" s="264"/>
      <c r="U10" s="264"/>
    </row>
    <row r="11" spans="1:21" s="263" customFormat="1" ht="12" hidden="1">
      <c r="A11" s="236"/>
      <c r="B11" s="236"/>
      <c r="C11" s="236"/>
      <c r="D11" s="236"/>
      <c r="E11" s="236"/>
      <c r="F11" s="236"/>
      <c r="G11" s="236"/>
      <c r="H11" s="236"/>
      <c r="I11" s="236"/>
      <c r="J11" s="236"/>
      <c r="K11" s="237"/>
      <c r="L11" s="237"/>
      <c r="T11" s="264"/>
      <c r="U11" s="264"/>
    </row>
    <row r="12" spans="1:21" s="263" customFormat="1" ht="12">
      <c r="A12" s="236"/>
      <c r="B12" s="238"/>
      <c r="C12" s="236"/>
      <c r="D12" s="238"/>
      <c r="E12" s="236"/>
      <c r="F12" s="236"/>
      <c r="G12" s="236"/>
      <c r="H12" s="239"/>
      <c r="I12" s="236"/>
      <c r="J12" s="238"/>
      <c r="K12" s="237"/>
      <c r="L12" s="237"/>
      <c r="N12" s="265"/>
      <c r="T12" s="264"/>
      <c r="U12" s="264"/>
    </row>
    <row r="13" spans="1:21" s="263" customFormat="1" ht="12">
      <c r="A13" s="236"/>
      <c r="B13" s="236"/>
      <c r="C13" s="238" t="s">
        <v>5</v>
      </c>
      <c r="D13" s="236"/>
      <c r="E13" s="232"/>
      <c r="F13" s="232"/>
      <c r="G13" s="232"/>
      <c r="H13" s="240"/>
      <c r="I13" s="238" t="s">
        <v>6</v>
      </c>
      <c r="J13" s="236"/>
      <c r="K13" s="241"/>
      <c r="L13" s="241"/>
      <c r="N13" s="265"/>
      <c r="T13" s="264"/>
      <c r="U13" s="264"/>
    </row>
    <row r="14" spans="1:21" s="263" customFormat="1" ht="12">
      <c r="A14" s="236"/>
      <c r="B14" s="242"/>
      <c r="C14" s="243" t="s">
        <v>7</v>
      </c>
      <c r="D14" s="244"/>
      <c r="E14" s="236"/>
      <c r="F14" s="236"/>
      <c r="G14" s="236"/>
      <c r="H14" s="238"/>
      <c r="I14" s="243" t="s">
        <v>8</v>
      </c>
      <c r="J14" s="244"/>
      <c r="K14" s="237"/>
      <c r="L14" s="237"/>
      <c r="N14" s="265"/>
      <c r="T14" s="264"/>
      <c r="U14" s="264"/>
    </row>
    <row r="15" spans="1:21" s="263" customFormat="1" ht="12">
      <c r="A15" s="236"/>
      <c r="B15" s="244"/>
      <c r="C15" s="236"/>
      <c r="D15" s="236"/>
      <c r="E15" s="236"/>
      <c r="F15" s="236"/>
      <c r="G15" s="236"/>
      <c r="H15" s="238"/>
      <c r="I15" s="244"/>
      <c r="J15" s="244"/>
      <c r="K15" s="237"/>
      <c r="L15" s="237"/>
      <c r="N15" s="265"/>
      <c r="T15" s="264"/>
      <c r="U15" s="264"/>
    </row>
    <row r="16" spans="1:21" s="263" customFormat="1" ht="12">
      <c r="A16" s="236"/>
      <c r="B16" s="244"/>
      <c r="C16" s="248" t="s">
        <v>9</v>
      </c>
      <c r="D16" s="248"/>
      <c r="E16" s="255">
        <v>573458527</v>
      </c>
      <c r="F16" s="255"/>
      <c r="G16" s="255"/>
      <c r="H16" s="236"/>
      <c r="I16" s="248" t="s">
        <v>10</v>
      </c>
      <c r="J16" s="248"/>
      <c r="K16" s="255">
        <v>86573653</v>
      </c>
      <c r="L16" s="255"/>
      <c r="N16" s="265"/>
      <c r="T16" s="264"/>
      <c r="U16" s="264"/>
    </row>
    <row r="17" spans="1:22" s="263" customFormat="1" ht="12">
      <c r="A17" s="236"/>
      <c r="B17" s="236"/>
      <c r="C17" s="248"/>
      <c r="D17" s="248"/>
      <c r="E17" s="255"/>
      <c r="F17" s="255"/>
      <c r="G17" s="246"/>
      <c r="H17" s="248"/>
      <c r="I17" s="236"/>
      <c r="J17" s="236"/>
      <c r="K17" s="246"/>
      <c r="L17" s="246"/>
      <c r="N17" s="265"/>
      <c r="T17" s="264"/>
      <c r="U17" s="264"/>
    </row>
    <row r="18" spans="1:22" s="263" customFormat="1" ht="12">
      <c r="A18" s="236"/>
      <c r="B18" s="236"/>
      <c r="C18" s="248" t="s">
        <v>11</v>
      </c>
      <c r="D18" s="248"/>
      <c r="E18" s="255">
        <v>4733315</v>
      </c>
      <c r="F18" s="246"/>
      <c r="G18" s="246"/>
      <c r="H18" s="248"/>
      <c r="I18" s="236" t="s">
        <v>12</v>
      </c>
      <c r="J18" s="236"/>
      <c r="K18" s="246">
        <v>0</v>
      </c>
      <c r="L18" s="246"/>
      <c r="N18" s="265"/>
      <c r="T18" s="264"/>
      <c r="U18" s="264"/>
    </row>
    <row r="19" spans="1:22" s="263" customFormat="1" ht="12">
      <c r="A19" s="236"/>
      <c r="B19" s="236"/>
      <c r="C19" s="248"/>
      <c r="D19" s="248"/>
      <c r="E19" s="246"/>
      <c r="F19" s="246"/>
      <c r="G19" s="246"/>
      <c r="H19" s="248"/>
      <c r="I19" s="236"/>
      <c r="J19" s="236"/>
      <c r="K19" s="246"/>
      <c r="L19" s="246"/>
      <c r="N19" s="265"/>
      <c r="T19" s="264"/>
      <c r="U19" s="264"/>
    </row>
    <row r="20" spans="1:22" s="263" customFormat="1" ht="12">
      <c r="A20" s="236"/>
      <c r="B20" s="236"/>
      <c r="C20" s="248" t="s">
        <v>13</v>
      </c>
      <c r="D20" s="236"/>
      <c r="E20" s="246">
        <v>0</v>
      </c>
      <c r="F20" s="246"/>
      <c r="G20" s="246"/>
      <c r="H20" s="248"/>
      <c r="I20" s="236" t="s">
        <v>14</v>
      </c>
      <c r="J20" s="236"/>
      <c r="K20" s="246">
        <v>0</v>
      </c>
      <c r="L20" s="246"/>
      <c r="N20" s="265"/>
      <c r="T20" s="264"/>
      <c r="U20" s="264"/>
      <c r="V20" s="264"/>
    </row>
    <row r="21" spans="1:22" s="263" customFormat="1" ht="12">
      <c r="A21" s="236"/>
      <c r="B21" s="248"/>
      <c r="C21" s="248"/>
      <c r="D21" s="236"/>
      <c r="E21" s="246"/>
      <c r="F21" s="246"/>
      <c r="G21" s="246"/>
      <c r="H21" s="248"/>
      <c r="I21" s="236"/>
      <c r="J21" s="236"/>
      <c r="K21" s="246"/>
      <c r="L21" s="246"/>
      <c r="N21" s="265"/>
      <c r="T21" s="266"/>
      <c r="U21" s="266"/>
      <c r="V21" s="264"/>
    </row>
    <row r="22" spans="1:22" s="263" customFormat="1" ht="12">
      <c r="A22" s="236"/>
      <c r="B22" s="239"/>
      <c r="C22" s="249" t="s">
        <v>15</v>
      </c>
      <c r="D22" s="249"/>
      <c r="E22" s="255">
        <v>15285505</v>
      </c>
      <c r="F22" s="246"/>
      <c r="G22" s="246"/>
      <c r="H22" s="240"/>
      <c r="I22" s="236" t="s">
        <v>16</v>
      </c>
      <c r="J22" s="236"/>
      <c r="K22" s="246">
        <v>0</v>
      </c>
      <c r="L22" s="246"/>
      <c r="N22" s="265"/>
      <c r="T22" s="264"/>
      <c r="U22" s="264"/>
      <c r="V22" s="264"/>
    </row>
    <row r="23" spans="1:22" s="263" customFormat="1" ht="12">
      <c r="A23" s="236"/>
      <c r="B23" s="249"/>
      <c r="C23" s="249"/>
      <c r="D23" s="249"/>
      <c r="E23" s="246"/>
      <c r="F23" s="246"/>
      <c r="G23" s="246"/>
      <c r="H23" s="248"/>
      <c r="I23" s="236"/>
      <c r="J23" s="236"/>
      <c r="K23" s="246"/>
      <c r="L23" s="246"/>
      <c r="N23" s="265"/>
      <c r="R23" s="264"/>
      <c r="S23" s="264"/>
      <c r="T23" s="264"/>
    </row>
    <row r="24" spans="1:22" s="263" customFormat="1" ht="12">
      <c r="A24" s="236"/>
      <c r="B24" s="248"/>
      <c r="C24" s="236" t="s">
        <v>17</v>
      </c>
      <c r="D24" s="236"/>
      <c r="E24" s="246">
        <v>1335461</v>
      </c>
      <c r="F24" s="246"/>
      <c r="G24" s="246"/>
      <c r="H24" s="248"/>
      <c r="I24" s="236" t="s">
        <v>18</v>
      </c>
      <c r="J24" s="236"/>
      <c r="K24" s="246">
        <v>0</v>
      </c>
      <c r="L24" s="246"/>
      <c r="N24" s="265"/>
      <c r="R24" s="267"/>
      <c r="S24" s="264"/>
      <c r="T24" s="264"/>
    </row>
    <row r="25" spans="1:22" s="263" customFormat="1" ht="12">
      <c r="A25" s="236"/>
      <c r="B25" s="248"/>
      <c r="C25" s="236"/>
      <c r="D25" s="236"/>
      <c r="E25" s="236"/>
      <c r="F25" s="236"/>
      <c r="G25" s="246"/>
      <c r="H25" s="248"/>
      <c r="I25" s="236"/>
      <c r="J25" s="236"/>
      <c r="K25" s="246"/>
      <c r="L25" s="246"/>
      <c r="N25" s="265"/>
      <c r="R25" s="267"/>
      <c r="S25" s="264"/>
      <c r="T25" s="264"/>
    </row>
    <row r="26" spans="1:22" s="263" customFormat="1" ht="12">
      <c r="A26" s="236"/>
      <c r="B26" s="248"/>
      <c r="C26" s="236" t="s">
        <v>19</v>
      </c>
      <c r="D26" s="236"/>
      <c r="E26" s="246">
        <v>-6845509.7599999998</v>
      </c>
      <c r="F26" s="246"/>
      <c r="G26" s="246"/>
      <c r="H26" s="248"/>
      <c r="I26" s="236" t="s">
        <v>20</v>
      </c>
      <c r="J26" s="236"/>
      <c r="K26" s="246">
        <v>0</v>
      </c>
      <c r="L26" s="246"/>
      <c r="N26" s="265"/>
      <c r="R26" s="267"/>
      <c r="S26" s="267"/>
      <c r="T26" s="264"/>
    </row>
    <row r="27" spans="1:22" s="263" customFormat="1" ht="12">
      <c r="A27" s="236"/>
      <c r="B27" s="236"/>
      <c r="C27" s="250" t="s">
        <v>21</v>
      </c>
      <c r="D27" s="250"/>
      <c r="E27" s="251">
        <v>-6794596.2599999998</v>
      </c>
      <c r="F27" s="251"/>
      <c r="G27" s="251"/>
      <c r="H27" s="254"/>
      <c r="I27" s="236" t="s">
        <v>22</v>
      </c>
      <c r="J27" s="236"/>
      <c r="K27" s="246"/>
      <c r="L27" s="246"/>
      <c r="N27" s="265"/>
      <c r="T27" s="268"/>
      <c r="U27" s="269"/>
      <c r="V27" s="264"/>
    </row>
    <row r="28" spans="1:22" s="263" customFormat="1" ht="12">
      <c r="A28" s="236"/>
      <c r="B28" s="236"/>
      <c r="C28" s="252" t="s">
        <v>23</v>
      </c>
      <c r="D28" s="252"/>
      <c r="E28" s="246">
        <v>0</v>
      </c>
      <c r="F28" s="246"/>
      <c r="G28" s="246"/>
      <c r="H28" s="248"/>
      <c r="I28" s="236"/>
      <c r="J28" s="236"/>
      <c r="K28" s="246"/>
      <c r="L28" s="246"/>
      <c r="N28" s="265"/>
      <c r="T28" s="268"/>
      <c r="U28" s="269"/>
      <c r="V28" s="264"/>
    </row>
    <row r="29" spans="1:22" s="263" customFormat="1" ht="12">
      <c r="A29" s="236"/>
      <c r="B29" s="236"/>
      <c r="C29" s="252"/>
      <c r="D29" s="252"/>
      <c r="E29" s="246"/>
      <c r="F29" s="246"/>
      <c r="G29" s="246"/>
      <c r="H29" s="248"/>
      <c r="I29" s="236" t="s">
        <v>24</v>
      </c>
      <c r="J29" s="236"/>
      <c r="K29" s="246">
        <v>0</v>
      </c>
      <c r="L29" s="246"/>
      <c r="N29" s="265"/>
      <c r="T29" s="264"/>
      <c r="U29" s="264"/>
      <c r="V29" s="264"/>
    </row>
    <row r="30" spans="1:22" s="263" customFormat="1" ht="12">
      <c r="A30" s="236"/>
      <c r="B30" s="236"/>
      <c r="C30" s="242" t="s">
        <v>25</v>
      </c>
      <c r="D30" s="236"/>
      <c r="E30" s="247">
        <v>587967298</v>
      </c>
      <c r="F30" s="247"/>
      <c r="G30" s="246"/>
      <c r="H30" s="248"/>
      <c r="I30" s="236"/>
      <c r="J30" s="236"/>
      <c r="K30" s="246"/>
      <c r="L30" s="246"/>
      <c r="N30" s="265"/>
      <c r="T30" s="264"/>
      <c r="U30" s="264"/>
      <c r="V30" s="264"/>
    </row>
    <row r="31" spans="1:22" s="263" customFormat="1" ht="12">
      <c r="A31" s="236"/>
      <c r="B31" s="236"/>
      <c r="C31" s="236"/>
      <c r="D31" s="236"/>
      <c r="E31" s="236"/>
      <c r="F31" s="236"/>
      <c r="G31" s="246"/>
      <c r="H31" s="248"/>
      <c r="I31" s="236" t="s">
        <v>26</v>
      </c>
      <c r="J31" s="236"/>
      <c r="K31" s="255">
        <v>0</v>
      </c>
      <c r="L31" s="236"/>
      <c r="N31" s="265"/>
      <c r="T31" s="264"/>
      <c r="U31" s="264"/>
      <c r="V31" s="264"/>
    </row>
    <row r="32" spans="1:22" s="263" customFormat="1" ht="12">
      <c r="A32" s="236"/>
      <c r="B32" s="236"/>
      <c r="C32" s="243" t="s">
        <v>27</v>
      </c>
      <c r="D32" s="248"/>
      <c r="E32" s="236"/>
      <c r="F32" s="236"/>
      <c r="G32" s="236"/>
      <c r="H32" s="248"/>
      <c r="I32" s="236"/>
      <c r="J32" s="236"/>
      <c r="K32" s="246"/>
      <c r="L32" s="246"/>
      <c r="N32" s="265"/>
      <c r="T32" s="264"/>
      <c r="U32" s="264"/>
      <c r="V32" s="264"/>
    </row>
    <row r="33" spans="1:22" s="263" customFormat="1" ht="12">
      <c r="A33" s="236"/>
      <c r="B33" s="236"/>
      <c r="C33" s="274"/>
      <c r="D33" s="248"/>
      <c r="E33" s="236"/>
      <c r="F33" s="236"/>
      <c r="G33" s="236"/>
      <c r="H33" s="248"/>
      <c r="I33" s="242" t="s">
        <v>28</v>
      </c>
      <c r="J33" s="242"/>
      <c r="K33" s="247">
        <v>86573653</v>
      </c>
      <c r="L33" s="247"/>
      <c r="N33" s="265"/>
      <c r="T33" s="264"/>
      <c r="U33" s="264"/>
      <c r="V33" s="264"/>
    </row>
    <row r="34" spans="1:22" s="263" customFormat="1" ht="12">
      <c r="A34" s="236"/>
      <c r="B34" s="236"/>
      <c r="C34" s="236" t="s">
        <v>29</v>
      </c>
      <c r="D34" s="236"/>
      <c r="E34" s="246">
        <v>36477694</v>
      </c>
      <c r="F34" s="246"/>
      <c r="G34" s="236"/>
      <c r="H34" s="248"/>
      <c r="I34" s="236"/>
      <c r="J34" s="236"/>
      <c r="K34" s="246"/>
      <c r="L34" s="246"/>
      <c r="N34" s="265"/>
      <c r="T34" s="264"/>
      <c r="U34" s="264"/>
      <c r="V34" s="264"/>
    </row>
    <row r="35" spans="1:22" s="263" customFormat="1" ht="15" customHeight="1">
      <c r="A35" s="236"/>
      <c r="B35" s="236"/>
      <c r="C35" s="254" t="s">
        <v>30</v>
      </c>
      <c r="D35" s="254"/>
      <c r="E35" s="251">
        <v>33812137.399999999</v>
      </c>
      <c r="F35" s="251"/>
      <c r="G35" s="253"/>
      <c r="H35" s="248"/>
      <c r="I35" s="243" t="s">
        <v>31</v>
      </c>
      <c r="J35" s="236"/>
      <c r="K35" s="246"/>
      <c r="L35" s="246"/>
      <c r="N35" s="265"/>
      <c r="T35" s="264"/>
      <c r="U35" s="264"/>
      <c r="V35" s="264"/>
    </row>
    <row r="36" spans="1:22" s="263" customFormat="1" ht="15" customHeight="1">
      <c r="A36" s="236"/>
      <c r="B36" s="236"/>
      <c r="C36" s="248" t="s">
        <v>32</v>
      </c>
      <c r="D36" s="248"/>
      <c r="E36" s="246">
        <v>7581854</v>
      </c>
      <c r="F36" s="246"/>
      <c r="G36" s="253"/>
      <c r="H36" s="248"/>
      <c r="I36" s="236"/>
      <c r="J36" s="236"/>
      <c r="K36" s="246"/>
      <c r="L36" s="246"/>
      <c r="N36" s="265"/>
      <c r="T36" s="264"/>
      <c r="U36" s="264"/>
      <c r="V36" s="264"/>
    </row>
    <row r="37" spans="1:22" s="263" customFormat="1" ht="15" customHeight="1">
      <c r="A37" s="236"/>
      <c r="B37" s="236"/>
      <c r="C37" s="248"/>
      <c r="D37" s="248"/>
      <c r="E37" s="246"/>
      <c r="F37" s="246"/>
      <c r="G37" s="253"/>
      <c r="H37" s="248"/>
      <c r="I37" s="236" t="s">
        <v>33</v>
      </c>
      <c r="J37" s="236"/>
      <c r="K37" s="246">
        <v>0</v>
      </c>
      <c r="L37" s="246"/>
      <c r="N37" s="265"/>
      <c r="T37" s="264"/>
      <c r="U37" s="264"/>
      <c r="V37" s="264"/>
    </row>
    <row r="38" spans="1:22" s="263" customFormat="1" ht="18.75" customHeight="1">
      <c r="A38" s="236"/>
      <c r="B38" s="236"/>
      <c r="C38" s="248" t="s">
        <v>34</v>
      </c>
      <c r="D38" s="248"/>
      <c r="E38" s="246">
        <v>985232368.05999994</v>
      </c>
      <c r="F38" s="246"/>
      <c r="G38" s="253"/>
      <c r="H38" s="248"/>
      <c r="I38" s="236"/>
      <c r="J38" s="248"/>
      <c r="K38" s="246"/>
      <c r="L38" s="246"/>
      <c r="N38" s="265"/>
      <c r="T38" s="264"/>
      <c r="U38" s="264"/>
      <c r="V38" s="264"/>
    </row>
    <row r="39" spans="1:22" s="263" customFormat="1" ht="12">
      <c r="A39" s="236"/>
      <c r="B39" s="248"/>
      <c r="C39" s="248"/>
      <c r="D39" s="248"/>
      <c r="E39" s="255"/>
      <c r="F39" s="255"/>
      <c r="G39" s="246"/>
      <c r="H39" s="248"/>
      <c r="I39" s="236" t="s">
        <v>35</v>
      </c>
      <c r="J39" s="236"/>
      <c r="K39" s="246">
        <v>0</v>
      </c>
      <c r="L39" s="246"/>
      <c r="N39" s="265"/>
      <c r="T39" s="264"/>
      <c r="U39" s="264"/>
      <c r="V39" s="264"/>
    </row>
    <row r="40" spans="1:22" s="263" customFormat="1" ht="12">
      <c r="A40" s="236"/>
      <c r="B40" s="244"/>
      <c r="C40" s="236"/>
      <c r="D40" s="236"/>
      <c r="E40" s="246"/>
      <c r="F40" s="246"/>
      <c r="G40" s="236"/>
      <c r="H40" s="248"/>
      <c r="I40" s="236"/>
      <c r="J40" s="236"/>
      <c r="K40" s="246"/>
      <c r="L40" s="246"/>
      <c r="N40" s="265"/>
      <c r="T40" s="264"/>
      <c r="U40" s="264"/>
      <c r="V40" s="264"/>
    </row>
    <row r="41" spans="1:22" s="263" customFormat="1" ht="12">
      <c r="A41" s="236"/>
      <c r="B41" s="244"/>
      <c r="C41" s="248" t="s">
        <v>36</v>
      </c>
      <c r="D41" s="248"/>
      <c r="E41" s="246">
        <v>185654442</v>
      </c>
      <c r="F41" s="255"/>
      <c r="G41" s="236"/>
      <c r="H41" s="248"/>
      <c r="I41" s="236" t="s">
        <v>37</v>
      </c>
      <c r="J41" s="236"/>
      <c r="K41" s="246">
        <v>0</v>
      </c>
      <c r="L41" s="246"/>
      <c r="N41" s="265"/>
      <c r="T41" s="264"/>
      <c r="U41" s="264"/>
      <c r="V41" s="264"/>
    </row>
    <row r="42" spans="1:22" s="263" customFormat="1" ht="12">
      <c r="A42" s="236"/>
      <c r="B42" s="244"/>
      <c r="C42" s="236"/>
      <c r="D42" s="236"/>
      <c r="E42" s="246"/>
      <c r="F42" s="246"/>
      <c r="G42" s="236"/>
      <c r="H42" s="248"/>
      <c r="I42" s="236"/>
      <c r="J42" s="236"/>
      <c r="K42" s="246"/>
      <c r="L42" s="246"/>
      <c r="N42" s="265"/>
      <c r="T42" s="264"/>
      <c r="U42" s="264"/>
      <c r="V42" s="264"/>
    </row>
    <row r="43" spans="1:22" s="263" customFormat="1" ht="12">
      <c r="A43" s="236"/>
      <c r="B43" s="244"/>
      <c r="C43" s="255" t="s">
        <v>38</v>
      </c>
      <c r="D43" s="255"/>
      <c r="E43" s="246">
        <v>27181654</v>
      </c>
      <c r="F43" s="236"/>
      <c r="G43" s="246"/>
      <c r="H43" s="248"/>
      <c r="I43" s="236" t="s">
        <v>39</v>
      </c>
      <c r="J43" s="236"/>
      <c r="K43" s="246">
        <v>0</v>
      </c>
      <c r="L43" s="246"/>
      <c r="N43" s="265"/>
      <c r="T43" s="264"/>
      <c r="U43" s="264"/>
      <c r="V43" s="264"/>
    </row>
    <row r="44" spans="1:22" s="263" customFormat="1" ht="12">
      <c r="A44" s="236"/>
      <c r="B44" s="244"/>
      <c r="C44" s="236"/>
      <c r="D44" s="236"/>
      <c r="E44" s="236"/>
      <c r="F44" s="236"/>
      <c r="G44" s="246"/>
      <c r="H44" s="248"/>
      <c r="I44" s="236"/>
      <c r="J44" s="236"/>
      <c r="K44" s="246"/>
      <c r="L44" s="246"/>
      <c r="N44" s="265"/>
      <c r="T44" s="264"/>
      <c r="U44" s="264"/>
      <c r="V44" s="264"/>
    </row>
    <row r="45" spans="1:22" s="263" customFormat="1" ht="12">
      <c r="A45" s="236"/>
      <c r="B45" s="244"/>
      <c r="C45" s="256" t="s">
        <v>40</v>
      </c>
      <c r="D45" s="256"/>
      <c r="E45" s="246">
        <v>-456446134</v>
      </c>
      <c r="F45" s="236"/>
      <c r="G45" s="246"/>
      <c r="H45" s="248"/>
      <c r="I45" s="236" t="s">
        <v>20</v>
      </c>
      <c r="J45" s="236"/>
      <c r="K45" s="246">
        <v>10271686</v>
      </c>
      <c r="L45" s="246"/>
      <c r="N45" s="265"/>
      <c r="T45" s="264"/>
      <c r="U45" s="264"/>
      <c r="V45" s="264"/>
    </row>
    <row r="46" spans="1:22" s="263" customFormat="1" ht="12">
      <c r="A46" s="236"/>
      <c r="B46" s="244"/>
      <c r="C46" s="256"/>
      <c r="D46" s="256"/>
      <c r="E46" s="246"/>
      <c r="F46" s="236"/>
      <c r="G46" s="246"/>
      <c r="H46" s="248"/>
      <c r="I46" s="236" t="s">
        <v>41</v>
      </c>
      <c r="J46" s="236"/>
      <c r="K46" s="246"/>
      <c r="L46" s="246"/>
      <c r="N46" s="265"/>
      <c r="T46" s="264"/>
      <c r="U46" s="264"/>
      <c r="V46" s="264"/>
    </row>
    <row r="47" spans="1:22" s="263" customFormat="1" ht="12">
      <c r="A47" s="236"/>
      <c r="B47" s="244"/>
      <c r="C47" s="256" t="s">
        <v>42</v>
      </c>
      <c r="D47" s="275"/>
      <c r="E47" s="255">
        <v>0</v>
      </c>
      <c r="F47" s="255"/>
      <c r="G47" s="246"/>
      <c r="H47" s="248"/>
      <c r="I47" s="236"/>
      <c r="J47" s="236"/>
      <c r="K47" s="246"/>
      <c r="L47" s="246"/>
      <c r="N47" s="265"/>
      <c r="T47" s="264"/>
      <c r="U47" s="264"/>
      <c r="V47" s="264"/>
    </row>
    <row r="48" spans="1:22" s="263" customFormat="1" ht="12">
      <c r="A48" s="236"/>
      <c r="B48" s="248"/>
      <c r="C48" s="256"/>
      <c r="D48" s="256"/>
      <c r="E48" s="246"/>
      <c r="F48" s="246"/>
      <c r="G48" s="246"/>
      <c r="H48" s="248"/>
      <c r="I48" s="248" t="s">
        <v>43</v>
      </c>
      <c r="J48" s="248"/>
      <c r="K48" s="246">
        <v>27170412</v>
      </c>
      <c r="L48" s="236"/>
      <c r="N48" s="265"/>
      <c r="T48" s="264"/>
      <c r="U48" s="264"/>
      <c r="V48" s="264"/>
    </row>
    <row r="49" spans="1:22" s="263" customFormat="1" ht="12">
      <c r="A49" s="236"/>
      <c r="B49" s="248"/>
      <c r="C49" s="256" t="s">
        <v>44</v>
      </c>
      <c r="D49" s="256"/>
      <c r="E49" s="246">
        <v>0</v>
      </c>
      <c r="F49" s="246"/>
      <c r="G49" s="236"/>
      <c r="H49" s="248"/>
      <c r="I49" s="276"/>
      <c r="J49" s="276"/>
      <c r="K49" s="246"/>
      <c r="L49" s="246"/>
      <c r="N49" s="265"/>
      <c r="T49" s="264"/>
      <c r="U49" s="264"/>
      <c r="V49" s="264"/>
    </row>
    <row r="50" spans="1:22" s="263" customFormat="1" ht="12">
      <c r="A50" s="236"/>
      <c r="B50" s="236"/>
      <c r="C50" s="236"/>
      <c r="D50" s="236"/>
      <c r="E50" s="236"/>
      <c r="F50" s="236"/>
      <c r="G50" s="246"/>
      <c r="H50" s="248"/>
      <c r="I50" s="242" t="s">
        <v>45</v>
      </c>
      <c r="J50" s="236"/>
      <c r="K50" s="247">
        <v>37442098</v>
      </c>
      <c r="L50" s="246"/>
      <c r="N50" s="265"/>
      <c r="T50" s="264"/>
      <c r="U50" s="264"/>
      <c r="V50" s="264"/>
    </row>
    <row r="51" spans="1:22" s="263" customFormat="1" ht="12">
      <c r="A51" s="236"/>
      <c r="B51" s="236"/>
      <c r="C51" s="236" t="s">
        <v>46</v>
      </c>
      <c r="D51" s="236"/>
      <c r="E51" s="236">
        <v>0</v>
      </c>
      <c r="F51" s="246"/>
      <c r="G51" s="246"/>
      <c r="H51" s="248"/>
      <c r="I51" s="236"/>
      <c r="J51" s="236"/>
      <c r="K51" s="246"/>
      <c r="L51" s="246"/>
      <c r="M51" s="270"/>
      <c r="N51" s="265"/>
      <c r="T51" s="264"/>
      <c r="U51" s="264"/>
      <c r="V51" s="264"/>
    </row>
    <row r="52" spans="1:22" s="263" customFormat="1" ht="12">
      <c r="A52" s="236"/>
      <c r="B52" s="236"/>
      <c r="C52" s="256"/>
      <c r="D52" s="256"/>
      <c r="E52" s="246"/>
      <c r="F52" s="246"/>
      <c r="G52" s="246"/>
      <c r="H52" s="240"/>
      <c r="I52" s="257" t="s">
        <v>47</v>
      </c>
      <c r="J52" s="242"/>
      <c r="K52" s="247">
        <v>124015751</v>
      </c>
      <c r="L52" s="247"/>
      <c r="M52" s="271"/>
      <c r="N52" s="265"/>
      <c r="T52" s="264"/>
      <c r="U52" s="264"/>
      <c r="V52" s="264"/>
    </row>
    <row r="53" spans="1:22" s="263" customFormat="1" ht="12">
      <c r="A53" s="236"/>
      <c r="B53" s="236"/>
      <c r="C53" s="242" t="s">
        <v>48</v>
      </c>
      <c r="D53" s="236"/>
      <c r="E53" s="247">
        <v>785681878</v>
      </c>
      <c r="F53" s="247"/>
      <c r="G53" s="246"/>
      <c r="H53" s="248"/>
      <c r="I53" s="236"/>
      <c r="J53" s="236"/>
      <c r="K53" s="246"/>
      <c r="L53" s="246"/>
      <c r="N53" s="265"/>
      <c r="T53" s="264"/>
      <c r="U53" s="264"/>
      <c r="V53" s="264"/>
    </row>
    <row r="54" spans="1:22" s="263" customFormat="1" ht="12">
      <c r="A54" s="236"/>
      <c r="B54" s="236"/>
      <c r="C54" s="236"/>
      <c r="D54" s="236"/>
      <c r="E54" s="236"/>
      <c r="F54" s="236"/>
      <c r="G54" s="255"/>
      <c r="H54" s="248"/>
      <c r="I54" s="243" t="s">
        <v>49</v>
      </c>
      <c r="J54" s="248"/>
      <c r="K54" s="246"/>
      <c r="L54" s="246"/>
      <c r="N54" s="265"/>
      <c r="T54" s="264"/>
      <c r="U54" s="264"/>
    </row>
    <row r="55" spans="1:22" s="263" customFormat="1" ht="12">
      <c r="A55" s="236"/>
      <c r="B55" s="238"/>
      <c r="C55" s="236"/>
      <c r="D55" s="236"/>
      <c r="E55" s="246"/>
      <c r="F55" s="246"/>
      <c r="G55" s="246"/>
      <c r="H55" s="248"/>
      <c r="I55" s="236"/>
      <c r="J55" s="236"/>
      <c r="K55" s="236"/>
      <c r="L55" s="236"/>
      <c r="N55" s="265"/>
      <c r="T55" s="264"/>
      <c r="U55" s="264"/>
    </row>
    <row r="56" spans="1:22" s="263" customFormat="1" ht="12">
      <c r="A56" s="236"/>
      <c r="B56" s="236"/>
      <c r="C56" s="236"/>
      <c r="D56" s="236"/>
      <c r="E56" s="246"/>
      <c r="F56" s="246"/>
      <c r="G56" s="246"/>
      <c r="H56" s="236"/>
      <c r="I56" s="244" t="s">
        <v>50</v>
      </c>
      <c r="J56" s="248"/>
      <c r="K56" s="247">
        <v>980860547.6099999</v>
      </c>
      <c r="L56" s="246"/>
      <c r="N56" s="265"/>
      <c r="T56" s="264"/>
      <c r="U56" s="264"/>
    </row>
    <row r="57" spans="1:22" s="263" customFormat="1" ht="12">
      <c r="A57" s="236"/>
      <c r="B57" s="236"/>
      <c r="C57" s="236"/>
      <c r="D57" s="236"/>
      <c r="E57" s="246"/>
      <c r="F57" s="246"/>
      <c r="G57" s="246"/>
      <c r="H57" s="240"/>
      <c r="I57" s="236" t="s">
        <v>51</v>
      </c>
      <c r="J57" s="236"/>
      <c r="K57" s="246">
        <v>706570224.89999998</v>
      </c>
      <c r="L57" s="246"/>
      <c r="N57" s="265"/>
      <c r="T57" s="264"/>
      <c r="U57" s="264"/>
    </row>
    <row r="58" spans="1:22" s="263" customFormat="1" ht="12">
      <c r="A58" s="236"/>
      <c r="B58" s="236"/>
      <c r="C58" s="236"/>
      <c r="D58" s="236"/>
      <c r="E58" s="246"/>
      <c r="F58" s="246"/>
      <c r="G58" s="246"/>
      <c r="H58" s="240"/>
      <c r="I58" s="236" t="s">
        <v>52</v>
      </c>
      <c r="J58" s="236"/>
      <c r="K58" s="246">
        <v>274290322.70999998</v>
      </c>
      <c r="L58" s="246"/>
      <c r="M58" s="272"/>
      <c r="N58" s="265"/>
      <c r="T58" s="264"/>
      <c r="U58" s="264"/>
    </row>
    <row r="59" spans="1:22" s="263" customFormat="1" ht="12">
      <c r="A59" s="236"/>
      <c r="B59" s="242"/>
      <c r="C59" s="236"/>
      <c r="D59" s="236"/>
      <c r="E59" s="246"/>
      <c r="F59" s="246"/>
      <c r="G59" s="246"/>
      <c r="H59" s="240"/>
      <c r="I59" s="248" t="s">
        <v>53</v>
      </c>
      <c r="J59" s="236"/>
      <c r="K59" s="246">
        <v>0</v>
      </c>
      <c r="L59" s="246"/>
      <c r="N59" s="265"/>
      <c r="T59" s="264"/>
      <c r="U59" s="264"/>
    </row>
    <row r="60" spans="1:22" s="263" customFormat="1" ht="12">
      <c r="A60" s="236"/>
      <c r="B60" s="242"/>
      <c r="C60" s="236"/>
      <c r="D60" s="236"/>
      <c r="E60" s="246"/>
      <c r="F60" s="246"/>
      <c r="G60" s="246"/>
      <c r="H60" s="236"/>
      <c r="I60" s="236"/>
      <c r="J60" s="248"/>
      <c r="K60" s="236"/>
      <c r="L60" s="246"/>
      <c r="N60" s="265"/>
      <c r="T60" s="264"/>
      <c r="U60" s="264"/>
    </row>
    <row r="61" spans="1:22" s="263" customFormat="1" ht="12">
      <c r="A61" s="236"/>
      <c r="B61" s="242"/>
      <c r="C61" s="236"/>
      <c r="D61" s="236"/>
      <c r="E61" s="246"/>
      <c r="F61" s="246"/>
      <c r="G61" s="236"/>
      <c r="H61" s="236"/>
      <c r="I61" s="244" t="s">
        <v>54</v>
      </c>
      <c r="J61" s="248"/>
      <c r="K61" s="247">
        <v>268772877</v>
      </c>
      <c r="L61" s="246"/>
      <c r="N61" s="265"/>
      <c r="T61" s="264"/>
      <c r="U61" s="264"/>
    </row>
    <row r="62" spans="1:22" s="263" customFormat="1" ht="12">
      <c r="A62" s="236"/>
      <c r="B62" s="242"/>
      <c r="C62" s="236"/>
      <c r="D62" s="236"/>
      <c r="E62" s="246"/>
      <c r="F62" s="246"/>
      <c r="G62" s="236"/>
      <c r="H62" s="236"/>
      <c r="I62" s="236" t="s">
        <v>55</v>
      </c>
      <c r="J62" s="236"/>
      <c r="K62" s="246">
        <v>51394661</v>
      </c>
      <c r="L62" s="246"/>
      <c r="N62" s="265"/>
      <c r="T62" s="264"/>
      <c r="U62" s="264"/>
    </row>
    <row r="63" spans="1:22" s="263" customFormat="1" ht="12">
      <c r="A63" s="236"/>
      <c r="B63" s="242"/>
      <c r="C63" s="236"/>
      <c r="D63" s="236"/>
      <c r="E63" s="246"/>
      <c r="F63" s="246"/>
      <c r="G63" s="236"/>
      <c r="H63" s="236"/>
      <c r="I63" s="236" t="s">
        <v>56</v>
      </c>
      <c r="J63" s="236"/>
      <c r="K63" s="246">
        <v>93789997</v>
      </c>
      <c r="L63" s="246"/>
      <c r="N63" s="265"/>
      <c r="T63" s="264"/>
      <c r="U63" s="264"/>
    </row>
    <row r="64" spans="1:22" s="263" customFormat="1" ht="12">
      <c r="A64" s="236"/>
      <c r="B64" s="236"/>
      <c r="C64" s="236"/>
      <c r="D64" s="236"/>
      <c r="E64" s="246"/>
      <c r="F64" s="246"/>
      <c r="G64" s="236"/>
      <c r="H64" s="236"/>
      <c r="I64" s="236" t="s">
        <v>57</v>
      </c>
      <c r="J64" s="236"/>
      <c r="K64" s="246">
        <v>123588219</v>
      </c>
      <c r="L64" s="246"/>
      <c r="N64" s="265"/>
      <c r="T64" s="264"/>
      <c r="U64" s="264"/>
    </row>
    <row r="65" spans="1:22" s="263" customFormat="1" ht="12">
      <c r="A65" s="236"/>
      <c r="B65" s="238"/>
      <c r="C65" s="236"/>
      <c r="D65" s="236"/>
      <c r="E65" s="246"/>
      <c r="F65" s="246"/>
      <c r="G65" s="255"/>
      <c r="H65" s="249"/>
      <c r="I65" s="236" t="s">
        <v>58</v>
      </c>
      <c r="J65" s="236"/>
      <c r="K65" s="246"/>
      <c r="L65" s="246"/>
      <c r="N65" s="265"/>
      <c r="T65" s="264"/>
      <c r="U65" s="264"/>
    </row>
    <row r="66" spans="1:22" s="263" customFormat="1" ht="12">
      <c r="A66" s="236"/>
      <c r="B66" s="238"/>
      <c r="C66" s="236"/>
      <c r="D66" s="236"/>
      <c r="E66" s="246"/>
      <c r="F66" s="246"/>
      <c r="G66" s="246"/>
      <c r="H66" s="249"/>
      <c r="I66" s="236" t="s">
        <v>59</v>
      </c>
      <c r="J66" s="236"/>
      <c r="K66" s="246"/>
      <c r="L66" s="246"/>
      <c r="N66" s="265"/>
      <c r="T66" s="264"/>
      <c r="U66" s="264"/>
    </row>
    <row r="67" spans="1:22" s="263" customFormat="1" ht="12">
      <c r="A67" s="236"/>
      <c r="B67" s="238"/>
      <c r="C67" s="236"/>
      <c r="D67" s="236"/>
      <c r="E67" s="246"/>
      <c r="F67" s="246"/>
      <c r="G67" s="246"/>
      <c r="H67" s="249"/>
      <c r="I67" s="236"/>
      <c r="J67" s="236"/>
      <c r="K67" s="246"/>
      <c r="L67" s="246"/>
      <c r="N67" s="265"/>
      <c r="T67" s="264"/>
      <c r="U67" s="264"/>
    </row>
    <row r="68" spans="1:22" s="263" customFormat="1" ht="12">
      <c r="A68" s="236"/>
      <c r="B68" s="238"/>
      <c r="C68" s="236"/>
      <c r="D68" s="236"/>
      <c r="E68" s="246"/>
      <c r="F68" s="246"/>
      <c r="G68" s="246"/>
      <c r="H68" s="240"/>
      <c r="I68" s="242" t="s">
        <v>60</v>
      </c>
      <c r="J68" s="236"/>
      <c r="K68" s="236">
        <v>0</v>
      </c>
      <c r="L68" s="236"/>
      <c r="N68" s="265"/>
      <c r="T68" s="264"/>
      <c r="U68" s="264"/>
    </row>
    <row r="69" spans="1:22" s="263" customFormat="1" ht="12">
      <c r="A69" s="236"/>
      <c r="B69" s="238"/>
      <c r="C69" s="236"/>
      <c r="D69" s="236"/>
      <c r="E69" s="246"/>
      <c r="F69" s="246"/>
      <c r="G69" s="236"/>
      <c r="H69" s="248"/>
      <c r="I69" s="236" t="s">
        <v>61</v>
      </c>
      <c r="J69" s="236"/>
      <c r="K69" s="246"/>
      <c r="L69" s="246"/>
      <c r="N69" s="265"/>
      <c r="T69" s="264"/>
      <c r="U69" s="264"/>
    </row>
    <row r="70" spans="1:22" s="263" customFormat="1" ht="12">
      <c r="A70" s="236"/>
      <c r="B70" s="238"/>
      <c r="C70" s="236"/>
      <c r="D70" s="236"/>
      <c r="E70" s="246"/>
      <c r="F70" s="246"/>
      <c r="G70" s="246"/>
      <c r="H70" s="248"/>
      <c r="I70" s="236" t="s">
        <v>62</v>
      </c>
      <c r="J70" s="236"/>
      <c r="K70" s="236"/>
      <c r="L70" s="236"/>
      <c r="N70" s="265"/>
      <c r="T70" s="264"/>
      <c r="U70" s="264"/>
    </row>
    <row r="71" spans="1:22" s="263" customFormat="1" ht="12">
      <c r="A71" s="236"/>
      <c r="B71" s="238"/>
      <c r="C71" s="236"/>
      <c r="D71" s="236"/>
      <c r="E71" s="246"/>
      <c r="F71" s="246"/>
      <c r="G71" s="246"/>
      <c r="H71" s="248"/>
      <c r="I71" s="236" t="s">
        <v>63</v>
      </c>
      <c r="J71" s="236"/>
      <c r="K71" s="236"/>
      <c r="L71" s="236"/>
      <c r="N71" s="265"/>
      <c r="T71" s="264"/>
      <c r="U71" s="264"/>
    </row>
    <row r="72" spans="1:22" s="263" customFormat="1" ht="12">
      <c r="A72" s="236"/>
      <c r="B72" s="236"/>
      <c r="C72" s="236"/>
      <c r="D72" s="236"/>
      <c r="E72" s="246"/>
      <c r="F72" s="246"/>
      <c r="G72" s="246"/>
      <c r="H72" s="248"/>
      <c r="I72" s="236"/>
      <c r="J72" s="236"/>
      <c r="K72" s="236"/>
      <c r="L72" s="236"/>
      <c r="T72" s="264"/>
      <c r="U72" s="264"/>
      <c r="V72" s="273"/>
    </row>
    <row r="73" spans="1:22" s="263" customFormat="1" ht="12">
      <c r="A73" s="236"/>
      <c r="B73" s="236"/>
      <c r="C73" s="236"/>
      <c r="D73" s="236"/>
      <c r="E73" s="246"/>
      <c r="F73" s="246"/>
      <c r="G73" s="246"/>
      <c r="H73" s="236"/>
      <c r="I73" s="242" t="s">
        <v>64</v>
      </c>
      <c r="J73" s="242"/>
      <c r="K73" s="247">
        <v>1249633425</v>
      </c>
      <c r="L73" s="247"/>
      <c r="T73" s="264"/>
      <c r="U73" s="264"/>
      <c r="V73" s="273"/>
    </row>
    <row r="74" spans="1:22" s="263" customFormat="1" ht="12">
      <c r="A74" s="236"/>
      <c r="B74" s="236"/>
      <c r="C74" s="242"/>
      <c r="D74" s="242"/>
      <c r="E74" s="247"/>
      <c r="F74" s="247"/>
      <c r="G74" s="247"/>
      <c r="H74" s="236"/>
      <c r="I74" s="245"/>
      <c r="J74" s="242"/>
      <c r="K74" s="247"/>
      <c r="L74" s="247"/>
      <c r="T74" s="264"/>
      <c r="U74" s="264"/>
      <c r="V74" s="273"/>
    </row>
    <row r="75" spans="1:22" s="263" customFormat="1" ht="12">
      <c r="A75" s="236"/>
      <c r="B75" s="236"/>
      <c r="C75" s="242"/>
      <c r="D75" s="242"/>
      <c r="E75" s="247"/>
      <c r="F75" s="247"/>
      <c r="G75" s="247"/>
      <c r="H75" s="236"/>
      <c r="I75" s="236"/>
      <c r="J75" s="236"/>
      <c r="K75" s="246"/>
      <c r="L75" s="246"/>
      <c r="T75" s="264"/>
      <c r="U75" s="264"/>
      <c r="V75" s="273"/>
    </row>
    <row r="76" spans="1:22" s="263" customFormat="1" ht="12">
      <c r="A76" s="236"/>
      <c r="B76" s="236"/>
      <c r="C76" s="258" t="s">
        <v>65</v>
      </c>
      <c r="D76" s="242"/>
      <c r="E76" s="259">
        <v>1373649176</v>
      </c>
      <c r="F76" s="247"/>
      <c r="G76" s="247"/>
      <c r="H76" s="236"/>
      <c r="I76" s="258" t="s">
        <v>66</v>
      </c>
      <c r="J76" s="244"/>
      <c r="K76" s="259">
        <v>1373649176</v>
      </c>
      <c r="L76" s="247"/>
      <c r="T76" s="264"/>
      <c r="U76" s="264"/>
      <c r="V76" s="273"/>
    </row>
    <row r="77" spans="1:22" s="263" customFormat="1" ht="12">
      <c r="A77" s="236"/>
      <c r="B77" s="236"/>
      <c r="C77" s="238" t="s">
        <v>67</v>
      </c>
      <c r="D77" s="236"/>
      <c r="E77" s="255"/>
      <c r="F77" s="255"/>
      <c r="G77" s="247"/>
      <c r="H77" s="236"/>
      <c r="I77" s="236"/>
      <c r="J77" s="236"/>
      <c r="K77" s="245"/>
      <c r="L77" s="245"/>
      <c r="T77" s="264"/>
      <c r="U77" s="264"/>
      <c r="V77" s="273"/>
    </row>
    <row r="78" spans="1:22">
      <c r="C78" s="18"/>
      <c r="E78" s="9"/>
      <c r="F78" s="9"/>
      <c r="G78" s="95"/>
      <c r="K78" s="10"/>
      <c r="V78" s="11"/>
    </row>
    <row r="79" spans="1:22">
      <c r="D79" s="13"/>
      <c r="E79" s="9"/>
      <c r="F79" s="9"/>
      <c r="G79" s="95"/>
      <c r="K79" s="10"/>
      <c r="L79" s="10"/>
    </row>
    <row r="80" spans="1:22">
      <c r="E80" s="9"/>
      <c r="F80" s="9"/>
      <c r="G80" s="95"/>
      <c r="K80" s="10"/>
      <c r="L80" s="10"/>
    </row>
    <row r="81" spans="2:22">
      <c r="E81" s="17"/>
      <c r="F81" s="17"/>
      <c r="G81" s="95"/>
      <c r="V81" s="4"/>
    </row>
    <row r="82" spans="2:22">
      <c r="D82" s="111"/>
      <c r="G82" s="95"/>
      <c r="I82" s="17"/>
    </row>
    <row r="83" spans="2:22">
      <c r="D83" s="8"/>
      <c r="E83" s="10"/>
      <c r="F83" s="10"/>
      <c r="G83" s="10"/>
      <c r="I83" s="17"/>
    </row>
    <row r="84" spans="2:22" s="225" customFormat="1" ht="14">
      <c r="C84" s="224"/>
      <c r="D84" s="227"/>
      <c r="J84" s="224"/>
      <c r="K84" s="224"/>
      <c r="L84" s="224"/>
      <c r="T84" s="260"/>
      <c r="U84" s="260"/>
    </row>
    <row r="85" spans="2:22" s="225" customFormat="1" ht="14">
      <c r="B85" s="226"/>
      <c r="C85" s="227"/>
      <c r="G85" s="224"/>
      <c r="K85" s="227"/>
      <c r="L85" s="227"/>
      <c r="T85" s="260"/>
      <c r="U85" s="260"/>
    </row>
    <row r="86" spans="2:22" s="225" customFormat="1" ht="14">
      <c r="C86" s="227"/>
      <c r="G86" s="227"/>
      <c r="H86" s="227"/>
      <c r="K86" s="227"/>
      <c r="L86" s="227"/>
      <c r="T86" s="260"/>
      <c r="U86" s="260"/>
    </row>
    <row r="87" spans="2:22" s="225" customFormat="1" ht="14">
      <c r="T87" s="260"/>
      <c r="U87" s="260"/>
    </row>
    <row r="88" spans="2:22" s="225" customFormat="1" ht="14">
      <c r="E88" s="227"/>
      <c r="F88" s="227"/>
      <c r="G88" s="228"/>
      <c r="I88" s="224"/>
      <c r="T88" s="260"/>
      <c r="U88" s="260"/>
    </row>
    <row r="89" spans="2:22" s="225" customFormat="1" ht="14">
      <c r="I89" s="227"/>
      <c r="T89" s="260"/>
      <c r="U89" s="260"/>
    </row>
    <row r="90" spans="2:22">
      <c r="I90" s="8"/>
    </row>
    <row r="94" spans="2:22">
      <c r="G94" s="8"/>
    </row>
  </sheetData>
  <mergeCells count="7">
    <mergeCell ref="A3:L3"/>
    <mergeCell ref="A4:L4"/>
    <mergeCell ref="A5:L5"/>
    <mergeCell ref="A6:L6"/>
    <mergeCell ref="K9:L9"/>
    <mergeCell ref="C9:C10"/>
    <mergeCell ref="I9:I10"/>
  </mergeCells>
  <printOptions horizontalCentered="1"/>
  <pageMargins left="0.19685039370078741" right="0.19685039370078741" top="0.19685039370078741" bottom="0.14000000000000001" header="0.15748031496062992" footer="0.15748031496062992"/>
  <pageSetup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8B258-1DF7-4500-AF19-77042482494C}">
  <sheetPr>
    <pageSetUpPr fitToPage="1"/>
  </sheetPr>
  <dimension ref="A1:V87"/>
  <sheetViews>
    <sheetView topLeftCell="A59" zoomScale="115" zoomScaleNormal="115" workbookViewId="0">
      <selection activeCell="I79" sqref="I79"/>
    </sheetView>
  </sheetViews>
  <sheetFormatPr baseColWidth="10" defaultColWidth="11.5" defaultRowHeight="15"/>
  <cols>
    <col min="1" max="1" width="3.83203125" style="3" customWidth="1"/>
    <col min="2" max="2" width="3.1640625" style="3" customWidth="1"/>
    <col min="3" max="3" width="58.6640625" style="3" customWidth="1"/>
    <col min="4" max="4" width="0.5" style="3" customWidth="1"/>
    <col min="5" max="5" width="19.33203125" style="3" bestFit="1" customWidth="1"/>
    <col min="6" max="7" width="0.5" style="3" customWidth="1"/>
    <col min="8" max="8" width="3" style="3" customWidth="1"/>
    <col min="9" max="9" width="58.6640625" style="3" customWidth="1"/>
    <col min="10" max="10" width="0.5" style="3" customWidth="1"/>
    <col min="11" max="11" width="19.5" style="3" customWidth="1"/>
    <col min="12" max="12" width="0.5" style="3" customWidth="1"/>
    <col min="13" max="13" width="5.5" style="3" customWidth="1"/>
    <col min="14" max="19" width="1.6640625" style="3" customWidth="1"/>
    <col min="20" max="20" width="18.33203125" style="4" bestFit="1" customWidth="1"/>
    <col min="21" max="21" width="17.5" style="4" bestFit="1" customWidth="1"/>
    <col min="22" max="22" width="15.83203125" style="3" bestFit="1" customWidth="1"/>
    <col min="23" max="16384" width="11.5" style="3"/>
  </cols>
  <sheetData>
    <row r="1" spans="1:21" s="178" customFormat="1" ht="16">
      <c r="T1" s="179"/>
      <c r="U1" s="179"/>
    </row>
    <row r="2" spans="1:21" s="177" customFormat="1" ht="19">
      <c r="A2" s="227"/>
      <c r="B2" s="229"/>
      <c r="C2" s="227"/>
      <c r="D2" s="227"/>
      <c r="E2" s="227"/>
      <c r="F2" s="227"/>
      <c r="G2" s="227"/>
      <c r="H2" s="227"/>
      <c r="I2" s="227"/>
      <c r="J2" s="227"/>
      <c r="K2" s="227"/>
      <c r="L2" s="227"/>
      <c r="T2" s="189"/>
      <c r="U2" s="189"/>
    </row>
    <row r="3" spans="1:21" s="177" customFormat="1" ht="19">
      <c r="A3" s="475" t="s">
        <v>0</v>
      </c>
      <c r="B3" s="475"/>
      <c r="C3" s="475"/>
      <c r="D3" s="475"/>
      <c r="E3" s="475"/>
      <c r="F3" s="475"/>
      <c r="G3" s="475"/>
      <c r="H3" s="475"/>
      <c r="I3" s="475"/>
      <c r="J3" s="475"/>
      <c r="K3" s="475"/>
      <c r="L3" s="475"/>
      <c r="T3" s="189"/>
      <c r="U3" s="189"/>
    </row>
    <row r="4" spans="1:21" s="177" customFormat="1" ht="19">
      <c r="A4" s="475" t="s">
        <v>1</v>
      </c>
      <c r="B4" s="475"/>
      <c r="C4" s="475"/>
      <c r="D4" s="475"/>
      <c r="E4" s="475"/>
      <c r="F4" s="475"/>
      <c r="G4" s="475"/>
      <c r="H4" s="475"/>
      <c r="I4" s="475"/>
      <c r="J4" s="475"/>
      <c r="K4" s="475"/>
      <c r="L4" s="475"/>
      <c r="T4" s="189"/>
      <c r="U4" s="189"/>
    </row>
    <row r="5" spans="1:21" s="177" customFormat="1" ht="19">
      <c r="A5" s="476" t="s">
        <v>4888</v>
      </c>
      <c r="B5" s="476"/>
      <c r="C5" s="476"/>
      <c r="D5" s="476"/>
      <c r="E5" s="476"/>
      <c r="F5" s="476"/>
      <c r="G5" s="476"/>
      <c r="H5" s="476"/>
      <c r="I5" s="476"/>
      <c r="J5" s="476"/>
      <c r="K5" s="476"/>
      <c r="L5" s="476"/>
      <c r="T5" s="189"/>
      <c r="U5" s="189"/>
    </row>
    <row r="6" spans="1:21" s="177" customFormat="1" ht="19">
      <c r="A6" s="476" t="s">
        <v>2</v>
      </c>
      <c r="B6" s="476"/>
      <c r="C6" s="476"/>
      <c r="D6" s="476"/>
      <c r="E6" s="476"/>
      <c r="F6" s="476"/>
      <c r="G6" s="476"/>
      <c r="H6" s="476"/>
      <c r="I6" s="476"/>
      <c r="J6" s="476"/>
      <c r="K6" s="476"/>
      <c r="L6" s="476"/>
      <c r="T6" s="189"/>
      <c r="U6" s="189"/>
    </row>
    <row r="7" spans="1:21" s="182" customFormat="1" ht="16">
      <c r="B7" s="183"/>
      <c r="C7" s="184"/>
      <c r="D7" s="184"/>
      <c r="E7" s="184"/>
      <c r="F7" s="184"/>
      <c r="G7" s="184"/>
      <c r="H7" s="184"/>
      <c r="I7" s="184"/>
      <c r="J7" s="184"/>
      <c r="K7" s="184"/>
      <c r="L7" s="184"/>
      <c r="T7" s="185"/>
      <c r="U7" s="185"/>
    </row>
    <row r="8" spans="1:21" s="186" customFormat="1" ht="7.5" customHeight="1">
      <c r="B8" s="181"/>
      <c r="C8" s="180"/>
      <c r="D8" s="180"/>
      <c r="E8" s="187"/>
      <c r="F8" s="187"/>
      <c r="G8" s="187"/>
      <c r="H8" s="187"/>
      <c r="I8" s="187"/>
      <c r="J8" s="187"/>
      <c r="K8" s="187"/>
      <c r="L8" s="187"/>
      <c r="T8" s="188"/>
      <c r="U8" s="188"/>
    </row>
    <row r="9" spans="1:21" s="261" customFormat="1" ht="15.75" customHeight="1">
      <c r="A9" s="231"/>
      <c r="B9" s="231"/>
      <c r="C9" s="478" t="s">
        <v>3</v>
      </c>
      <c r="D9" s="232"/>
      <c r="E9" s="233" t="s">
        <v>4</v>
      </c>
      <c r="F9" s="231"/>
      <c r="G9" s="232"/>
      <c r="H9" s="231"/>
      <c r="I9" s="478" t="s">
        <v>3</v>
      </c>
      <c r="J9" s="232"/>
      <c r="K9" s="477" t="s">
        <v>4</v>
      </c>
      <c r="L9" s="477"/>
      <c r="T9" s="262"/>
      <c r="U9" s="262"/>
    </row>
    <row r="10" spans="1:21" s="263" customFormat="1" ht="12">
      <c r="A10" s="234"/>
      <c r="B10" s="234"/>
      <c r="C10" s="478"/>
      <c r="D10" s="235"/>
      <c r="E10" s="233">
        <v>2025</v>
      </c>
      <c r="F10" s="233"/>
      <c r="G10" s="232"/>
      <c r="H10" s="234"/>
      <c r="I10" s="478"/>
      <c r="J10" s="235"/>
      <c r="K10" s="233">
        <v>2025</v>
      </c>
      <c r="L10" s="233"/>
      <c r="T10" s="264"/>
      <c r="U10" s="264"/>
    </row>
    <row r="11" spans="1:21" s="263" customFormat="1" ht="12" hidden="1">
      <c r="A11" s="236"/>
      <c r="B11" s="236"/>
      <c r="C11" s="236"/>
      <c r="D11" s="236"/>
      <c r="E11" s="236"/>
      <c r="F11" s="236"/>
      <c r="G11" s="236"/>
      <c r="H11" s="236"/>
      <c r="I11" s="236"/>
      <c r="J11" s="236"/>
      <c r="K11" s="237"/>
      <c r="L11" s="237"/>
      <c r="T11" s="264"/>
      <c r="U11" s="264"/>
    </row>
    <row r="12" spans="1:21" s="263" customFormat="1" ht="12">
      <c r="A12" s="236"/>
      <c r="B12" s="238"/>
      <c r="C12" s="236"/>
      <c r="D12" s="238"/>
      <c r="E12" s="236"/>
      <c r="F12" s="236"/>
      <c r="G12" s="236"/>
      <c r="H12" s="239"/>
      <c r="I12" s="236"/>
      <c r="J12" s="238"/>
      <c r="K12" s="237"/>
      <c r="L12" s="237"/>
      <c r="N12" s="265"/>
      <c r="T12" s="264"/>
      <c r="U12" s="264"/>
    </row>
    <row r="13" spans="1:21" s="263" customFormat="1" ht="12">
      <c r="A13" s="236"/>
      <c r="B13" s="236"/>
      <c r="C13" s="238" t="s">
        <v>5</v>
      </c>
      <c r="D13" s="236"/>
      <c r="E13" s="232"/>
      <c r="F13" s="232"/>
      <c r="G13" s="232"/>
      <c r="H13" s="240"/>
      <c r="I13" s="238" t="s">
        <v>6</v>
      </c>
      <c r="J13" s="236"/>
      <c r="K13" s="241"/>
      <c r="L13" s="241"/>
      <c r="N13" s="265"/>
      <c r="T13" s="264"/>
      <c r="U13" s="264"/>
    </row>
    <row r="14" spans="1:21" s="263" customFormat="1" ht="12">
      <c r="A14" s="236"/>
      <c r="B14" s="242"/>
      <c r="C14" s="243" t="s">
        <v>7</v>
      </c>
      <c r="D14" s="244"/>
      <c r="E14" s="236"/>
      <c r="F14" s="236"/>
      <c r="G14" s="236"/>
      <c r="H14" s="238"/>
      <c r="I14" s="243" t="s">
        <v>8</v>
      </c>
      <c r="J14" s="244"/>
      <c r="K14" s="237"/>
      <c r="L14" s="237"/>
      <c r="N14" s="265"/>
      <c r="T14" s="264"/>
      <c r="U14" s="264"/>
    </row>
    <row r="15" spans="1:21" s="263" customFormat="1" ht="12">
      <c r="A15" s="236"/>
      <c r="B15" s="244"/>
      <c r="C15" s="236"/>
      <c r="D15" s="236"/>
      <c r="E15" s="236"/>
      <c r="F15" s="236"/>
      <c r="G15" s="236"/>
      <c r="H15" s="238"/>
      <c r="I15" s="244"/>
      <c r="J15" s="244"/>
      <c r="K15" s="237"/>
      <c r="L15" s="237"/>
      <c r="N15" s="265"/>
      <c r="T15" s="264"/>
      <c r="U15" s="264"/>
    </row>
    <row r="16" spans="1:21" s="263" customFormat="1" ht="12">
      <c r="A16" s="236"/>
      <c r="B16" s="244"/>
      <c r="C16" s="248" t="s">
        <v>9</v>
      </c>
      <c r="D16" s="248"/>
      <c r="E16" s="255">
        <v>573458527</v>
      </c>
      <c r="F16" s="255"/>
      <c r="G16" s="255"/>
      <c r="H16" s="236"/>
      <c r="I16" s="248" t="s">
        <v>10</v>
      </c>
      <c r="J16" s="248"/>
      <c r="K16" s="255">
        <v>86573653</v>
      </c>
      <c r="L16" s="255"/>
      <c r="N16" s="265"/>
      <c r="T16" s="264"/>
      <c r="U16" s="264"/>
    </row>
    <row r="17" spans="1:22" s="263" customFormat="1" ht="12">
      <c r="A17" s="236"/>
      <c r="B17" s="236"/>
      <c r="C17" s="248" t="s">
        <v>11</v>
      </c>
      <c r="D17" s="248"/>
      <c r="E17" s="255">
        <v>4733315</v>
      </c>
      <c r="F17" s="246"/>
      <c r="G17" s="246"/>
      <c r="H17" s="248"/>
      <c r="I17" s="236" t="s">
        <v>12</v>
      </c>
      <c r="J17" s="236"/>
      <c r="K17" s="246">
        <v>0</v>
      </c>
      <c r="L17" s="246"/>
      <c r="N17" s="265"/>
      <c r="T17" s="264"/>
      <c r="U17" s="264"/>
    </row>
    <row r="18" spans="1:22" s="263" customFormat="1" ht="12">
      <c r="A18" s="236"/>
      <c r="B18" s="236"/>
      <c r="C18" s="248" t="s">
        <v>13</v>
      </c>
      <c r="D18" s="236"/>
      <c r="E18" s="246">
        <v>0</v>
      </c>
      <c r="F18" s="246"/>
      <c r="G18" s="246"/>
      <c r="H18" s="248"/>
      <c r="I18" s="236" t="s">
        <v>14</v>
      </c>
      <c r="J18" s="236"/>
      <c r="K18" s="246">
        <v>0</v>
      </c>
      <c r="L18" s="246"/>
      <c r="N18" s="265"/>
      <c r="T18" s="264"/>
      <c r="U18" s="264"/>
      <c r="V18" s="264"/>
    </row>
    <row r="19" spans="1:22" s="263" customFormat="1" ht="12">
      <c r="A19" s="236"/>
      <c r="B19" s="239"/>
      <c r="C19" s="249" t="s">
        <v>15</v>
      </c>
      <c r="D19" s="249"/>
      <c r="E19" s="255">
        <v>15285505</v>
      </c>
      <c r="F19" s="246"/>
      <c r="G19" s="246"/>
      <c r="H19" s="240"/>
      <c r="I19" s="236" t="s">
        <v>16</v>
      </c>
      <c r="J19" s="236"/>
      <c r="K19" s="246">
        <v>0</v>
      </c>
      <c r="L19" s="246"/>
      <c r="N19" s="265"/>
      <c r="T19" s="264"/>
      <c r="U19" s="264"/>
      <c r="V19" s="264"/>
    </row>
    <row r="20" spans="1:22" s="263" customFormat="1" ht="12">
      <c r="A20" s="236"/>
      <c r="B20" s="248"/>
      <c r="C20" s="236" t="s">
        <v>17</v>
      </c>
      <c r="D20" s="236"/>
      <c r="E20" s="246">
        <v>1335461</v>
      </c>
      <c r="F20" s="246"/>
      <c r="G20" s="246"/>
      <c r="H20" s="248"/>
      <c r="I20" s="236" t="s">
        <v>18</v>
      </c>
      <c r="J20" s="236"/>
      <c r="K20" s="246">
        <v>0</v>
      </c>
      <c r="L20" s="246"/>
      <c r="N20" s="265"/>
      <c r="R20" s="267"/>
      <c r="S20" s="264"/>
      <c r="T20" s="264"/>
    </row>
    <row r="21" spans="1:22" s="263" customFormat="1" ht="12">
      <c r="A21" s="236"/>
      <c r="B21" s="248"/>
      <c r="C21" s="236" t="s">
        <v>19</v>
      </c>
      <c r="D21" s="236"/>
      <c r="E21" s="246">
        <v>-6845509.7599999998</v>
      </c>
      <c r="F21" s="246"/>
      <c r="G21" s="246"/>
      <c r="H21" s="248"/>
      <c r="I21" s="236" t="s">
        <v>20</v>
      </c>
      <c r="J21" s="236"/>
      <c r="K21" s="246">
        <v>0</v>
      </c>
      <c r="L21" s="246"/>
      <c r="N21" s="265"/>
      <c r="R21" s="267"/>
      <c r="S21" s="267"/>
      <c r="T21" s="264"/>
    </row>
    <row r="22" spans="1:22" s="263" customFormat="1" ht="12">
      <c r="A22" s="236"/>
      <c r="B22" s="236"/>
      <c r="C22" s="252" t="s">
        <v>23</v>
      </c>
      <c r="D22" s="252"/>
      <c r="E22" s="246">
        <v>0</v>
      </c>
      <c r="F22" s="246"/>
      <c r="G22" s="246"/>
      <c r="H22" s="248"/>
      <c r="I22" s="236" t="s">
        <v>24</v>
      </c>
      <c r="J22" s="236"/>
      <c r="K22" s="246">
        <v>0</v>
      </c>
      <c r="L22" s="246"/>
      <c r="N22" s="265"/>
      <c r="T22" s="268"/>
      <c r="U22" s="269"/>
      <c r="V22" s="264"/>
    </row>
    <row r="23" spans="1:22" s="263" customFormat="1" ht="12">
      <c r="A23" s="236"/>
      <c r="B23" s="236"/>
      <c r="C23" s="252"/>
      <c r="D23" s="252"/>
      <c r="E23" s="246"/>
      <c r="F23" s="246"/>
      <c r="G23" s="246"/>
      <c r="H23" s="248"/>
      <c r="I23" s="236" t="s">
        <v>26</v>
      </c>
      <c r="J23" s="236"/>
      <c r="K23" s="255">
        <v>0</v>
      </c>
      <c r="Q23" s="264"/>
      <c r="R23" s="264"/>
      <c r="S23" s="264"/>
    </row>
    <row r="24" spans="1:22" s="263" customFormat="1" ht="12">
      <c r="A24" s="236"/>
      <c r="B24" s="236"/>
      <c r="C24" s="242" t="s">
        <v>25</v>
      </c>
      <c r="D24" s="236"/>
      <c r="E24" s="247">
        <v>587967298</v>
      </c>
      <c r="F24" s="247"/>
      <c r="G24" s="246"/>
      <c r="H24" s="248"/>
      <c r="I24" s="236"/>
      <c r="J24" s="236"/>
      <c r="K24" s="246"/>
      <c r="L24" s="246"/>
      <c r="N24" s="265"/>
      <c r="T24" s="264"/>
      <c r="U24" s="264"/>
      <c r="V24" s="264"/>
    </row>
    <row r="25" spans="1:22" s="263" customFormat="1" ht="12">
      <c r="A25" s="236"/>
      <c r="B25" s="236"/>
      <c r="C25" s="236"/>
      <c r="D25" s="236"/>
      <c r="E25" s="236"/>
      <c r="F25" s="236"/>
      <c r="G25" s="246"/>
      <c r="H25" s="248"/>
      <c r="I25" s="242" t="s">
        <v>28</v>
      </c>
      <c r="J25" s="242"/>
      <c r="K25" s="247">
        <v>86573653</v>
      </c>
      <c r="L25" s="236"/>
      <c r="N25" s="265"/>
      <c r="T25" s="264"/>
      <c r="U25" s="264"/>
      <c r="V25" s="264"/>
    </row>
    <row r="26" spans="1:22" s="263" customFormat="1" ht="12">
      <c r="A26" s="236"/>
      <c r="B26" s="236"/>
      <c r="C26" s="243" t="s">
        <v>27</v>
      </c>
      <c r="D26" s="248"/>
      <c r="E26" s="236"/>
      <c r="F26" s="236"/>
      <c r="G26" s="236"/>
      <c r="H26" s="248"/>
      <c r="I26" s="236"/>
      <c r="J26" s="236"/>
      <c r="K26" s="246"/>
      <c r="L26" s="246"/>
      <c r="N26" s="265"/>
      <c r="T26" s="264"/>
      <c r="U26" s="264"/>
      <c r="V26" s="264"/>
    </row>
    <row r="27" spans="1:22" s="263" customFormat="1" ht="12">
      <c r="A27" s="236"/>
      <c r="B27" s="236"/>
      <c r="C27" s="274"/>
      <c r="D27" s="248"/>
      <c r="E27" s="236"/>
      <c r="F27" s="236"/>
      <c r="G27" s="236"/>
      <c r="H27" s="248"/>
      <c r="I27" s="243" t="s">
        <v>31</v>
      </c>
      <c r="J27" s="236"/>
      <c r="K27" s="246"/>
      <c r="L27" s="247"/>
      <c r="N27" s="265"/>
      <c r="T27" s="264"/>
      <c r="U27" s="264"/>
      <c r="V27" s="264"/>
    </row>
    <row r="28" spans="1:22" s="263" customFormat="1" ht="12">
      <c r="A28" s="236"/>
      <c r="B28" s="236"/>
      <c r="C28" s="236" t="s">
        <v>29</v>
      </c>
      <c r="D28" s="236"/>
      <c r="E28" s="246">
        <v>36477694</v>
      </c>
      <c r="F28" s="246"/>
      <c r="G28" s="236"/>
      <c r="H28" s="248"/>
      <c r="I28" s="236"/>
      <c r="J28" s="236"/>
      <c r="K28" s="246"/>
      <c r="L28" s="246"/>
      <c r="N28" s="265"/>
      <c r="T28" s="264"/>
      <c r="U28" s="264"/>
      <c r="V28" s="264"/>
    </row>
    <row r="29" spans="1:22" s="263" customFormat="1" ht="15" customHeight="1">
      <c r="A29" s="236"/>
      <c r="B29" s="236"/>
      <c r="C29" s="248" t="s">
        <v>32</v>
      </c>
      <c r="D29" s="248"/>
      <c r="E29" s="246">
        <v>7581854</v>
      </c>
      <c r="F29" s="246"/>
      <c r="G29" s="253"/>
      <c r="H29" s="248"/>
      <c r="I29" s="236" t="s">
        <v>33</v>
      </c>
      <c r="J29" s="236"/>
      <c r="K29" s="246">
        <v>0</v>
      </c>
      <c r="L29" s="246"/>
      <c r="N29" s="265"/>
      <c r="T29" s="264"/>
      <c r="U29" s="264"/>
      <c r="V29" s="264"/>
    </row>
    <row r="30" spans="1:22" s="263" customFormat="1" ht="15" customHeight="1">
      <c r="A30" s="236"/>
      <c r="B30" s="236"/>
      <c r="C30" s="248" t="s">
        <v>34</v>
      </c>
      <c r="D30" s="248"/>
      <c r="E30" s="246">
        <v>985232368.05999994</v>
      </c>
      <c r="F30" s="246"/>
      <c r="G30" s="253"/>
      <c r="H30" s="248"/>
      <c r="I30" s="236" t="s">
        <v>35</v>
      </c>
      <c r="J30" s="236"/>
      <c r="K30" s="246">
        <v>0</v>
      </c>
      <c r="L30" s="246"/>
      <c r="N30" s="265"/>
      <c r="T30" s="264"/>
      <c r="U30" s="264"/>
      <c r="V30" s="264"/>
    </row>
    <row r="31" spans="1:22" s="263" customFormat="1" ht="15" customHeight="1">
      <c r="A31" s="236"/>
      <c r="B31" s="236"/>
      <c r="C31" s="248" t="s">
        <v>36</v>
      </c>
      <c r="D31" s="248"/>
      <c r="E31" s="246">
        <v>185654442</v>
      </c>
      <c r="F31" s="246"/>
      <c r="G31" s="253"/>
      <c r="H31" s="248"/>
      <c r="I31" s="236" t="s">
        <v>37</v>
      </c>
      <c r="J31" s="236"/>
      <c r="K31" s="246">
        <v>0</v>
      </c>
      <c r="L31" s="246"/>
      <c r="N31" s="265"/>
      <c r="T31" s="264"/>
      <c r="U31" s="264"/>
      <c r="V31" s="264"/>
    </row>
    <row r="32" spans="1:22" s="263" customFormat="1" ht="18.75" customHeight="1">
      <c r="A32" s="236"/>
      <c r="B32" s="236"/>
      <c r="C32" s="255" t="s">
        <v>38</v>
      </c>
      <c r="D32" s="255"/>
      <c r="E32" s="246">
        <v>27181654</v>
      </c>
      <c r="F32" s="255"/>
      <c r="G32" s="246"/>
      <c r="H32" s="248"/>
      <c r="I32" s="236" t="s">
        <v>39</v>
      </c>
      <c r="J32" s="236"/>
      <c r="K32" s="246">
        <v>0</v>
      </c>
      <c r="L32" s="246"/>
      <c r="N32" s="265"/>
      <c r="T32" s="264"/>
      <c r="U32" s="264"/>
      <c r="V32" s="264"/>
    </row>
    <row r="33" spans="1:22" s="263" customFormat="1" ht="12">
      <c r="A33" s="236"/>
      <c r="B33" s="248"/>
      <c r="C33" s="256" t="s">
        <v>40</v>
      </c>
      <c r="D33" s="256"/>
      <c r="E33" s="246">
        <v>-456446134</v>
      </c>
      <c r="F33" s="246"/>
      <c r="G33" s="236"/>
      <c r="H33" s="248"/>
      <c r="I33" s="236" t="s">
        <v>20</v>
      </c>
      <c r="J33" s="236"/>
      <c r="K33" s="246">
        <v>10271686</v>
      </c>
      <c r="L33" s="246"/>
      <c r="N33" s="265"/>
      <c r="T33" s="264"/>
      <c r="U33" s="264"/>
      <c r="V33" s="264"/>
    </row>
    <row r="34" spans="1:22" s="263" customFormat="1" ht="12">
      <c r="A34" s="236"/>
      <c r="B34" s="244"/>
      <c r="C34" s="256" t="s">
        <v>42</v>
      </c>
      <c r="D34" s="275"/>
      <c r="E34" s="255">
        <v>0</v>
      </c>
      <c r="F34" s="255"/>
      <c r="G34" s="236"/>
      <c r="H34" s="248"/>
      <c r="I34" s="236" t="s">
        <v>41</v>
      </c>
      <c r="J34" s="236"/>
      <c r="K34" s="246"/>
      <c r="L34" s="246"/>
      <c r="N34" s="265"/>
      <c r="T34" s="264"/>
      <c r="U34" s="264"/>
      <c r="V34" s="264"/>
    </row>
    <row r="35" spans="1:22" s="263" customFormat="1" ht="12">
      <c r="A35" s="236"/>
      <c r="B35" s="244"/>
      <c r="C35" s="256" t="s">
        <v>44</v>
      </c>
      <c r="D35" s="256"/>
      <c r="E35" s="246">
        <v>0</v>
      </c>
      <c r="F35" s="246"/>
      <c r="G35" s="236"/>
      <c r="H35" s="248"/>
      <c r="I35" s="248" t="s">
        <v>43</v>
      </c>
      <c r="J35" s="248"/>
      <c r="K35" s="246">
        <v>27170412</v>
      </c>
      <c r="L35" s="246"/>
      <c r="N35" s="265"/>
      <c r="T35" s="264"/>
      <c r="U35" s="264"/>
      <c r="V35" s="264"/>
    </row>
    <row r="36" spans="1:22" s="263" customFormat="1" ht="12">
      <c r="A36" s="236"/>
      <c r="B36" s="244"/>
      <c r="C36" s="236" t="s">
        <v>46</v>
      </c>
      <c r="D36" s="236"/>
      <c r="E36" s="236">
        <v>0</v>
      </c>
      <c r="F36" s="236"/>
      <c r="G36" s="246"/>
      <c r="H36" s="248"/>
      <c r="I36" s="242" t="s">
        <v>45</v>
      </c>
      <c r="J36" s="236"/>
      <c r="K36" s="247">
        <v>37442098</v>
      </c>
      <c r="L36" s="246"/>
      <c r="N36" s="265"/>
      <c r="T36" s="264"/>
      <c r="U36" s="264"/>
      <c r="V36" s="264"/>
    </row>
    <row r="37" spans="1:22" s="263" customFormat="1" ht="12">
      <c r="A37" s="236"/>
      <c r="B37" s="244"/>
      <c r="C37" s="256"/>
      <c r="D37" s="256"/>
      <c r="E37" s="246"/>
      <c r="F37" s="236"/>
      <c r="G37" s="246"/>
      <c r="H37" s="248"/>
      <c r="I37" s="236"/>
      <c r="J37" s="236"/>
      <c r="K37" s="246"/>
      <c r="L37" s="246"/>
      <c r="N37" s="265"/>
      <c r="T37" s="264"/>
      <c r="U37" s="264"/>
      <c r="V37" s="264"/>
    </row>
    <row r="38" spans="1:22" s="263" customFormat="1" ht="12">
      <c r="A38" s="236"/>
      <c r="B38" s="244"/>
      <c r="C38" s="242" t="s">
        <v>48</v>
      </c>
      <c r="D38" s="236"/>
      <c r="E38" s="247">
        <v>785681878</v>
      </c>
      <c r="F38" s="236"/>
      <c r="G38" s="246"/>
      <c r="H38" s="248"/>
      <c r="I38" s="257" t="s">
        <v>47</v>
      </c>
      <c r="J38" s="242"/>
      <c r="K38" s="247">
        <v>124015751</v>
      </c>
      <c r="L38" s="246"/>
      <c r="N38" s="265"/>
      <c r="T38" s="264"/>
      <c r="U38" s="264"/>
      <c r="V38" s="264"/>
    </row>
    <row r="39" spans="1:22" s="263" customFormat="1" ht="12">
      <c r="A39" s="236"/>
      <c r="B39" s="244"/>
      <c r="C39" s="236"/>
      <c r="D39" s="236"/>
      <c r="E39" s="236"/>
      <c r="F39" s="236"/>
      <c r="G39" s="246"/>
      <c r="H39" s="248"/>
      <c r="I39" s="236"/>
      <c r="J39" s="236"/>
      <c r="K39" s="246"/>
      <c r="L39" s="246"/>
      <c r="N39" s="265"/>
      <c r="T39" s="264"/>
      <c r="U39" s="264"/>
      <c r="V39" s="264"/>
    </row>
    <row r="40" spans="1:22" s="263" customFormat="1" ht="12">
      <c r="A40" s="236"/>
      <c r="B40" s="244"/>
      <c r="C40" s="236"/>
      <c r="D40" s="236"/>
      <c r="E40" s="246"/>
      <c r="F40" s="255"/>
      <c r="G40" s="246"/>
      <c r="H40" s="248"/>
      <c r="I40" s="243" t="s">
        <v>49</v>
      </c>
      <c r="J40" s="248"/>
      <c r="K40" s="246"/>
      <c r="L40" s="246"/>
      <c r="N40" s="265"/>
      <c r="T40" s="264"/>
      <c r="U40" s="264"/>
      <c r="V40" s="264"/>
    </row>
    <row r="41" spans="1:22" s="263" customFormat="1" ht="12">
      <c r="A41" s="236"/>
      <c r="B41" s="244"/>
      <c r="C41" s="236"/>
      <c r="D41" s="236"/>
      <c r="E41" s="246"/>
      <c r="F41" s="246"/>
      <c r="G41" s="246"/>
      <c r="H41" s="248"/>
      <c r="I41" s="236"/>
      <c r="J41" s="236"/>
      <c r="K41" s="236"/>
      <c r="L41" s="246"/>
      <c r="N41" s="265"/>
      <c r="T41" s="264"/>
      <c r="U41" s="264"/>
      <c r="V41" s="264"/>
    </row>
    <row r="42" spans="1:22" s="263" customFormat="1" ht="12">
      <c r="A42" s="236"/>
      <c r="B42" s="248"/>
      <c r="C42" s="236"/>
      <c r="D42" s="236"/>
      <c r="E42" s="246"/>
      <c r="F42" s="246"/>
      <c r="G42" s="236"/>
      <c r="H42" s="248"/>
      <c r="I42" s="244" t="s">
        <v>50</v>
      </c>
      <c r="J42" s="248"/>
      <c r="K42" s="247">
        <v>980860547.6099999</v>
      </c>
      <c r="L42" s="236"/>
      <c r="N42" s="265"/>
      <c r="T42" s="264"/>
      <c r="U42" s="264"/>
      <c r="V42" s="264"/>
    </row>
    <row r="43" spans="1:22" s="263" customFormat="1" ht="12">
      <c r="A43" s="236"/>
      <c r="B43" s="248"/>
      <c r="C43" s="236"/>
      <c r="D43" s="236"/>
      <c r="E43" s="246"/>
      <c r="F43" s="236"/>
      <c r="G43" s="246"/>
      <c r="H43" s="248"/>
      <c r="I43" s="236" t="s">
        <v>51</v>
      </c>
      <c r="J43" s="236"/>
      <c r="K43" s="246">
        <v>706570224.89999998</v>
      </c>
      <c r="L43" s="246"/>
      <c r="N43" s="265"/>
      <c r="T43" s="264"/>
      <c r="U43" s="264"/>
      <c r="V43" s="264"/>
    </row>
    <row r="44" spans="1:22" s="263" customFormat="1" ht="12">
      <c r="A44" s="236"/>
      <c r="B44" s="236"/>
      <c r="C44" s="236"/>
      <c r="D44" s="236"/>
      <c r="E44" s="246"/>
      <c r="F44" s="246"/>
      <c r="G44" s="246"/>
      <c r="H44" s="248"/>
      <c r="I44" s="236" t="s">
        <v>52</v>
      </c>
      <c r="J44" s="236"/>
      <c r="K44" s="246">
        <v>274290322.70999998</v>
      </c>
      <c r="L44" s="246"/>
      <c r="N44" s="265"/>
      <c r="T44" s="264"/>
      <c r="U44" s="264"/>
      <c r="V44" s="264"/>
    </row>
    <row r="45" spans="1:22" s="263" customFormat="1" ht="12">
      <c r="A45" s="236"/>
      <c r="B45" s="236"/>
      <c r="C45" s="236"/>
      <c r="D45" s="236"/>
      <c r="E45" s="246"/>
      <c r="F45" s="246"/>
      <c r="G45" s="246"/>
      <c r="H45" s="248"/>
      <c r="I45" s="248" t="s">
        <v>53</v>
      </c>
      <c r="J45" s="236"/>
      <c r="K45" s="246">
        <v>0</v>
      </c>
      <c r="L45" s="246"/>
      <c r="M45" s="270"/>
      <c r="N45" s="265"/>
      <c r="T45" s="264"/>
      <c r="U45" s="264"/>
      <c r="V45" s="264"/>
    </row>
    <row r="46" spans="1:22" s="263" customFormat="1" ht="12">
      <c r="A46" s="236"/>
      <c r="B46" s="236"/>
      <c r="C46" s="236"/>
      <c r="D46" s="236"/>
      <c r="E46" s="246"/>
      <c r="F46" s="247"/>
      <c r="G46" s="246"/>
      <c r="H46" s="240"/>
      <c r="I46" s="236"/>
      <c r="J46" s="248"/>
      <c r="K46" s="236"/>
      <c r="L46" s="247"/>
      <c r="M46" s="271"/>
      <c r="N46" s="265"/>
      <c r="T46" s="264"/>
      <c r="U46" s="264"/>
      <c r="V46" s="264"/>
    </row>
    <row r="47" spans="1:22" s="263" customFormat="1" ht="12">
      <c r="A47" s="236"/>
      <c r="B47" s="236"/>
      <c r="C47" s="236"/>
      <c r="D47" s="236"/>
      <c r="E47" s="246"/>
      <c r="F47" s="236"/>
      <c r="G47" s="255"/>
      <c r="H47" s="248"/>
      <c r="I47" s="244" t="s">
        <v>54</v>
      </c>
      <c r="J47" s="248"/>
      <c r="K47" s="247">
        <v>279904255.99000001</v>
      </c>
      <c r="L47" s="246"/>
      <c r="N47" s="265"/>
      <c r="T47" s="264"/>
      <c r="U47" s="264"/>
      <c r="V47" s="264"/>
    </row>
    <row r="48" spans="1:22" s="263" customFormat="1" ht="12">
      <c r="A48" s="236"/>
      <c r="B48" s="236"/>
      <c r="C48" s="236"/>
      <c r="D48" s="236"/>
      <c r="E48" s="246"/>
      <c r="F48" s="246"/>
      <c r="G48" s="246"/>
      <c r="H48" s="248"/>
      <c r="I48" s="236" t="s">
        <v>55</v>
      </c>
      <c r="J48" s="236"/>
      <c r="K48" s="246">
        <v>51394661</v>
      </c>
      <c r="L48" s="246"/>
      <c r="N48" s="265"/>
      <c r="T48" s="264"/>
      <c r="U48" s="264"/>
    </row>
    <row r="49" spans="1:21" s="263" customFormat="1" ht="12">
      <c r="A49" s="236"/>
      <c r="B49" s="238"/>
      <c r="C49" s="236"/>
      <c r="D49" s="236"/>
      <c r="E49" s="246"/>
      <c r="F49" s="246"/>
      <c r="G49" s="246"/>
      <c r="H49" s="248"/>
      <c r="I49" s="236" t="s">
        <v>56</v>
      </c>
      <c r="J49" s="236"/>
      <c r="K49" s="246">
        <v>93789997</v>
      </c>
      <c r="L49" s="236"/>
      <c r="N49" s="265"/>
      <c r="T49" s="264"/>
      <c r="U49" s="264"/>
    </row>
    <row r="50" spans="1:21" s="263" customFormat="1" ht="12">
      <c r="A50" s="236"/>
      <c r="B50" s="236"/>
      <c r="C50" s="236"/>
      <c r="D50" s="236"/>
      <c r="E50" s="246"/>
      <c r="F50" s="246"/>
      <c r="G50" s="246"/>
      <c r="H50" s="236"/>
      <c r="I50" s="236" t="s">
        <v>57</v>
      </c>
      <c r="J50" s="236"/>
      <c r="K50" s="246">
        <v>123588219</v>
      </c>
      <c r="L50" s="246"/>
      <c r="N50" s="265"/>
      <c r="T50" s="264"/>
      <c r="U50" s="264"/>
    </row>
    <row r="51" spans="1:21" s="263" customFormat="1" ht="12">
      <c r="A51" s="236"/>
      <c r="B51" s="236"/>
      <c r="C51" s="236"/>
      <c r="D51" s="236"/>
      <c r="E51" s="246"/>
      <c r="F51" s="246"/>
      <c r="G51" s="246"/>
      <c r="H51" s="240"/>
      <c r="I51" s="236" t="s">
        <v>58</v>
      </c>
      <c r="J51" s="236"/>
      <c r="K51" s="246"/>
      <c r="L51" s="246"/>
      <c r="N51" s="265"/>
      <c r="T51" s="264"/>
      <c r="U51" s="264"/>
    </row>
    <row r="52" spans="1:21" s="263" customFormat="1" ht="12">
      <c r="A52" s="236"/>
      <c r="B52" s="236"/>
      <c r="C52" s="236"/>
      <c r="D52" s="236"/>
      <c r="E52" s="246"/>
      <c r="F52" s="246"/>
      <c r="G52" s="246"/>
      <c r="H52" s="240"/>
      <c r="I52" s="236" t="s">
        <v>59</v>
      </c>
      <c r="J52" s="236"/>
      <c r="K52" s="246"/>
      <c r="L52" s="246"/>
      <c r="M52" s="272"/>
      <c r="N52" s="265"/>
      <c r="T52" s="264"/>
      <c r="U52" s="264"/>
    </row>
    <row r="53" spans="1:21" s="263" customFormat="1" ht="12">
      <c r="A53" s="236"/>
      <c r="B53" s="242"/>
      <c r="C53" s="236"/>
      <c r="D53" s="236"/>
      <c r="E53" s="246"/>
      <c r="F53" s="246"/>
      <c r="G53" s="246"/>
      <c r="H53" s="240"/>
      <c r="I53" s="236"/>
      <c r="J53" s="236"/>
      <c r="K53" s="246"/>
      <c r="L53" s="246"/>
      <c r="N53" s="265"/>
      <c r="T53" s="264"/>
      <c r="U53" s="264"/>
    </row>
    <row r="54" spans="1:21" s="263" customFormat="1" ht="12">
      <c r="A54" s="236"/>
      <c r="B54" s="242"/>
      <c r="C54" s="236"/>
      <c r="D54" s="236"/>
      <c r="E54" s="246"/>
      <c r="F54" s="246"/>
      <c r="G54" s="236"/>
      <c r="H54" s="236"/>
      <c r="I54" s="242" t="s">
        <v>60</v>
      </c>
      <c r="J54" s="236"/>
      <c r="K54" s="236">
        <v>0</v>
      </c>
      <c r="L54" s="246"/>
      <c r="N54" s="265"/>
      <c r="T54" s="264"/>
      <c r="U54" s="264"/>
    </row>
    <row r="55" spans="1:21" s="263" customFormat="1" ht="12">
      <c r="A55" s="236"/>
      <c r="B55" s="242"/>
      <c r="C55" s="236"/>
      <c r="D55" s="236"/>
      <c r="E55" s="246"/>
      <c r="F55" s="246"/>
      <c r="G55" s="236"/>
      <c r="H55" s="236"/>
      <c r="I55" s="236" t="s">
        <v>61</v>
      </c>
      <c r="J55" s="236"/>
      <c r="K55" s="246"/>
      <c r="L55" s="246"/>
      <c r="N55" s="265"/>
      <c r="T55" s="264"/>
      <c r="U55" s="264"/>
    </row>
    <row r="56" spans="1:21" s="263" customFormat="1" ht="12">
      <c r="A56" s="236"/>
      <c r="B56" s="242"/>
      <c r="C56" s="236"/>
      <c r="D56" s="236"/>
      <c r="E56" s="246"/>
      <c r="F56" s="246"/>
      <c r="G56" s="236"/>
      <c r="H56" s="236"/>
      <c r="I56" s="236" t="s">
        <v>62</v>
      </c>
      <c r="J56" s="236"/>
      <c r="K56" s="236"/>
      <c r="L56" s="246"/>
      <c r="N56" s="265"/>
      <c r="T56" s="264"/>
      <c r="U56" s="264"/>
    </row>
    <row r="57" spans="1:21" s="263" customFormat="1" ht="12">
      <c r="A57" s="236"/>
      <c r="B57" s="242"/>
      <c r="C57" s="236"/>
      <c r="D57" s="236"/>
      <c r="E57" s="246"/>
      <c r="F57" s="246"/>
      <c r="G57" s="236"/>
      <c r="H57" s="236"/>
      <c r="I57" s="236" t="s">
        <v>63</v>
      </c>
      <c r="J57" s="236"/>
      <c r="K57" s="236"/>
      <c r="L57" s="246"/>
      <c r="N57" s="265"/>
      <c r="T57" s="264"/>
      <c r="U57" s="264"/>
    </row>
    <row r="58" spans="1:21" s="263" customFormat="1" ht="12">
      <c r="A58" s="236"/>
      <c r="B58" s="236"/>
      <c r="C58" s="236"/>
      <c r="D58" s="236"/>
      <c r="E58" s="246"/>
      <c r="F58" s="246"/>
      <c r="G58" s="255"/>
      <c r="H58" s="236"/>
      <c r="I58" s="242" t="s">
        <v>64</v>
      </c>
      <c r="J58" s="242"/>
      <c r="K58" s="247">
        <v>1249633425</v>
      </c>
      <c r="L58" s="246"/>
      <c r="N58" s="265"/>
      <c r="T58" s="264"/>
      <c r="U58" s="264"/>
    </row>
    <row r="59" spans="1:21" s="263" customFormat="1" ht="12">
      <c r="A59" s="236"/>
      <c r="B59" s="238"/>
      <c r="C59" s="242"/>
      <c r="D59" s="242"/>
      <c r="E59" s="247"/>
      <c r="F59" s="246"/>
      <c r="G59" s="246"/>
      <c r="H59" s="249"/>
      <c r="I59" s="242"/>
      <c r="J59" s="242"/>
      <c r="K59" s="247"/>
      <c r="L59" s="246"/>
      <c r="N59" s="265"/>
      <c r="T59" s="264"/>
      <c r="U59" s="264"/>
    </row>
    <row r="60" spans="1:21" s="263" customFormat="1" ht="12">
      <c r="A60" s="236"/>
      <c r="B60" s="238"/>
      <c r="C60" s="242"/>
      <c r="D60" s="242"/>
      <c r="E60" s="247"/>
      <c r="F60" s="246"/>
      <c r="G60" s="246"/>
      <c r="H60" s="249"/>
      <c r="I60" s="236"/>
      <c r="J60" s="236"/>
      <c r="K60" s="246"/>
      <c r="L60" s="246"/>
      <c r="N60" s="265"/>
      <c r="T60" s="264"/>
      <c r="U60" s="264"/>
    </row>
    <row r="61" spans="1:21" s="263" customFormat="1" ht="12">
      <c r="A61" s="236"/>
      <c r="B61" s="238"/>
      <c r="C61" s="258" t="s">
        <v>65</v>
      </c>
      <c r="D61" s="242"/>
      <c r="E61" s="259">
        <v>1373649176</v>
      </c>
      <c r="F61" s="246"/>
      <c r="G61" s="246"/>
      <c r="H61" s="249"/>
      <c r="I61" s="258" t="s">
        <v>66</v>
      </c>
      <c r="J61" s="244"/>
      <c r="K61" s="259">
        <v>1375519479.8999999</v>
      </c>
      <c r="L61" s="246"/>
      <c r="N61" s="265"/>
      <c r="T61" s="264"/>
      <c r="U61" s="264"/>
    </row>
    <row r="62" spans="1:21" s="263" customFormat="1" ht="12">
      <c r="A62" s="236"/>
      <c r="B62" s="238"/>
      <c r="C62" s="238" t="s">
        <v>67</v>
      </c>
      <c r="D62" s="236"/>
      <c r="E62" s="255"/>
      <c r="F62" s="246"/>
      <c r="G62" s="236"/>
      <c r="H62" s="240"/>
      <c r="I62" s="236"/>
      <c r="J62" s="236"/>
      <c r="K62" s="245"/>
      <c r="L62" s="236"/>
      <c r="N62" s="265"/>
      <c r="T62" s="264"/>
      <c r="U62" s="264"/>
    </row>
    <row r="63" spans="1:21" s="263" customFormat="1">
      <c r="A63" s="236"/>
      <c r="B63" s="238"/>
      <c r="C63" s="18"/>
      <c r="D63" s="3"/>
      <c r="E63" s="9"/>
      <c r="F63" s="246"/>
      <c r="G63" s="246"/>
      <c r="H63" s="248"/>
      <c r="I63" s="3"/>
      <c r="J63" s="3"/>
      <c r="K63" s="10"/>
      <c r="L63" s="246"/>
      <c r="N63" s="265"/>
      <c r="T63" s="264"/>
      <c r="U63" s="264"/>
    </row>
    <row r="64" spans="1:21" s="263" customFormat="1">
      <c r="A64" s="236"/>
      <c r="B64" s="238"/>
      <c r="C64" s="3"/>
      <c r="D64" s="13"/>
      <c r="E64" s="9"/>
      <c r="F64" s="246"/>
      <c r="G64" s="246"/>
      <c r="H64" s="248"/>
      <c r="I64" s="3"/>
      <c r="J64" s="3"/>
      <c r="K64" s="10"/>
      <c r="L64" s="236"/>
      <c r="N64" s="265"/>
      <c r="T64" s="264"/>
      <c r="U64" s="264"/>
    </row>
    <row r="65" spans="1:22" s="263" customFormat="1">
      <c r="A65" s="236"/>
      <c r="B65" s="238"/>
      <c r="C65" s="3"/>
      <c r="D65" s="3"/>
      <c r="E65" s="9"/>
      <c r="F65" s="246"/>
      <c r="G65" s="246"/>
      <c r="H65" s="248"/>
      <c r="I65" s="3"/>
      <c r="J65" s="3"/>
      <c r="K65" s="10"/>
      <c r="L65" s="236"/>
      <c r="N65" s="265"/>
      <c r="T65" s="264"/>
      <c r="U65" s="264"/>
    </row>
    <row r="66" spans="1:22" s="263" customFormat="1">
      <c r="A66" s="236"/>
      <c r="B66" s="236"/>
      <c r="C66" s="3"/>
      <c r="D66" s="3"/>
      <c r="E66" s="17"/>
      <c r="F66" s="246"/>
      <c r="G66" s="246"/>
      <c r="H66" s="248"/>
      <c r="I66" s="3"/>
      <c r="J66" s="3"/>
      <c r="K66" s="3"/>
      <c r="L66" s="236"/>
      <c r="T66" s="264"/>
      <c r="U66" s="264"/>
      <c r="V66" s="273"/>
    </row>
    <row r="67" spans="1:22" s="263" customFormat="1">
      <c r="A67" s="236"/>
      <c r="B67" s="236"/>
      <c r="C67" s="3"/>
      <c r="D67" s="111"/>
      <c r="E67" s="3"/>
      <c r="F67" s="247"/>
      <c r="G67" s="247"/>
      <c r="H67" s="236"/>
      <c r="I67" s="17"/>
      <c r="J67" s="3"/>
      <c r="K67" s="3"/>
      <c r="L67" s="247"/>
      <c r="T67" s="264"/>
      <c r="U67" s="264"/>
      <c r="V67" s="273"/>
    </row>
    <row r="68" spans="1:22" s="263" customFormat="1">
      <c r="A68" s="236"/>
      <c r="B68" s="236"/>
      <c r="C68" s="3"/>
      <c r="D68" s="8"/>
      <c r="E68" s="10"/>
      <c r="F68" s="247"/>
      <c r="G68" s="247"/>
      <c r="H68" s="236"/>
      <c r="I68" s="17"/>
      <c r="J68" s="3"/>
      <c r="K68" s="3"/>
      <c r="L68" s="247"/>
      <c r="T68" s="264"/>
      <c r="U68" s="264"/>
      <c r="V68" s="273"/>
    </row>
    <row r="69" spans="1:22" s="263" customFormat="1" ht="14">
      <c r="A69" s="236"/>
      <c r="B69" s="236"/>
      <c r="C69" s="224"/>
      <c r="D69" s="227"/>
      <c r="E69" s="225"/>
      <c r="F69" s="247"/>
      <c r="G69" s="247"/>
      <c r="H69" s="236"/>
      <c r="I69" s="225"/>
      <c r="J69" s="224"/>
      <c r="K69" s="224"/>
      <c r="L69" s="246"/>
      <c r="T69" s="264"/>
      <c r="U69" s="264"/>
      <c r="V69" s="273"/>
    </row>
    <row r="70" spans="1:22" s="263" customFormat="1" ht="14">
      <c r="A70" s="236"/>
      <c r="B70" s="236"/>
      <c r="C70" s="227"/>
      <c r="D70" s="225"/>
      <c r="E70" s="225"/>
      <c r="F70" s="255"/>
      <c r="G70" s="247"/>
      <c r="H70" s="236"/>
      <c r="I70" s="225"/>
      <c r="J70" s="225"/>
      <c r="K70" s="227"/>
      <c r="L70" s="247"/>
      <c r="T70" s="264"/>
      <c r="U70" s="264"/>
      <c r="V70" s="273"/>
    </row>
    <row r="71" spans="1:22" s="263" customFormat="1">
      <c r="A71" s="236"/>
      <c r="B71" s="236"/>
      <c r="C71" s="227"/>
      <c r="D71" s="225"/>
      <c r="E71" s="225"/>
      <c r="F71" s="9"/>
      <c r="G71" s="95"/>
      <c r="H71" s="236"/>
      <c r="I71" s="225"/>
      <c r="J71" s="225"/>
      <c r="K71" s="227"/>
      <c r="L71" s="245"/>
      <c r="T71" s="264"/>
      <c r="U71" s="264"/>
      <c r="V71" s="273"/>
    </row>
    <row r="72" spans="1:22">
      <c r="C72" s="225"/>
      <c r="D72" s="225"/>
      <c r="E72" s="225"/>
      <c r="F72" s="9"/>
      <c r="G72" s="95"/>
      <c r="I72" s="225"/>
      <c r="J72" s="225"/>
      <c r="K72" s="225"/>
      <c r="V72" s="11"/>
    </row>
    <row r="73" spans="1:22">
      <c r="C73" s="225"/>
      <c r="D73" s="225"/>
      <c r="E73" s="227"/>
      <c r="F73" s="9"/>
      <c r="G73" s="95"/>
      <c r="I73" s="224"/>
      <c r="J73" s="225"/>
      <c r="K73" s="225"/>
      <c r="L73" s="10"/>
    </row>
    <row r="74" spans="1:22">
      <c r="C74" s="225"/>
      <c r="D74" s="225"/>
      <c r="E74" s="225"/>
      <c r="F74" s="17"/>
      <c r="G74" s="95"/>
      <c r="I74" s="227"/>
      <c r="J74" s="225"/>
      <c r="K74" s="225"/>
      <c r="L74" s="10"/>
    </row>
    <row r="75" spans="1:22">
      <c r="G75" s="95"/>
      <c r="I75" s="8"/>
      <c r="V75" s="4"/>
    </row>
    <row r="76" spans="1:22">
      <c r="F76" s="10"/>
      <c r="G76" s="10"/>
    </row>
    <row r="77" spans="1:22">
      <c r="F77" s="225"/>
      <c r="G77" s="225"/>
    </row>
    <row r="78" spans="1:22" s="225" customFormat="1">
      <c r="C78" s="3"/>
      <c r="D78" s="3"/>
      <c r="E78" s="3"/>
      <c r="G78" s="224"/>
      <c r="I78" s="3"/>
      <c r="J78" s="3"/>
      <c r="K78" s="3"/>
      <c r="L78" s="224"/>
      <c r="T78" s="260"/>
      <c r="U78" s="260"/>
    </row>
    <row r="79" spans="1:22" s="225" customFormat="1">
      <c r="B79" s="226"/>
      <c r="C79" s="3"/>
      <c r="D79" s="3"/>
      <c r="E79" s="3"/>
      <c r="G79" s="227"/>
      <c r="I79" s="3"/>
      <c r="J79" s="3"/>
      <c r="K79" s="3"/>
      <c r="L79" s="227"/>
      <c r="T79" s="260"/>
      <c r="U79" s="260"/>
    </row>
    <row r="80" spans="1:22" s="225" customFormat="1">
      <c r="C80" s="3"/>
      <c r="D80" s="3"/>
      <c r="E80" s="3"/>
      <c r="H80" s="227"/>
      <c r="I80" s="3"/>
      <c r="J80" s="3"/>
      <c r="K80" s="3"/>
      <c r="L80" s="227"/>
      <c r="T80" s="260"/>
      <c r="U80" s="260"/>
    </row>
    <row r="81" spans="3:21" s="225" customFormat="1">
      <c r="C81" s="3"/>
      <c r="D81" s="3"/>
      <c r="E81" s="3"/>
      <c r="F81" s="227"/>
      <c r="G81" s="228"/>
      <c r="I81" s="3"/>
      <c r="J81" s="3"/>
      <c r="K81" s="3"/>
      <c r="T81" s="260"/>
      <c r="U81" s="260"/>
    </row>
    <row r="82" spans="3:21" s="225" customFormat="1">
      <c r="C82" s="3"/>
      <c r="D82" s="3"/>
      <c r="E82" s="3"/>
      <c r="I82" s="3"/>
      <c r="J82" s="3"/>
      <c r="K82" s="3"/>
      <c r="T82" s="260"/>
      <c r="U82" s="260"/>
    </row>
    <row r="83" spans="3:21" s="225" customFormat="1">
      <c r="C83" s="3"/>
      <c r="D83" s="3"/>
      <c r="E83" s="3"/>
      <c r="F83" s="3"/>
      <c r="G83" s="3"/>
      <c r="I83" s="3"/>
      <c r="J83" s="3"/>
      <c r="K83" s="3"/>
      <c r="T83" s="260"/>
      <c r="U83" s="260"/>
    </row>
    <row r="87" spans="3:21">
      <c r="G87" s="8"/>
    </row>
  </sheetData>
  <mergeCells count="7">
    <mergeCell ref="A3:L3"/>
    <mergeCell ref="A4:L4"/>
    <mergeCell ref="A5:L5"/>
    <mergeCell ref="A6:L6"/>
    <mergeCell ref="C9:C10"/>
    <mergeCell ref="I9:I10"/>
    <mergeCell ref="K9:L9"/>
  </mergeCells>
  <printOptions horizontalCentered="1"/>
  <pageMargins left="0.19685039370078741" right="0.19685039370078741" top="0.19685039370078741" bottom="0.14000000000000001" header="0.15748031496062992" footer="0.15748031496062992"/>
  <pageSetup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7"/>
  <sheetViews>
    <sheetView topLeftCell="C42" zoomScale="106" zoomScaleNormal="106" workbookViewId="0">
      <selection activeCell="C94" sqref="C94"/>
    </sheetView>
  </sheetViews>
  <sheetFormatPr baseColWidth="10" defaultColWidth="10.83203125" defaultRowHeight="15"/>
  <cols>
    <col min="1" max="1" width="3.1640625" style="13" customWidth="1"/>
    <col min="2" max="2" width="1.5" style="13" customWidth="1"/>
    <col min="3" max="3" width="84" style="13" customWidth="1"/>
    <col min="4" max="4" width="0.5" style="13" customWidth="1"/>
    <col min="5" max="5" width="16.6640625" style="13" customWidth="1"/>
    <col min="6" max="6" width="0.5" style="13" customWidth="1"/>
    <col min="7" max="7" width="1.6640625" style="13" customWidth="1"/>
    <col min="8" max="8" width="19.1640625" style="13" customWidth="1"/>
    <col min="9" max="9" width="2.5" style="13" customWidth="1"/>
    <col min="10" max="10" width="19.33203125" style="13" bestFit="1" customWidth="1"/>
    <col min="11" max="11" width="17.6640625" style="13" customWidth="1"/>
    <col min="12" max="12" width="16.83203125" style="13" bestFit="1" customWidth="1"/>
    <col min="13" max="16384" width="10.83203125" style="13"/>
  </cols>
  <sheetData>
    <row r="1" spans="1:10" s="230" customFormat="1" ht="14"/>
    <row r="2" spans="1:10" s="230" customFormat="1" ht="14">
      <c r="A2" s="482" t="s">
        <v>68</v>
      </c>
      <c r="B2" s="482"/>
      <c r="C2" s="482"/>
      <c r="D2" s="482"/>
      <c r="E2" s="482"/>
      <c r="F2" s="482"/>
      <c r="G2" s="482"/>
    </row>
    <row r="3" spans="1:10" s="230" customFormat="1" ht="14">
      <c r="A3" s="482" t="s">
        <v>69</v>
      </c>
      <c r="B3" s="482"/>
      <c r="C3" s="482"/>
      <c r="D3" s="482"/>
      <c r="E3" s="482"/>
      <c r="F3" s="482"/>
      <c r="G3" s="482"/>
    </row>
    <row r="4" spans="1:10" s="230" customFormat="1" ht="14">
      <c r="A4" s="482" t="s">
        <v>4889</v>
      </c>
      <c r="B4" s="482"/>
      <c r="C4" s="482"/>
      <c r="D4" s="482"/>
      <c r="E4" s="482"/>
      <c r="F4" s="482"/>
      <c r="G4" s="482"/>
    </row>
    <row r="5" spans="1:10" s="230" customFormat="1" ht="14">
      <c r="A5" s="482" t="s">
        <v>70</v>
      </c>
      <c r="B5" s="482"/>
      <c r="C5" s="482"/>
      <c r="D5" s="482"/>
      <c r="E5" s="482"/>
      <c r="F5" s="482"/>
      <c r="G5" s="482"/>
    </row>
    <row r="6" spans="1:10" s="230" customFormat="1" ht="14"/>
    <row r="7" spans="1:10" s="256" customFormat="1" ht="12">
      <c r="B7" s="481" t="s">
        <v>3</v>
      </c>
      <c r="C7" s="481"/>
      <c r="E7" s="480" t="s">
        <v>4</v>
      </c>
      <c r="F7" s="480"/>
      <c r="G7" s="480"/>
    </row>
    <row r="8" spans="1:10" s="256" customFormat="1" ht="12">
      <c r="B8" s="481"/>
      <c r="C8" s="481"/>
      <c r="E8" s="279">
        <v>2025</v>
      </c>
      <c r="F8" s="279"/>
      <c r="G8" s="279"/>
    </row>
    <row r="9" spans="1:10" s="256" customFormat="1" ht="13">
      <c r="B9" s="280"/>
      <c r="C9" s="282" t="s">
        <v>71</v>
      </c>
      <c r="D9" s="282"/>
      <c r="E9" s="252"/>
      <c r="F9" s="252"/>
      <c r="G9" s="252"/>
    </row>
    <row r="10" spans="1:10" s="256" customFormat="1" ht="12">
      <c r="B10" s="283"/>
      <c r="C10" s="284"/>
      <c r="D10" s="284"/>
      <c r="E10" s="252"/>
      <c r="F10" s="252"/>
      <c r="G10" s="252"/>
    </row>
    <row r="11" spans="1:10" s="256" customFormat="1" ht="13">
      <c r="B11" s="280"/>
      <c r="C11" s="282" t="s">
        <v>72</v>
      </c>
      <c r="D11" s="281"/>
      <c r="E11" s="285">
        <v>3305337</v>
      </c>
      <c r="F11" s="285">
        <v>0</v>
      </c>
      <c r="G11" s="285"/>
      <c r="J11" s="287"/>
    </row>
    <row r="12" spans="1:10" s="256" customFormat="1" ht="12">
      <c r="B12" s="280"/>
      <c r="C12" s="281"/>
      <c r="D12" s="281"/>
      <c r="E12" s="285"/>
      <c r="F12" s="285"/>
      <c r="G12" s="285"/>
      <c r="J12" s="287"/>
    </row>
    <row r="13" spans="1:10" s="256" customFormat="1" ht="13">
      <c r="B13" s="280"/>
      <c r="C13" s="284" t="s">
        <v>73</v>
      </c>
      <c r="D13" s="281"/>
      <c r="E13" s="286">
        <v>0</v>
      </c>
      <c r="F13" s="285">
        <v>0</v>
      </c>
      <c r="G13" s="285"/>
      <c r="J13" s="287"/>
    </row>
    <row r="14" spans="1:10" s="256" customFormat="1" ht="13">
      <c r="B14" s="280"/>
      <c r="C14" s="284" t="s">
        <v>74</v>
      </c>
      <c r="D14" s="281"/>
      <c r="E14" s="286">
        <v>0</v>
      </c>
      <c r="F14" s="285">
        <v>0</v>
      </c>
      <c r="G14" s="285"/>
      <c r="J14" s="287"/>
    </row>
    <row r="15" spans="1:10" s="256" customFormat="1" ht="13">
      <c r="B15" s="280"/>
      <c r="C15" s="284" t="s">
        <v>75</v>
      </c>
      <c r="D15" s="281"/>
      <c r="E15" s="286">
        <v>0</v>
      </c>
      <c r="F15" s="285">
        <v>0</v>
      </c>
      <c r="G15" s="285"/>
      <c r="J15" s="287"/>
    </row>
    <row r="16" spans="1:10" s="256" customFormat="1" ht="13">
      <c r="B16" s="280"/>
      <c r="C16" s="284" t="s">
        <v>76</v>
      </c>
      <c r="D16" s="281"/>
      <c r="E16" s="286">
        <v>0</v>
      </c>
      <c r="F16" s="285">
        <v>0</v>
      </c>
      <c r="G16" s="285"/>
      <c r="J16" s="287"/>
    </row>
    <row r="17" spans="2:11" s="256" customFormat="1" ht="13">
      <c r="B17" s="280"/>
      <c r="C17" s="284" t="s">
        <v>77</v>
      </c>
      <c r="D17" s="282"/>
      <c r="E17" s="286">
        <v>0</v>
      </c>
      <c r="F17" s="286">
        <v>0</v>
      </c>
      <c r="G17" s="286"/>
      <c r="J17" s="287"/>
    </row>
    <row r="18" spans="2:11" s="256" customFormat="1" ht="12">
      <c r="B18" s="280"/>
      <c r="C18" s="291" t="s">
        <v>78</v>
      </c>
      <c r="D18" s="282"/>
      <c r="E18" s="286">
        <v>0</v>
      </c>
      <c r="F18" s="286">
        <v>0</v>
      </c>
      <c r="G18" s="286"/>
      <c r="J18" s="287"/>
    </row>
    <row r="19" spans="2:11" s="256" customFormat="1" ht="13">
      <c r="B19" s="280"/>
      <c r="C19" s="284" t="s">
        <v>79</v>
      </c>
      <c r="D19" s="282"/>
      <c r="E19" s="286">
        <v>3305337</v>
      </c>
      <c r="F19" s="286">
        <v>0</v>
      </c>
      <c r="G19" s="286"/>
      <c r="J19" s="287"/>
    </row>
    <row r="20" spans="2:11" s="256" customFormat="1" ht="12">
      <c r="B20" s="283"/>
      <c r="C20" s="284"/>
      <c r="D20" s="284"/>
      <c r="E20" s="286"/>
      <c r="F20" s="286"/>
      <c r="G20" s="286"/>
      <c r="J20" s="287"/>
    </row>
    <row r="21" spans="2:11" s="256" customFormat="1" ht="12">
      <c r="B21" s="280"/>
      <c r="C21" s="282"/>
      <c r="D21" s="281"/>
      <c r="E21" s="298">
        <v>202988321</v>
      </c>
      <c r="F21" s="298">
        <v>0</v>
      </c>
      <c r="G21" s="298"/>
      <c r="J21" s="287"/>
    </row>
    <row r="22" spans="2:11" s="256" customFormat="1" ht="12">
      <c r="B22" s="280"/>
      <c r="C22" s="282"/>
      <c r="D22" s="282"/>
      <c r="E22" s="285"/>
      <c r="F22" s="285">
        <v>0</v>
      </c>
      <c r="G22" s="285"/>
      <c r="J22" s="287"/>
    </row>
    <row r="23" spans="2:11" s="256" customFormat="1" ht="26">
      <c r="B23" s="283"/>
      <c r="C23" s="284" t="s">
        <v>80</v>
      </c>
      <c r="D23" s="284"/>
      <c r="E23" s="286">
        <v>0</v>
      </c>
      <c r="F23" s="286">
        <v>0</v>
      </c>
      <c r="G23" s="286"/>
      <c r="J23" s="287"/>
    </row>
    <row r="24" spans="2:11" s="256" customFormat="1" ht="13">
      <c r="B24" s="283"/>
      <c r="C24" s="284" t="s">
        <v>81</v>
      </c>
      <c r="D24" s="284"/>
      <c r="E24" s="286">
        <v>202988321</v>
      </c>
      <c r="F24" s="286">
        <v>0</v>
      </c>
      <c r="G24" s="286"/>
      <c r="J24" s="287"/>
      <c r="K24" s="289"/>
    </row>
    <row r="25" spans="2:11" s="256" customFormat="1" ht="12">
      <c r="B25" s="283"/>
      <c r="C25" s="284"/>
      <c r="D25" s="284"/>
      <c r="E25" s="286"/>
      <c r="F25" s="286"/>
      <c r="G25" s="286"/>
      <c r="J25" s="287"/>
    </row>
    <row r="26" spans="2:11" s="256" customFormat="1" ht="13">
      <c r="B26" s="280"/>
      <c r="C26" s="282" t="s">
        <v>82</v>
      </c>
      <c r="D26" s="281"/>
      <c r="E26" s="285">
        <v>26490284</v>
      </c>
      <c r="F26" s="285">
        <v>0</v>
      </c>
      <c r="G26" s="285"/>
      <c r="J26" s="287"/>
    </row>
    <row r="27" spans="2:11" s="256" customFormat="1" ht="13">
      <c r="B27" s="280"/>
      <c r="C27" s="284" t="s">
        <v>83</v>
      </c>
      <c r="D27" s="282"/>
      <c r="E27" s="286">
        <v>24466164</v>
      </c>
      <c r="F27" s="285">
        <v>0</v>
      </c>
      <c r="G27" s="285"/>
      <c r="J27" s="287"/>
    </row>
    <row r="28" spans="2:11" s="256" customFormat="1" ht="13">
      <c r="B28" s="283"/>
      <c r="C28" s="284" t="s">
        <v>84</v>
      </c>
      <c r="D28" s="284"/>
      <c r="E28" s="286">
        <v>0</v>
      </c>
      <c r="F28" s="286">
        <v>0</v>
      </c>
      <c r="G28" s="286"/>
      <c r="J28" s="287"/>
    </row>
    <row r="29" spans="2:11" s="256" customFormat="1" ht="13">
      <c r="B29" s="283"/>
      <c r="C29" s="284" t="s">
        <v>85</v>
      </c>
      <c r="D29" s="284"/>
      <c r="E29" s="286">
        <v>0</v>
      </c>
      <c r="F29" s="286">
        <v>0</v>
      </c>
      <c r="G29" s="286"/>
      <c r="J29" s="287"/>
    </row>
    <row r="30" spans="2:11" s="256" customFormat="1" ht="13">
      <c r="B30" s="283"/>
      <c r="C30" s="284" t="s">
        <v>86</v>
      </c>
      <c r="D30" s="284"/>
      <c r="E30" s="286">
        <v>0</v>
      </c>
      <c r="F30" s="286">
        <v>0</v>
      </c>
      <c r="G30" s="286"/>
      <c r="J30" s="287"/>
    </row>
    <row r="31" spans="2:11" s="256" customFormat="1" ht="13">
      <c r="B31" s="283"/>
      <c r="C31" s="284" t="s">
        <v>87</v>
      </c>
      <c r="D31" s="284"/>
      <c r="E31" s="286">
        <v>2024120</v>
      </c>
      <c r="F31" s="285">
        <v>0</v>
      </c>
      <c r="G31" s="285"/>
      <c r="J31" s="287"/>
    </row>
    <row r="32" spans="2:11" s="256" customFormat="1" ht="12">
      <c r="B32" s="284"/>
      <c r="C32" s="284"/>
      <c r="D32" s="284"/>
      <c r="E32" s="286"/>
      <c r="F32" s="286"/>
      <c r="G32" s="286"/>
      <c r="H32" s="287"/>
      <c r="J32" s="287"/>
    </row>
    <row r="33" spans="2:12" s="256" customFormat="1" ht="13">
      <c r="B33" s="284"/>
      <c r="C33" s="282" t="s">
        <v>88</v>
      </c>
      <c r="D33" s="282"/>
      <c r="E33" s="285">
        <v>232783942</v>
      </c>
      <c r="F33" s="285">
        <v>0</v>
      </c>
      <c r="G33" s="285"/>
      <c r="H33" s="287"/>
      <c r="I33" s="287"/>
      <c r="J33" s="287"/>
    </row>
    <row r="34" spans="2:12" s="256" customFormat="1" ht="12">
      <c r="B34" s="284"/>
      <c r="C34" s="288"/>
      <c r="D34" s="284"/>
      <c r="E34" s="286"/>
      <c r="F34" s="286"/>
      <c r="G34" s="286"/>
      <c r="I34" s="287"/>
      <c r="J34" s="287"/>
    </row>
    <row r="35" spans="2:12" s="256" customFormat="1" ht="13">
      <c r="B35" s="280"/>
      <c r="C35" s="281" t="s">
        <v>89</v>
      </c>
      <c r="D35" s="282"/>
      <c r="E35" s="285"/>
      <c r="F35" s="285"/>
      <c r="G35" s="285"/>
      <c r="I35" s="287"/>
      <c r="J35" s="287"/>
    </row>
    <row r="36" spans="2:12" s="256" customFormat="1" ht="12">
      <c r="B36" s="283"/>
      <c r="C36" s="289"/>
      <c r="D36" s="284"/>
      <c r="E36" s="286"/>
      <c r="F36" s="286"/>
      <c r="G36" s="286"/>
      <c r="I36" s="289"/>
      <c r="J36" s="287"/>
    </row>
    <row r="37" spans="2:12" s="256" customFormat="1" ht="13">
      <c r="B37" s="280"/>
      <c r="C37" s="282" t="s">
        <v>90</v>
      </c>
      <c r="D37" s="281"/>
      <c r="E37" s="285">
        <v>167624164</v>
      </c>
      <c r="F37" s="285">
        <v>0</v>
      </c>
      <c r="G37" s="285"/>
      <c r="J37" s="472"/>
    </row>
    <row r="38" spans="2:12" s="256" customFormat="1" ht="13">
      <c r="B38" s="283"/>
      <c r="C38" s="284" t="s">
        <v>91</v>
      </c>
      <c r="D38" s="284"/>
      <c r="E38" s="286">
        <v>124912091</v>
      </c>
      <c r="F38" s="286">
        <v>0</v>
      </c>
      <c r="G38" s="286"/>
      <c r="H38" s="287"/>
      <c r="J38" s="287"/>
      <c r="K38" s="289"/>
    </row>
    <row r="39" spans="2:12" s="256" customFormat="1" ht="13">
      <c r="B39" s="283"/>
      <c r="C39" s="284" t="s">
        <v>92</v>
      </c>
      <c r="D39" s="284"/>
      <c r="E39" s="286">
        <v>5398685</v>
      </c>
      <c r="F39" s="286">
        <v>0</v>
      </c>
      <c r="G39" s="286"/>
      <c r="H39" s="287"/>
      <c r="J39" s="287"/>
      <c r="K39" s="289"/>
    </row>
    <row r="40" spans="2:12" s="256" customFormat="1" ht="13">
      <c r="B40" s="283"/>
      <c r="C40" s="284" t="s">
        <v>93</v>
      </c>
      <c r="D40" s="284"/>
      <c r="E40" s="286">
        <v>37313388</v>
      </c>
      <c r="F40" s="286">
        <v>0</v>
      </c>
      <c r="G40" s="286"/>
      <c r="J40" s="287"/>
      <c r="K40" s="289"/>
      <c r="L40" s="346"/>
    </row>
    <row r="41" spans="2:12" s="256" customFormat="1" ht="12">
      <c r="B41" s="283"/>
      <c r="C41" s="284"/>
      <c r="D41" s="284"/>
      <c r="E41" s="286"/>
      <c r="F41" s="286"/>
      <c r="G41" s="286"/>
      <c r="J41" s="287"/>
      <c r="L41" s="287"/>
    </row>
    <row r="42" spans="2:12" s="256" customFormat="1" ht="13">
      <c r="B42" s="283"/>
      <c r="C42" s="281" t="s">
        <v>94</v>
      </c>
      <c r="D42" s="284"/>
      <c r="E42" s="285">
        <v>5248319</v>
      </c>
      <c r="F42" s="286">
        <v>0</v>
      </c>
      <c r="G42" s="286"/>
      <c r="J42" s="287"/>
      <c r="L42" s="287"/>
    </row>
    <row r="43" spans="2:12" s="256" customFormat="1" ht="13">
      <c r="B43" s="283"/>
      <c r="C43" s="284" t="s">
        <v>95</v>
      </c>
      <c r="D43" s="284"/>
      <c r="E43" s="253">
        <v>0</v>
      </c>
      <c r="F43" s="253">
        <v>0</v>
      </c>
      <c r="G43" s="285"/>
      <c r="J43" s="287"/>
    </row>
    <row r="44" spans="2:12" s="256" customFormat="1" ht="13">
      <c r="B44" s="283"/>
      <c r="C44" s="284" t="s">
        <v>96</v>
      </c>
      <c r="D44" s="284"/>
      <c r="E44" s="253">
        <v>0</v>
      </c>
      <c r="F44" s="253">
        <v>0</v>
      </c>
      <c r="G44" s="285"/>
      <c r="J44" s="287"/>
    </row>
    <row r="45" spans="2:12" s="256" customFormat="1" ht="13">
      <c r="B45" s="283"/>
      <c r="C45" s="284" t="s">
        <v>97</v>
      </c>
      <c r="D45" s="284"/>
      <c r="E45" s="286">
        <v>5248319</v>
      </c>
      <c r="F45" s="286">
        <v>0</v>
      </c>
      <c r="G45" s="286"/>
      <c r="J45" s="287"/>
    </row>
    <row r="46" spans="2:12" s="256" customFormat="1" ht="13">
      <c r="B46" s="284"/>
      <c r="C46" s="290" t="s">
        <v>98</v>
      </c>
      <c r="D46" s="284"/>
      <c r="E46" s="286">
        <v>0</v>
      </c>
      <c r="F46" s="286">
        <v>0</v>
      </c>
      <c r="G46" s="286"/>
      <c r="J46" s="287"/>
    </row>
    <row r="47" spans="2:12" s="256" customFormat="1" ht="13">
      <c r="B47" s="284"/>
      <c r="C47" s="284" t="s">
        <v>99</v>
      </c>
      <c r="D47" s="284"/>
      <c r="E47" s="286">
        <v>0</v>
      </c>
      <c r="F47" s="286">
        <v>0</v>
      </c>
      <c r="G47" s="286"/>
      <c r="J47" s="287"/>
    </row>
    <row r="48" spans="2:12" s="256" customFormat="1" ht="13">
      <c r="B48" s="284"/>
      <c r="C48" s="290" t="s">
        <v>100</v>
      </c>
      <c r="D48" s="284"/>
      <c r="E48" s="286">
        <v>0</v>
      </c>
      <c r="F48" s="286">
        <v>0</v>
      </c>
      <c r="G48" s="286"/>
      <c r="J48" s="287"/>
    </row>
    <row r="49" spans="2:10" s="256" customFormat="1" ht="13">
      <c r="B49" s="284"/>
      <c r="C49" s="284" t="s">
        <v>101</v>
      </c>
      <c r="D49" s="284"/>
      <c r="E49" s="286">
        <v>0</v>
      </c>
      <c r="F49" s="286">
        <v>0</v>
      </c>
      <c r="G49" s="286"/>
      <c r="J49" s="287"/>
    </row>
    <row r="50" spans="2:10" s="256" customFormat="1" ht="13">
      <c r="B50" s="284"/>
      <c r="C50" s="284" t="s">
        <v>102</v>
      </c>
      <c r="D50" s="284"/>
      <c r="E50" s="286">
        <v>0</v>
      </c>
      <c r="F50" s="286">
        <v>0</v>
      </c>
      <c r="G50" s="286"/>
      <c r="J50" s="287"/>
    </row>
    <row r="51" spans="2:10" s="256" customFormat="1" ht="13">
      <c r="B51" s="284"/>
      <c r="C51" s="284" t="s">
        <v>103</v>
      </c>
      <c r="D51" s="284"/>
      <c r="E51" s="286">
        <v>0</v>
      </c>
      <c r="F51" s="286">
        <v>0</v>
      </c>
      <c r="G51" s="286"/>
      <c r="J51" s="287"/>
    </row>
    <row r="52" spans="2:10" s="256" customFormat="1" ht="12">
      <c r="B52" s="284"/>
      <c r="C52" s="284"/>
      <c r="D52" s="284"/>
      <c r="E52" s="286"/>
      <c r="F52" s="286"/>
      <c r="G52" s="286"/>
      <c r="J52" s="287"/>
    </row>
    <row r="53" spans="2:10" s="256" customFormat="1" ht="13">
      <c r="B53" s="284"/>
      <c r="C53" s="281" t="s">
        <v>104</v>
      </c>
      <c r="D53" s="284"/>
      <c r="E53" s="285">
        <v>0</v>
      </c>
      <c r="F53" s="285">
        <v>0</v>
      </c>
      <c r="G53" s="285"/>
      <c r="J53" s="287"/>
    </row>
    <row r="54" spans="2:10" s="256" customFormat="1" ht="13">
      <c r="B54" s="284"/>
      <c r="C54" s="284" t="s">
        <v>105</v>
      </c>
      <c r="D54" s="284"/>
      <c r="E54" s="286">
        <v>0</v>
      </c>
      <c r="F54" s="286">
        <v>0</v>
      </c>
      <c r="G54" s="286"/>
      <c r="J54" s="287"/>
    </row>
    <row r="55" spans="2:10" s="256" customFormat="1" ht="13">
      <c r="B55" s="284"/>
      <c r="C55" s="284" t="s">
        <v>51</v>
      </c>
      <c r="D55" s="284"/>
      <c r="E55" s="286">
        <v>0</v>
      </c>
      <c r="F55" s="286">
        <v>0</v>
      </c>
      <c r="G55" s="286"/>
      <c r="J55" s="287"/>
    </row>
    <row r="56" spans="2:10" s="256" customFormat="1" ht="12">
      <c r="B56" s="284"/>
      <c r="C56" s="291" t="s">
        <v>106</v>
      </c>
      <c r="D56" s="284"/>
      <c r="E56" s="286">
        <v>0</v>
      </c>
      <c r="F56" s="286">
        <v>0</v>
      </c>
      <c r="G56" s="286"/>
      <c r="J56" s="287"/>
    </row>
    <row r="57" spans="2:10" s="256" customFormat="1" ht="12">
      <c r="B57" s="284"/>
      <c r="D57" s="284"/>
      <c r="E57" s="286"/>
      <c r="F57" s="286"/>
      <c r="G57" s="286"/>
      <c r="J57" s="287"/>
    </row>
    <row r="58" spans="2:10" s="256" customFormat="1" ht="13">
      <c r="B58" s="284"/>
      <c r="C58" s="281" t="s">
        <v>107</v>
      </c>
      <c r="D58" s="284"/>
      <c r="E58" s="285">
        <v>0</v>
      </c>
      <c r="F58" s="285">
        <v>0</v>
      </c>
      <c r="G58" s="285"/>
      <c r="J58" s="287"/>
    </row>
    <row r="59" spans="2:10" s="256" customFormat="1" ht="13">
      <c r="B59" s="284"/>
      <c r="C59" s="284" t="s">
        <v>108</v>
      </c>
      <c r="D59" s="284"/>
      <c r="E59" s="286">
        <v>0</v>
      </c>
      <c r="F59" s="286">
        <v>0</v>
      </c>
      <c r="G59" s="286"/>
      <c r="J59" s="287"/>
    </row>
    <row r="60" spans="2:10" s="256" customFormat="1" ht="13">
      <c r="B60" s="284"/>
      <c r="C60" s="284" t="s">
        <v>109</v>
      </c>
      <c r="D60" s="284"/>
      <c r="E60" s="286">
        <v>0</v>
      </c>
      <c r="F60" s="286">
        <v>0</v>
      </c>
      <c r="G60" s="286"/>
      <c r="J60" s="287"/>
    </row>
    <row r="61" spans="2:10" s="256" customFormat="1" ht="13">
      <c r="B61" s="284"/>
      <c r="C61" s="284" t="s">
        <v>110</v>
      </c>
      <c r="D61" s="284"/>
      <c r="E61" s="286">
        <v>0</v>
      </c>
      <c r="F61" s="286">
        <v>0</v>
      </c>
      <c r="G61" s="286"/>
      <c r="J61" s="287"/>
    </row>
    <row r="62" spans="2:10" s="256" customFormat="1" ht="13">
      <c r="B62" s="284"/>
      <c r="C62" s="284" t="s">
        <v>111</v>
      </c>
      <c r="D62" s="284"/>
      <c r="E62" s="286">
        <v>0</v>
      </c>
      <c r="F62" s="286">
        <v>0</v>
      </c>
      <c r="G62" s="286"/>
      <c r="J62" s="287"/>
    </row>
    <row r="63" spans="2:10" s="256" customFormat="1" ht="12">
      <c r="B63" s="284"/>
      <c r="C63" s="291" t="s">
        <v>112</v>
      </c>
      <c r="D63" s="284"/>
      <c r="E63" s="286">
        <v>0</v>
      </c>
      <c r="F63" s="286">
        <v>0</v>
      </c>
      <c r="G63" s="286"/>
      <c r="J63" s="287"/>
    </row>
    <row r="64" spans="2:10" s="256" customFormat="1" ht="12">
      <c r="B64" s="284"/>
      <c r="D64" s="284"/>
      <c r="E64" s="286"/>
      <c r="F64" s="286"/>
      <c r="G64" s="286"/>
      <c r="J64" s="287"/>
    </row>
    <row r="65" spans="2:11" s="256" customFormat="1" ht="13">
      <c r="B65" s="280"/>
      <c r="C65" s="281" t="s">
        <v>113</v>
      </c>
      <c r="D65" s="281"/>
      <c r="E65" s="285">
        <v>8516798</v>
      </c>
      <c r="F65" s="285">
        <v>0</v>
      </c>
      <c r="G65" s="285"/>
      <c r="J65" s="287"/>
    </row>
    <row r="66" spans="2:11" s="256" customFormat="1" ht="13">
      <c r="B66" s="283"/>
      <c r="C66" s="284" t="s">
        <v>114</v>
      </c>
      <c r="D66" s="284"/>
      <c r="E66" s="286">
        <v>8349466</v>
      </c>
      <c r="F66" s="286">
        <v>0</v>
      </c>
      <c r="G66" s="286"/>
      <c r="H66" s="292"/>
      <c r="J66" s="287"/>
    </row>
    <row r="67" spans="2:11" s="256" customFormat="1" ht="12">
      <c r="B67" s="283"/>
      <c r="C67" s="291" t="s">
        <v>115</v>
      </c>
      <c r="D67" s="284"/>
      <c r="E67" s="286">
        <v>0</v>
      </c>
      <c r="F67" s="286">
        <v>0</v>
      </c>
      <c r="G67" s="286"/>
      <c r="H67" s="292"/>
      <c r="J67" s="287"/>
    </row>
    <row r="68" spans="2:11" s="256" customFormat="1" ht="13">
      <c r="B68" s="283"/>
      <c r="C68" s="284" t="s">
        <v>116</v>
      </c>
      <c r="D68" s="284"/>
      <c r="E68" s="286">
        <v>0</v>
      </c>
      <c r="F68" s="286">
        <v>0</v>
      </c>
      <c r="G68" s="286"/>
      <c r="H68" s="292"/>
      <c r="J68" s="287"/>
    </row>
    <row r="69" spans="2:11" s="256" customFormat="1" ht="13">
      <c r="B69" s="284"/>
      <c r="C69" s="284" t="s">
        <v>117</v>
      </c>
      <c r="D69" s="284"/>
      <c r="E69" s="286">
        <v>167332</v>
      </c>
      <c r="F69" s="286">
        <v>0</v>
      </c>
      <c r="G69" s="286"/>
      <c r="J69" s="287"/>
    </row>
    <row r="70" spans="2:11" s="256" customFormat="1" ht="12">
      <c r="B70" s="284"/>
      <c r="C70" s="284"/>
      <c r="D70" s="284"/>
      <c r="E70" s="286"/>
      <c r="F70" s="286"/>
      <c r="G70" s="286"/>
      <c r="J70" s="287"/>
    </row>
    <row r="71" spans="2:11" s="256" customFormat="1" ht="13">
      <c r="B71" s="284"/>
      <c r="C71" s="281" t="s">
        <v>118</v>
      </c>
      <c r="D71" s="284"/>
      <c r="E71" s="285">
        <v>0</v>
      </c>
      <c r="F71" s="285">
        <v>0</v>
      </c>
      <c r="G71" s="285"/>
      <c r="J71" s="287"/>
    </row>
    <row r="72" spans="2:11" s="256" customFormat="1" ht="13">
      <c r="B72" s="284"/>
      <c r="C72" s="284" t="s">
        <v>119</v>
      </c>
      <c r="D72" s="284"/>
      <c r="E72" s="286">
        <v>0</v>
      </c>
      <c r="F72" s="286">
        <v>0</v>
      </c>
      <c r="G72" s="286"/>
      <c r="J72" s="287"/>
    </row>
    <row r="73" spans="2:11" s="256" customFormat="1" ht="12">
      <c r="B73" s="284"/>
      <c r="C73" s="284"/>
      <c r="D73" s="284"/>
      <c r="E73" s="286"/>
      <c r="F73" s="286"/>
      <c r="G73" s="286"/>
      <c r="J73" s="287"/>
    </row>
    <row r="74" spans="2:11" s="256" customFormat="1" ht="13">
      <c r="B74" s="284"/>
      <c r="C74" s="281" t="s">
        <v>120</v>
      </c>
      <c r="D74" s="281"/>
      <c r="E74" s="285">
        <v>181389281</v>
      </c>
      <c r="F74" s="285">
        <v>0</v>
      </c>
      <c r="G74" s="285"/>
      <c r="H74" s="287"/>
      <c r="J74" s="287"/>
      <c r="K74" s="289"/>
    </row>
    <row r="75" spans="2:11" s="256" customFormat="1" ht="12">
      <c r="B75" s="284"/>
      <c r="C75" s="284"/>
      <c r="D75" s="284"/>
      <c r="E75" s="286"/>
      <c r="F75" s="286"/>
      <c r="G75" s="286"/>
      <c r="J75" s="287"/>
    </row>
    <row r="76" spans="2:11" s="256" customFormat="1" ht="20" customHeight="1">
      <c r="C76" s="294" t="s">
        <v>121</v>
      </c>
      <c r="D76" s="295"/>
      <c r="E76" s="296">
        <v>51394661</v>
      </c>
      <c r="F76" s="285">
        <v>0</v>
      </c>
      <c r="G76" s="287"/>
      <c r="H76" s="287"/>
      <c r="I76" s="287"/>
      <c r="J76" s="287"/>
    </row>
    <row r="77" spans="2:11" s="256" customFormat="1" ht="12">
      <c r="B77" s="297"/>
      <c r="C77" s="284"/>
      <c r="D77" s="284"/>
      <c r="E77" s="286"/>
      <c r="F77" s="286"/>
      <c r="G77" s="286"/>
      <c r="H77" s="287"/>
      <c r="J77" s="289"/>
    </row>
    <row r="78" spans="2:11" s="256" customFormat="1" ht="12">
      <c r="E78" s="289"/>
      <c r="F78" s="289"/>
    </row>
    <row r="79" spans="2:11" s="256" customFormat="1" ht="12">
      <c r="B79" s="479" t="s">
        <v>122</v>
      </c>
      <c r="C79" s="479"/>
      <c r="D79" s="479"/>
      <c r="E79" s="479"/>
      <c r="F79" s="479"/>
      <c r="G79" s="479"/>
    </row>
    <row r="80" spans="2:11" s="256" customFormat="1" ht="12">
      <c r="B80" s="479" t="s">
        <v>123</v>
      </c>
      <c r="C80" s="479"/>
      <c r="D80" s="479"/>
      <c r="E80" s="479"/>
      <c r="F80" s="479"/>
      <c r="G80" s="479"/>
    </row>
    <row r="81" spans="2:7" s="256" customFormat="1" ht="12">
      <c r="B81" s="479"/>
      <c r="C81" s="479"/>
      <c r="D81" s="479"/>
      <c r="E81" s="479"/>
      <c r="F81" s="479"/>
      <c r="G81" s="479"/>
    </row>
    <row r="82" spans="2:7" s="266" customFormat="1" ht="12">
      <c r="B82" s="299"/>
      <c r="C82" s="299"/>
      <c r="D82" s="299"/>
      <c r="E82" s="300"/>
      <c r="F82" s="300"/>
      <c r="G82" s="299"/>
    </row>
    <row r="83" spans="2:7" s="266" customFormat="1" ht="12"/>
    <row r="84" spans="2:7" s="256" customFormat="1" ht="12">
      <c r="B84" s="236"/>
    </row>
    <row r="85" spans="2:7" s="256" customFormat="1" ht="12"/>
    <row r="86" spans="2:7" s="256" customFormat="1" ht="12"/>
    <row r="87" spans="2:7" s="266" customFormat="1" ht="12"/>
  </sheetData>
  <mergeCells count="9">
    <mergeCell ref="B81:G81"/>
    <mergeCell ref="B79:G79"/>
    <mergeCell ref="E7:G7"/>
    <mergeCell ref="B7:C8"/>
    <mergeCell ref="A2:G2"/>
    <mergeCell ref="A3:G3"/>
    <mergeCell ref="A4:G4"/>
    <mergeCell ref="A5:G5"/>
    <mergeCell ref="B80:G80"/>
  </mergeCells>
  <pageMargins left="1.299212598425197" right="0.70866141732283472" top="0.31496062992125984" bottom="0.23622047244094491" header="0.31496062992125984" footer="0.31496062992125984"/>
  <pageSetup scale="5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4"/>
  <sheetViews>
    <sheetView topLeftCell="A18" zoomScale="85" zoomScaleNormal="85" workbookViewId="0">
      <selection activeCell="J61" sqref="J61"/>
    </sheetView>
  </sheetViews>
  <sheetFormatPr baseColWidth="10" defaultColWidth="11.5" defaultRowHeight="15"/>
  <cols>
    <col min="1" max="1" width="3" style="14" customWidth="1"/>
    <col min="2" max="2" width="57" style="14" customWidth="1"/>
    <col min="3" max="3" width="0.5" style="14" customWidth="1"/>
    <col min="4" max="4" width="19.83203125" style="14" customWidth="1"/>
    <col min="5" max="5" width="0.5" style="14" customWidth="1"/>
    <col min="6" max="6" width="21.5" style="14" bestFit="1" customWidth="1"/>
    <col min="7" max="7" width="0.5" style="14" customWidth="1"/>
    <col min="8" max="8" width="16.5" style="14" bestFit="1" customWidth="1"/>
    <col min="9" max="9" width="0.5" style="14" customWidth="1"/>
    <col min="10" max="10" width="15.5" style="14" bestFit="1" customWidth="1"/>
    <col min="11" max="11" width="0.5" style="14" customWidth="1"/>
    <col min="12" max="12" width="16.6640625" style="14" customWidth="1"/>
    <col min="13" max="14" width="2.6640625" style="14" customWidth="1"/>
    <col min="15" max="15" width="27.6640625" style="14" bestFit="1" customWidth="1"/>
    <col min="16" max="16" width="18.5" style="14" bestFit="1" customWidth="1"/>
    <col min="17" max="17" width="17.5" style="14" bestFit="1" customWidth="1"/>
    <col min="18" max="18" width="18.5" style="14" bestFit="1" customWidth="1"/>
    <col min="19" max="19" width="12.6640625" style="14" bestFit="1" customWidth="1"/>
    <col min="20" max="250" width="11.5" style="14"/>
    <col min="251" max="251" width="3" style="14" customWidth="1"/>
    <col min="252" max="252" width="57" style="14" customWidth="1"/>
    <col min="253" max="253" width="19.83203125" style="14" customWidth="1"/>
    <col min="254" max="254" width="21.33203125" style="14" bestFit="1" customWidth="1"/>
    <col min="255" max="255" width="15.6640625" style="14" bestFit="1" customWidth="1"/>
    <col min="256" max="256" width="14.5" style="14" bestFit="1" customWidth="1"/>
    <col min="257" max="257" width="16.6640625" style="14" customWidth="1"/>
    <col min="258" max="259" width="2.6640625" style="14" customWidth="1"/>
    <col min="260" max="260" width="14.1640625" style="14" bestFit="1" customWidth="1"/>
    <col min="261" max="506" width="11.5" style="14"/>
    <col min="507" max="507" width="3" style="14" customWidth="1"/>
    <col min="508" max="508" width="57" style="14" customWidth="1"/>
    <col min="509" max="509" width="19.83203125" style="14" customWidth="1"/>
    <col min="510" max="510" width="21.33203125" style="14" bestFit="1" customWidth="1"/>
    <col min="511" max="511" width="15.6640625" style="14" bestFit="1" customWidth="1"/>
    <col min="512" max="512" width="14.5" style="14" bestFit="1" customWidth="1"/>
    <col min="513" max="513" width="16.6640625" style="14" customWidth="1"/>
    <col min="514" max="515" width="2.6640625" style="14" customWidth="1"/>
    <col min="516" max="516" width="14.1640625" style="14" bestFit="1" customWidth="1"/>
    <col min="517" max="762" width="11.5" style="14"/>
    <col min="763" max="763" width="3" style="14" customWidth="1"/>
    <col min="764" max="764" width="57" style="14" customWidth="1"/>
    <col min="765" max="765" width="19.83203125" style="14" customWidth="1"/>
    <col min="766" max="766" width="21.33203125" style="14" bestFit="1" customWidth="1"/>
    <col min="767" max="767" width="15.6640625" style="14" bestFit="1" customWidth="1"/>
    <col min="768" max="768" width="14.5" style="14" bestFit="1" customWidth="1"/>
    <col min="769" max="769" width="16.6640625" style="14" customWidth="1"/>
    <col min="770" max="771" width="2.6640625" style="14" customWidth="1"/>
    <col min="772" max="772" width="14.1640625" style="14" bestFit="1" customWidth="1"/>
    <col min="773" max="1018" width="11.5" style="14"/>
    <col min="1019" max="1019" width="3" style="14" customWidth="1"/>
    <col min="1020" max="1020" width="57" style="14" customWidth="1"/>
    <col min="1021" max="1021" width="19.83203125" style="14" customWidth="1"/>
    <col min="1022" max="1022" width="21.33203125" style="14" bestFit="1" customWidth="1"/>
    <col min="1023" max="1023" width="15.6640625" style="14" bestFit="1" customWidth="1"/>
    <col min="1024" max="1024" width="14.5" style="14" bestFit="1" customWidth="1"/>
    <col min="1025" max="1025" width="16.6640625" style="14" customWidth="1"/>
    <col min="1026" max="1027" width="2.6640625" style="14" customWidth="1"/>
    <col min="1028" max="1028" width="14.1640625" style="14" bestFit="1" customWidth="1"/>
    <col min="1029" max="1274" width="11.5" style="14"/>
    <col min="1275" max="1275" width="3" style="14" customWidth="1"/>
    <col min="1276" max="1276" width="57" style="14" customWidth="1"/>
    <col min="1277" max="1277" width="19.83203125" style="14" customWidth="1"/>
    <col min="1278" max="1278" width="21.33203125" style="14" bestFit="1" customWidth="1"/>
    <col min="1279" max="1279" width="15.6640625" style="14" bestFit="1" customWidth="1"/>
    <col min="1280" max="1280" width="14.5" style="14" bestFit="1" customWidth="1"/>
    <col min="1281" max="1281" width="16.6640625" style="14" customWidth="1"/>
    <col min="1282" max="1283" width="2.6640625" style="14" customWidth="1"/>
    <col min="1284" max="1284" width="14.1640625" style="14" bestFit="1" customWidth="1"/>
    <col min="1285" max="1530" width="11.5" style="14"/>
    <col min="1531" max="1531" width="3" style="14" customWidth="1"/>
    <col min="1532" max="1532" width="57" style="14" customWidth="1"/>
    <col min="1533" max="1533" width="19.83203125" style="14" customWidth="1"/>
    <col min="1534" max="1534" width="21.33203125" style="14" bestFit="1" customWidth="1"/>
    <col min="1535" max="1535" width="15.6640625" style="14" bestFit="1" customWidth="1"/>
    <col min="1536" max="1536" width="14.5" style="14" bestFit="1" customWidth="1"/>
    <col min="1537" max="1537" width="16.6640625" style="14" customWidth="1"/>
    <col min="1538" max="1539" width="2.6640625" style="14" customWidth="1"/>
    <col min="1540" max="1540" width="14.1640625" style="14" bestFit="1" customWidth="1"/>
    <col min="1541" max="1786" width="11.5" style="14"/>
    <col min="1787" max="1787" width="3" style="14" customWidth="1"/>
    <col min="1788" max="1788" width="57" style="14" customWidth="1"/>
    <col min="1789" max="1789" width="19.83203125" style="14" customWidth="1"/>
    <col min="1790" max="1790" width="21.33203125" style="14" bestFit="1" customWidth="1"/>
    <col min="1791" max="1791" width="15.6640625" style="14" bestFit="1" customWidth="1"/>
    <col min="1792" max="1792" width="14.5" style="14" bestFit="1" customWidth="1"/>
    <col min="1793" max="1793" width="16.6640625" style="14" customWidth="1"/>
    <col min="1794" max="1795" width="2.6640625" style="14" customWidth="1"/>
    <col min="1796" max="1796" width="14.1640625" style="14" bestFit="1" customWidth="1"/>
    <col min="1797" max="2042" width="11.5" style="14"/>
    <col min="2043" max="2043" width="3" style="14" customWidth="1"/>
    <col min="2044" max="2044" width="57" style="14" customWidth="1"/>
    <col min="2045" max="2045" width="19.83203125" style="14" customWidth="1"/>
    <col min="2046" max="2046" width="21.33203125" style="14" bestFit="1" customWidth="1"/>
    <col min="2047" max="2047" width="15.6640625" style="14" bestFit="1" customWidth="1"/>
    <col min="2048" max="2048" width="14.5" style="14" bestFit="1" customWidth="1"/>
    <col min="2049" max="2049" width="16.6640625" style="14" customWidth="1"/>
    <col min="2050" max="2051" width="2.6640625" style="14" customWidth="1"/>
    <col min="2052" max="2052" width="14.1640625" style="14" bestFit="1" customWidth="1"/>
    <col min="2053" max="2298" width="11.5" style="14"/>
    <col min="2299" max="2299" width="3" style="14" customWidth="1"/>
    <col min="2300" max="2300" width="57" style="14" customWidth="1"/>
    <col min="2301" max="2301" width="19.83203125" style="14" customWidth="1"/>
    <col min="2302" max="2302" width="21.33203125" style="14" bestFit="1" customWidth="1"/>
    <col min="2303" max="2303" width="15.6640625" style="14" bestFit="1" customWidth="1"/>
    <col min="2304" max="2304" width="14.5" style="14" bestFit="1" customWidth="1"/>
    <col min="2305" max="2305" width="16.6640625" style="14" customWidth="1"/>
    <col min="2306" max="2307" width="2.6640625" style="14" customWidth="1"/>
    <col min="2308" max="2308" width="14.1640625" style="14" bestFit="1" customWidth="1"/>
    <col min="2309" max="2554" width="11.5" style="14"/>
    <col min="2555" max="2555" width="3" style="14" customWidth="1"/>
    <col min="2556" max="2556" width="57" style="14" customWidth="1"/>
    <col min="2557" max="2557" width="19.83203125" style="14" customWidth="1"/>
    <col min="2558" max="2558" width="21.33203125" style="14" bestFit="1" customWidth="1"/>
    <col min="2559" max="2559" width="15.6640625" style="14" bestFit="1" customWidth="1"/>
    <col min="2560" max="2560" width="14.5" style="14" bestFit="1" customWidth="1"/>
    <col min="2561" max="2561" width="16.6640625" style="14" customWidth="1"/>
    <col min="2562" max="2563" width="2.6640625" style="14" customWidth="1"/>
    <col min="2564" max="2564" width="14.1640625" style="14" bestFit="1" customWidth="1"/>
    <col min="2565" max="2810" width="11.5" style="14"/>
    <col min="2811" max="2811" width="3" style="14" customWidth="1"/>
    <col min="2812" max="2812" width="57" style="14" customWidth="1"/>
    <col min="2813" max="2813" width="19.83203125" style="14" customWidth="1"/>
    <col min="2814" max="2814" width="21.33203125" style="14" bestFit="1" customWidth="1"/>
    <col min="2815" max="2815" width="15.6640625" style="14" bestFit="1" customWidth="1"/>
    <col min="2816" max="2816" width="14.5" style="14" bestFit="1" customWidth="1"/>
    <col min="2817" max="2817" width="16.6640625" style="14" customWidth="1"/>
    <col min="2818" max="2819" width="2.6640625" style="14" customWidth="1"/>
    <col min="2820" max="2820" width="14.1640625" style="14" bestFit="1" customWidth="1"/>
    <col min="2821" max="3066" width="11.5" style="14"/>
    <col min="3067" max="3067" width="3" style="14" customWidth="1"/>
    <col min="3068" max="3068" width="57" style="14" customWidth="1"/>
    <col min="3069" max="3069" width="19.83203125" style="14" customWidth="1"/>
    <col min="3070" max="3070" width="21.33203125" style="14" bestFit="1" customWidth="1"/>
    <col min="3071" max="3071" width="15.6640625" style="14" bestFit="1" customWidth="1"/>
    <col min="3072" max="3072" width="14.5" style="14" bestFit="1" customWidth="1"/>
    <col min="3073" max="3073" width="16.6640625" style="14" customWidth="1"/>
    <col min="3074" max="3075" width="2.6640625" style="14" customWidth="1"/>
    <col min="3076" max="3076" width="14.1640625" style="14" bestFit="1" customWidth="1"/>
    <col min="3077" max="3322" width="11.5" style="14"/>
    <col min="3323" max="3323" width="3" style="14" customWidth="1"/>
    <col min="3324" max="3324" width="57" style="14" customWidth="1"/>
    <col min="3325" max="3325" width="19.83203125" style="14" customWidth="1"/>
    <col min="3326" max="3326" width="21.33203125" style="14" bestFit="1" customWidth="1"/>
    <col min="3327" max="3327" width="15.6640625" style="14" bestFit="1" customWidth="1"/>
    <col min="3328" max="3328" width="14.5" style="14" bestFit="1" customWidth="1"/>
    <col min="3329" max="3329" width="16.6640625" style="14" customWidth="1"/>
    <col min="3330" max="3331" width="2.6640625" style="14" customWidth="1"/>
    <col min="3332" max="3332" width="14.1640625" style="14" bestFit="1" customWidth="1"/>
    <col min="3333" max="3578" width="11.5" style="14"/>
    <col min="3579" max="3579" width="3" style="14" customWidth="1"/>
    <col min="3580" max="3580" width="57" style="14" customWidth="1"/>
    <col min="3581" max="3581" width="19.83203125" style="14" customWidth="1"/>
    <col min="3582" max="3582" width="21.33203125" style="14" bestFit="1" customWidth="1"/>
    <col min="3583" max="3583" width="15.6640625" style="14" bestFit="1" customWidth="1"/>
    <col min="3584" max="3584" width="14.5" style="14" bestFit="1" customWidth="1"/>
    <col min="3585" max="3585" width="16.6640625" style="14" customWidth="1"/>
    <col min="3586" max="3587" width="2.6640625" style="14" customWidth="1"/>
    <col min="3588" max="3588" width="14.1640625" style="14" bestFit="1" customWidth="1"/>
    <col min="3589" max="3834" width="11.5" style="14"/>
    <col min="3835" max="3835" width="3" style="14" customWidth="1"/>
    <col min="3836" max="3836" width="57" style="14" customWidth="1"/>
    <col min="3837" max="3837" width="19.83203125" style="14" customWidth="1"/>
    <col min="3838" max="3838" width="21.33203125" style="14" bestFit="1" customWidth="1"/>
    <col min="3839" max="3839" width="15.6640625" style="14" bestFit="1" customWidth="1"/>
    <col min="3840" max="3840" width="14.5" style="14" bestFit="1" customWidth="1"/>
    <col min="3841" max="3841" width="16.6640625" style="14" customWidth="1"/>
    <col min="3842" max="3843" width="2.6640625" style="14" customWidth="1"/>
    <col min="3844" max="3844" width="14.1640625" style="14" bestFit="1" customWidth="1"/>
    <col min="3845" max="4090" width="11.5" style="14"/>
    <col min="4091" max="4091" width="3" style="14" customWidth="1"/>
    <col min="4092" max="4092" width="57" style="14" customWidth="1"/>
    <col min="4093" max="4093" width="19.83203125" style="14" customWidth="1"/>
    <col min="4094" max="4094" width="21.33203125" style="14" bestFit="1" customWidth="1"/>
    <col min="4095" max="4095" width="15.6640625" style="14" bestFit="1" customWidth="1"/>
    <col min="4096" max="4096" width="14.5" style="14" bestFit="1" customWidth="1"/>
    <col min="4097" max="4097" width="16.6640625" style="14" customWidth="1"/>
    <col min="4098" max="4099" width="2.6640625" style="14" customWidth="1"/>
    <col min="4100" max="4100" width="14.1640625" style="14" bestFit="1" customWidth="1"/>
    <col min="4101" max="4346" width="11.5" style="14"/>
    <col min="4347" max="4347" width="3" style="14" customWidth="1"/>
    <col min="4348" max="4348" width="57" style="14" customWidth="1"/>
    <col min="4349" max="4349" width="19.83203125" style="14" customWidth="1"/>
    <col min="4350" max="4350" width="21.33203125" style="14" bestFit="1" customWidth="1"/>
    <col min="4351" max="4351" width="15.6640625" style="14" bestFit="1" customWidth="1"/>
    <col min="4352" max="4352" width="14.5" style="14" bestFit="1" customWidth="1"/>
    <col min="4353" max="4353" width="16.6640625" style="14" customWidth="1"/>
    <col min="4354" max="4355" width="2.6640625" style="14" customWidth="1"/>
    <col min="4356" max="4356" width="14.1640625" style="14" bestFit="1" customWidth="1"/>
    <col min="4357" max="4602" width="11.5" style="14"/>
    <col min="4603" max="4603" width="3" style="14" customWidth="1"/>
    <col min="4604" max="4604" width="57" style="14" customWidth="1"/>
    <col min="4605" max="4605" width="19.83203125" style="14" customWidth="1"/>
    <col min="4606" max="4606" width="21.33203125" style="14" bestFit="1" customWidth="1"/>
    <col min="4607" max="4607" width="15.6640625" style="14" bestFit="1" customWidth="1"/>
    <col min="4608" max="4608" width="14.5" style="14" bestFit="1" customWidth="1"/>
    <col min="4609" max="4609" width="16.6640625" style="14" customWidth="1"/>
    <col min="4610" max="4611" width="2.6640625" style="14" customWidth="1"/>
    <col min="4612" max="4612" width="14.1640625" style="14" bestFit="1" customWidth="1"/>
    <col min="4613" max="4858" width="11.5" style="14"/>
    <col min="4859" max="4859" width="3" style="14" customWidth="1"/>
    <col min="4860" max="4860" width="57" style="14" customWidth="1"/>
    <col min="4861" max="4861" width="19.83203125" style="14" customWidth="1"/>
    <col min="4862" max="4862" width="21.33203125" style="14" bestFit="1" customWidth="1"/>
    <col min="4863" max="4863" width="15.6640625" style="14" bestFit="1" customWidth="1"/>
    <col min="4864" max="4864" width="14.5" style="14" bestFit="1" customWidth="1"/>
    <col min="4865" max="4865" width="16.6640625" style="14" customWidth="1"/>
    <col min="4866" max="4867" width="2.6640625" style="14" customWidth="1"/>
    <col min="4868" max="4868" width="14.1640625" style="14" bestFit="1" customWidth="1"/>
    <col min="4869" max="5114" width="11.5" style="14"/>
    <col min="5115" max="5115" width="3" style="14" customWidth="1"/>
    <col min="5116" max="5116" width="57" style="14" customWidth="1"/>
    <col min="5117" max="5117" width="19.83203125" style="14" customWidth="1"/>
    <col min="5118" max="5118" width="21.33203125" style="14" bestFit="1" customWidth="1"/>
    <col min="5119" max="5119" width="15.6640625" style="14" bestFit="1" customWidth="1"/>
    <col min="5120" max="5120" width="14.5" style="14" bestFit="1" customWidth="1"/>
    <col min="5121" max="5121" width="16.6640625" style="14" customWidth="1"/>
    <col min="5122" max="5123" width="2.6640625" style="14" customWidth="1"/>
    <col min="5124" max="5124" width="14.1640625" style="14" bestFit="1" customWidth="1"/>
    <col min="5125" max="5370" width="11.5" style="14"/>
    <col min="5371" max="5371" width="3" style="14" customWidth="1"/>
    <col min="5372" max="5372" width="57" style="14" customWidth="1"/>
    <col min="5373" max="5373" width="19.83203125" style="14" customWidth="1"/>
    <col min="5374" max="5374" width="21.33203125" style="14" bestFit="1" customWidth="1"/>
    <col min="5375" max="5375" width="15.6640625" style="14" bestFit="1" customWidth="1"/>
    <col min="5376" max="5376" width="14.5" style="14" bestFit="1" customWidth="1"/>
    <col min="5377" max="5377" width="16.6640625" style="14" customWidth="1"/>
    <col min="5378" max="5379" width="2.6640625" style="14" customWidth="1"/>
    <col min="5380" max="5380" width="14.1640625" style="14" bestFit="1" customWidth="1"/>
    <col min="5381" max="5626" width="11.5" style="14"/>
    <col min="5627" max="5627" width="3" style="14" customWidth="1"/>
    <col min="5628" max="5628" width="57" style="14" customWidth="1"/>
    <col min="5629" max="5629" width="19.83203125" style="14" customWidth="1"/>
    <col min="5630" max="5630" width="21.33203125" style="14" bestFit="1" customWidth="1"/>
    <col min="5631" max="5631" width="15.6640625" style="14" bestFit="1" customWidth="1"/>
    <col min="5632" max="5632" width="14.5" style="14" bestFit="1" customWidth="1"/>
    <col min="5633" max="5633" width="16.6640625" style="14" customWidth="1"/>
    <col min="5634" max="5635" width="2.6640625" style="14" customWidth="1"/>
    <col min="5636" max="5636" width="14.1640625" style="14" bestFit="1" customWidth="1"/>
    <col min="5637" max="5882" width="11.5" style="14"/>
    <col min="5883" max="5883" width="3" style="14" customWidth="1"/>
    <col min="5884" max="5884" width="57" style="14" customWidth="1"/>
    <col min="5885" max="5885" width="19.83203125" style="14" customWidth="1"/>
    <col min="5886" max="5886" width="21.33203125" style="14" bestFit="1" customWidth="1"/>
    <col min="5887" max="5887" width="15.6640625" style="14" bestFit="1" customWidth="1"/>
    <col min="5888" max="5888" width="14.5" style="14" bestFit="1" customWidth="1"/>
    <col min="5889" max="5889" width="16.6640625" style="14" customWidth="1"/>
    <col min="5890" max="5891" width="2.6640625" style="14" customWidth="1"/>
    <col min="5892" max="5892" width="14.1640625" style="14" bestFit="1" customWidth="1"/>
    <col min="5893" max="6138" width="11.5" style="14"/>
    <col min="6139" max="6139" width="3" style="14" customWidth="1"/>
    <col min="6140" max="6140" width="57" style="14" customWidth="1"/>
    <col min="6141" max="6141" width="19.83203125" style="14" customWidth="1"/>
    <col min="6142" max="6142" width="21.33203125" style="14" bestFit="1" customWidth="1"/>
    <col min="6143" max="6143" width="15.6640625" style="14" bestFit="1" customWidth="1"/>
    <col min="6144" max="6144" width="14.5" style="14" bestFit="1" customWidth="1"/>
    <col min="6145" max="6145" width="16.6640625" style="14" customWidth="1"/>
    <col min="6146" max="6147" width="2.6640625" style="14" customWidth="1"/>
    <col min="6148" max="6148" width="14.1640625" style="14" bestFit="1" customWidth="1"/>
    <col min="6149" max="6394" width="11.5" style="14"/>
    <col min="6395" max="6395" width="3" style="14" customWidth="1"/>
    <col min="6396" max="6396" width="57" style="14" customWidth="1"/>
    <col min="6397" max="6397" width="19.83203125" style="14" customWidth="1"/>
    <col min="6398" max="6398" width="21.33203125" style="14" bestFit="1" customWidth="1"/>
    <col min="6399" max="6399" width="15.6640625" style="14" bestFit="1" customWidth="1"/>
    <col min="6400" max="6400" width="14.5" style="14" bestFit="1" customWidth="1"/>
    <col min="6401" max="6401" width="16.6640625" style="14" customWidth="1"/>
    <col min="6402" max="6403" width="2.6640625" style="14" customWidth="1"/>
    <col min="6404" max="6404" width="14.1640625" style="14" bestFit="1" customWidth="1"/>
    <col min="6405" max="6650" width="11.5" style="14"/>
    <col min="6651" max="6651" width="3" style="14" customWidth="1"/>
    <col min="6652" max="6652" width="57" style="14" customWidth="1"/>
    <col min="6653" max="6653" width="19.83203125" style="14" customWidth="1"/>
    <col min="6654" max="6654" width="21.33203125" style="14" bestFit="1" customWidth="1"/>
    <col min="6655" max="6655" width="15.6640625" style="14" bestFit="1" customWidth="1"/>
    <col min="6656" max="6656" width="14.5" style="14" bestFit="1" customWidth="1"/>
    <col min="6657" max="6657" width="16.6640625" style="14" customWidth="1"/>
    <col min="6658" max="6659" width="2.6640625" style="14" customWidth="1"/>
    <col min="6660" max="6660" width="14.1640625" style="14" bestFit="1" customWidth="1"/>
    <col min="6661" max="6906" width="11.5" style="14"/>
    <col min="6907" max="6907" width="3" style="14" customWidth="1"/>
    <col min="6908" max="6908" width="57" style="14" customWidth="1"/>
    <col min="6909" max="6909" width="19.83203125" style="14" customWidth="1"/>
    <col min="6910" max="6910" width="21.33203125" style="14" bestFit="1" customWidth="1"/>
    <col min="6911" max="6911" width="15.6640625" style="14" bestFit="1" customWidth="1"/>
    <col min="6912" max="6912" width="14.5" style="14" bestFit="1" customWidth="1"/>
    <col min="6913" max="6913" width="16.6640625" style="14" customWidth="1"/>
    <col min="6914" max="6915" width="2.6640625" style="14" customWidth="1"/>
    <col min="6916" max="6916" width="14.1640625" style="14" bestFit="1" customWidth="1"/>
    <col min="6917" max="7162" width="11.5" style="14"/>
    <col min="7163" max="7163" width="3" style="14" customWidth="1"/>
    <col min="7164" max="7164" width="57" style="14" customWidth="1"/>
    <col min="7165" max="7165" width="19.83203125" style="14" customWidth="1"/>
    <col min="7166" max="7166" width="21.33203125" style="14" bestFit="1" customWidth="1"/>
    <col min="7167" max="7167" width="15.6640625" style="14" bestFit="1" customWidth="1"/>
    <col min="7168" max="7168" width="14.5" style="14" bestFit="1" customWidth="1"/>
    <col min="7169" max="7169" width="16.6640625" style="14" customWidth="1"/>
    <col min="7170" max="7171" width="2.6640625" style="14" customWidth="1"/>
    <col min="7172" max="7172" width="14.1640625" style="14" bestFit="1" customWidth="1"/>
    <col min="7173" max="7418" width="11.5" style="14"/>
    <col min="7419" max="7419" width="3" style="14" customWidth="1"/>
    <col min="7420" max="7420" width="57" style="14" customWidth="1"/>
    <col min="7421" max="7421" width="19.83203125" style="14" customWidth="1"/>
    <col min="7422" max="7422" width="21.33203125" style="14" bestFit="1" customWidth="1"/>
    <col min="7423" max="7423" width="15.6640625" style="14" bestFit="1" customWidth="1"/>
    <col min="7424" max="7424" width="14.5" style="14" bestFit="1" customWidth="1"/>
    <col min="7425" max="7425" width="16.6640625" style="14" customWidth="1"/>
    <col min="7426" max="7427" width="2.6640625" style="14" customWidth="1"/>
    <col min="7428" max="7428" width="14.1640625" style="14" bestFit="1" customWidth="1"/>
    <col min="7429" max="7674" width="11.5" style="14"/>
    <col min="7675" max="7675" width="3" style="14" customWidth="1"/>
    <col min="7676" max="7676" width="57" style="14" customWidth="1"/>
    <col min="7677" max="7677" width="19.83203125" style="14" customWidth="1"/>
    <col min="7678" max="7678" width="21.33203125" style="14" bestFit="1" customWidth="1"/>
    <col min="7679" max="7679" width="15.6640625" style="14" bestFit="1" customWidth="1"/>
    <col min="7680" max="7680" width="14.5" style="14" bestFit="1" customWidth="1"/>
    <col min="7681" max="7681" width="16.6640625" style="14" customWidth="1"/>
    <col min="7682" max="7683" width="2.6640625" style="14" customWidth="1"/>
    <col min="7684" max="7684" width="14.1640625" style="14" bestFit="1" customWidth="1"/>
    <col min="7685" max="7930" width="11.5" style="14"/>
    <col min="7931" max="7931" width="3" style="14" customWidth="1"/>
    <col min="7932" max="7932" width="57" style="14" customWidth="1"/>
    <col min="7933" max="7933" width="19.83203125" style="14" customWidth="1"/>
    <col min="7934" max="7934" width="21.33203125" style="14" bestFit="1" customWidth="1"/>
    <col min="7935" max="7935" width="15.6640625" style="14" bestFit="1" customWidth="1"/>
    <col min="7936" max="7936" width="14.5" style="14" bestFit="1" customWidth="1"/>
    <col min="7937" max="7937" width="16.6640625" style="14" customWidth="1"/>
    <col min="7938" max="7939" width="2.6640625" style="14" customWidth="1"/>
    <col min="7940" max="7940" width="14.1640625" style="14" bestFit="1" customWidth="1"/>
    <col min="7941" max="8186" width="11.5" style="14"/>
    <col min="8187" max="8187" width="3" style="14" customWidth="1"/>
    <col min="8188" max="8188" width="57" style="14" customWidth="1"/>
    <col min="8189" max="8189" width="19.83203125" style="14" customWidth="1"/>
    <col min="8190" max="8190" width="21.33203125" style="14" bestFit="1" customWidth="1"/>
    <col min="8191" max="8191" width="15.6640625" style="14" bestFit="1" customWidth="1"/>
    <col min="8192" max="8192" width="14.5" style="14" bestFit="1" customWidth="1"/>
    <col min="8193" max="8193" width="16.6640625" style="14" customWidth="1"/>
    <col min="8194" max="8195" width="2.6640625" style="14" customWidth="1"/>
    <col min="8196" max="8196" width="14.1640625" style="14" bestFit="1" customWidth="1"/>
    <col min="8197" max="8442" width="11.5" style="14"/>
    <col min="8443" max="8443" width="3" style="14" customWidth="1"/>
    <col min="8444" max="8444" width="57" style="14" customWidth="1"/>
    <col min="8445" max="8445" width="19.83203125" style="14" customWidth="1"/>
    <col min="8446" max="8446" width="21.33203125" style="14" bestFit="1" customWidth="1"/>
    <col min="8447" max="8447" width="15.6640625" style="14" bestFit="1" customWidth="1"/>
    <col min="8448" max="8448" width="14.5" style="14" bestFit="1" customWidth="1"/>
    <col min="8449" max="8449" width="16.6640625" style="14" customWidth="1"/>
    <col min="8450" max="8451" width="2.6640625" style="14" customWidth="1"/>
    <col min="8452" max="8452" width="14.1640625" style="14" bestFit="1" customWidth="1"/>
    <col min="8453" max="8698" width="11.5" style="14"/>
    <col min="8699" max="8699" width="3" style="14" customWidth="1"/>
    <col min="8700" max="8700" width="57" style="14" customWidth="1"/>
    <col min="8701" max="8701" width="19.83203125" style="14" customWidth="1"/>
    <col min="8702" max="8702" width="21.33203125" style="14" bestFit="1" customWidth="1"/>
    <col min="8703" max="8703" width="15.6640625" style="14" bestFit="1" customWidth="1"/>
    <col min="8704" max="8704" width="14.5" style="14" bestFit="1" customWidth="1"/>
    <col min="8705" max="8705" width="16.6640625" style="14" customWidth="1"/>
    <col min="8706" max="8707" width="2.6640625" style="14" customWidth="1"/>
    <col min="8708" max="8708" width="14.1640625" style="14" bestFit="1" customWidth="1"/>
    <col min="8709" max="8954" width="11.5" style="14"/>
    <col min="8955" max="8955" width="3" style="14" customWidth="1"/>
    <col min="8956" max="8956" width="57" style="14" customWidth="1"/>
    <col min="8957" max="8957" width="19.83203125" style="14" customWidth="1"/>
    <col min="8958" max="8958" width="21.33203125" style="14" bestFit="1" customWidth="1"/>
    <col min="8959" max="8959" width="15.6640625" style="14" bestFit="1" customWidth="1"/>
    <col min="8960" max="8960" width="14.5" style="14" bestFit="1" customWidth="1"/>
    <col min="8961" max="8961" width="16.6640625" style="14" customWidth="1"/>
    <col min="8962" max="8963" width="2.6640625" style="14" customWidth="1"/>
    <col min="8964" max="8964" width="14.1640625" style="14" bestFit="1" customWidth="1"/>
    <col min="8965" max="9210" width="11.5" style="14"/>
    <col min="9211" max="9211" width="3" style="14" customWidth="1"/>
    <col min="9212" max="9212" width="57" style="14" customWidth="1"/>
    <col min="9213" max="9213" width="19.83203125" style="14" customWidth="1"/>
    <col min="9214" max="9214" width="21.33203125" style="14" bestFit="1" customWidth="1"/>
    <col min="9215" max="9215" width="15.6640625" style="14" bestFit="1" customWidth="1"/>
    <col min="9216" max="9216" width="14.5" style="14" bestFit="1" customWidth="1"/>
    <col min="9217" max="9217" width="16.6640625" style="14" customWidth="1"/>
    <col min="9218" max="9219" width="2.6640625" style="14" customWidth="1"/>
    <col min="9220" max="9220" width="14.1640625" style="14" bestFit="1" customWidth="1"/>
    <col min="9221" max="9466" width="11.5" style="14"/>
    <col min="9467" max="9467" width="3" style="14" customWidth="1"/>
    <col min="9468" max="9468" width="57" style="14" customWidth="1"/>
    <col min="9469" max="9469" width="19.83203125" style="14" customWidth="1"/>
    <col min="9470" max="9470" width="21.33203125" style="14" bestFit="1" customWidth="1"/>
    <col min="9471" max="9471" width="15.6640625" style="14" bestFit="1" customWidth="1"/>
    <col min="9472" max="9472" width="14.5" style="14" bestFit="1" customWidth="1"/>
    <col min="9473" max="9473" width="16.6640625" style="14" customWidth="1"/>
    <col min="9474" max="9475" width="2.6640625" style="14" customWidth="1"/>
    <col min="9476" max="9476" width="14.1640625" style="14" bestFit="1" customWidth="1"/>
    <col min="9477" max="9722" width="11.5" style="14"/>
    <col min="9723" max="9723" width="3" style="14" customWidth="1"/>
    <col min="9724" max="9724" width="57" style="14" customWidth="1"/>
    <col min="9725" max="9725" width="19.83203125" style="14" customWidth="1"/>
    <col min="9726" max="9726" width="21.33203125" style="14" bestFit="1" customWidth="1"/>
    <col min="9727" max="9727" width="15.6640625" style="14" bestFit="1" customWidth="1"/>
    <col min="9728" max="9728" width="14.5" style="14" bestFit="1" customWidth="1"/>
    <col min="9729" max="9729" width="16.6640625" style="14" customWidth="1"/>
    <col min="9730" max="9731" width="2.6640625" style="14" customWidth="1"/>
    <col min="9732" max="9732" width="14.1640625" style="14" bestFit="1" customWidth="1"/>
    <col min="9733" max="9978" width="11.5" style="14"/>
    <col min="9979" max="9979" width="3" style="14" customWidth="1"/>
    <col min="9980" max="9980" width="57" style="14" customWidth="1"/>
    <col min="9981" max="9981" width="19.83203125" style="14" customWidth="1"/>
    <col min="9982" max="9982" width="21.33203125" style="14" bestFit="1" customWidth="1"/>
    <col min="9983" max="9983" width="15.6640625" style="14" bestFit="1" customWidth="1"/>
    <col min="9984" max="9984" width="14.5" style="14" bestFit="1" customWidth="1"/>
    <col min="9985" max="9985" width="16.6640625" style="14" customWidth="1"/>
    <col min="9986" max="9987" width="2.6640625" style="14" customWidth="1"/>
    <col min="9988" max="9988" width="14.1640625" style="14" bestFit="1" customWidth="1"/>
    <col min="9989" max="10234" width="11.5" style="14"/>
    <col min="10235" max="10235" width="3" style="14" customWidth="1"/>
    <col min="10236" max="10236" width="57" style="14" customWidth="1"/>
    <col min="10237" max="10237" width="19.83203125" style="14" customWidth="1"/>
    <col min="10238" max="10238" width="21.33203125" style="14" bestFit="1" customWidth="1"/>
    <col min="10239" max="10239" width="15.6640625" style="14" bestFit="1" customWidth="1"/>
    <col min="10240" max="10240" width="14.5" style="14" bestFit="1" customWidth="1"/>
    <col min="10241" max="10241" width="16.6640625" style="14" customWidth="1"/>
    <col min="10242" max="10243" width="2.6640625" style="14" customWidth="1"/>
    <col min="10244" max="10244" width="14.1640625" style="14" bestFit="1" customWidth="1"/>
    <col min="10245" max="10490" width="11.5" style="14"/>
    <col min="10491" max="10491" width="3" style="14" customWidth="1"/>
    <col min="10492" max="10492" width="57" style="14" customWidth="1"/>
    <col min="10493" max="10493" width="19.83203125" style="14" customWidth="1"/>
    <col min="10494" max="10494" width="21.33203125" style="14" bestFit="1" customWidth="1"/>
    <col min="10495" max="10495" width="15.6640625" style="14" bestFit="1" customWidth="1"/>
    <col min="10496" max="10496" width="14.5" style="14" bestFit="1" customWidth="1"/>
    <col min="10497" max="10497" width="16.6640625" style="14" customWidth="1"/>
    <col min="10498" max="10499" width="2.6640625" style="14" customWidth="1"/>
    <col min="10500" max="10500" width="14.1640625" style="14" bestFit="1" customWidth="1"/>
    <col min="10501" max="10746" width="11.5" style="14"/>
    <col min="10747" max="10747" width="3" style="14" customWidth="1"/>
    <col min="10748" max="10748" width="57" style="14" customWidth="1"/>
    <col min="10749" max="10749" width="19.83203125" style="14" customWidth="1"/>
    <col min="10750" max="10750" width="21.33203125" style="14" bestFit="1" customWidth="1"/>
    <col min="10751" max="10751" width="15.6640625" style="14" bestFit="1" customWidth="1"/>
    <col min="10752" max="10752" width="14.5" style="14" bestFit="1" customWidth="1"/>
    <col min="10753" max="10753" width="16.6640625" style="14" customWidth="1"/>
    <col min="10754" max="10755" width="2.6640625" style="14" customWidth="1"/>
    <col min="10756" max="10756" width="14.1640625" style="14" bestFit="1" customWidth="1"/>
    <col min="10757" max="11002" width="11.5" style="14"/>
    <col min="11003" max="11003" width="3" style="14" customWidth="1"/>
    <col min="11004" max="11004" width="57" style="14" customWidth="1"/>
    <col min="11005" max="11005" width="19.83203125" style="14" customWidth="1"/>
    <col min="11006" max="11006" width="21.33203125" style="14" bestFit="1" customWidth="1"/>
    <col min="11007" max="11007" width="15.6640625" style="14" bestFit="1" customWidth="1"/>
    <col min="11008" max="11008" width="14.5" style="14" bestFit="1" customWidth="1"/>
    <col min="11009" max="11009" width="16.6640625" style="14" customWidth="1"/>
    <col min="11010" max="11011" width="2.6640625" style="14" customWidth="1"/>
    <col min="11012" max="11012" width="14.1640625" style="14" bestFit="1" customWidth="1"/>
    <col min="11013" max="11258" width="11.5" style="14"/>
    <col min="11259" max="11259" width="3" style="14" customWidth="1"/>
    <col min="11260" max="11260" width="57" style="14" customWidth="1"/>
    <col min="11261" max="11261" width="19.83203125" style="14" customWidth="1"/>
    <col min="11262" max="11262" width="21.33203125" style="14" bestFit="1" customWidth="1"/>
    <col min="11263" max="11263" width="15.6640625" style="14" bestFit="1" customWidth="1"/>
    <col min="11264" max="11264" width="14.5" style="14" bestFit="1" customWidth="1"/>
    <col min="11265" max="11265" width="16.6640625" style="14" customWidth="1"/>
    <col min="11266" max="11267" width="2.6640625" style="14" customWidth="1"/>
    <col min="11268" max="11268" width="14.1640625" style="14" bestFit="1" customWidth="1"/>
    <col min="11269" max="11514" width="11.5" style="14"/>
    <col min="11515" max="11515" width="3" style="14" customWidth="1"/>
    <col min="11516" max="11516" width="57" style="14" customWidth="1"/>
    <col min="11517" max="11517" width="19.83203125" style="14" customWidth="1"/>
    <col min="11518" max="11518" width="21.33203125" style="14" bestFit="1" customWidth="1"/>
    <col min="11519" max="11519" width="15.6640625" style="14" bestFit="1" customWidth="1"/>
    <col min="11520" max="11520" width="14.5" style="14" bestFit="1" customWidth="1"/>
    <col min="11521" max="11521" width="16.6640625" style="14" customWidth="1"/>
    <col min="11522" max="11523" width="2.6640625" style="14" customWidth="1"/>
    <col min="11524" max="11524" width="14.1640625" style="14" bestFit="1" customWidth="1"/>
    <col min="11525" max="11770" width="11.5" style="14"/>
    <col min="11771" max="11771" width="3" style="14" customWidth="1"/>
    <col min="11772" max="11772" width="57" style="14" customWidth="1"/>
    <col min="11773" max="11773" width="19.83203125" style="14" customWidth="1"/>
    <col min="11774" max="11774" width="21.33203125" style="14" bestFit="1" customWidth="1"/>
    <col min="11775" max="11775" width="15.6640625" style="14" bestFit="1" customWidth="1"/>
    <col min="11776" max="11776" width="14.5" style="14" bestFit="1" customWidth="1"/>
    <col min="11777" max="11777" width="16.6640625" style="14" customWidth="1"/>
    <col min="11778" max="11779" width="2.6640625" style="14" customWidth="1"/>
    <col min="11780" max="11780" width="14.1640625" style="14" bestFit="1" customWidth="1"/>
    <col min="11781" max="12026" width="11.5" style="14"/>
    <col min="12027" max="12027" width="3" style="14" customWidth="1"/>
    <col min="12028" max="12028" width="57" style="14" customWidth="1"/>
    <col min="12029" max="12029" width="19.83203125" style="14" customWidth="1"/>
    <col min="12030" max="12030" width="21.33203125" style="14" bestFit="1" customWidth="1"/>
    <col min="12031" max="12031" width="15.6640625" style="14" bestFit="1" customWidth="1"/>
    <col min="12032" max="12032" width="14.5" style="14" bestFit="1" customWidth="1"/>
    <col min="12033" max="12033" width="16.6640625" style="14" customWidth="1"/>
    <col min="12034" max="12035" width="2.6640625" style="14" customWidth="1"/>
    <col min="12036" max="12036" width="14.1640625" style="14" bestFit="1" customWidth="1"/>
    <col min="12037" max="12282" width="11.5" style="14"/>
    <col min="12283" max="12283" width="3" style="14" customWidth="1"/>
    <col min="12284" max="12284" width="57" style="14" customWidth="1"/>
    <col min="12285" max="12285" width="19.83203125" style="14" customWidth="1"/>
    <col min="12286" max="12286" width="21.33203125" style="14" bestFit="1" customWidth="1"/>
    <col min="12287" max="12287" width="15.6640625" style="14" bestFit="1" customWidth="1"/>
    <col min="12288" max="12288" width="14.5" style="14" bestFit="1" customWidth="1"/>
    <col min="12289" max="12289" width="16.6640625" style="14" customWidth="1"/>
    <col min="12290" max="12291" width="2.6640625" style="14" customWidth="1"/>
    <col min="12292" max="12292" width="14.1640625" style="14" bestFit="1" customWidth="1"/>
    <col min="12293" max="12538" width="11.5" style="14"/>
    <col min="12539" max="12539" width="3" style="14" customWidth="1"/>
    <col min="12540" max="12540" width="57" style="14" customWidth="1"/>
    <col min="12541" max="12541" width="19.83203125" style="14" customWidth="1"/>
    <col min="12542" max="12542" width="21.33203125" style="14" bestFit="1" customWidth="1"/>
    <col min="12543" max="12543" width="15.6640625" style="14" bestFit="1" customWidth="1"/>
    <col min="12544" max="12544" width="14.5" style="14" bestFit="1" customWidth="1"/>
    <col min="12545" max="12545" width="16.6640625" style="14" customWidth="1"/>
    <col min="12546" max="12547" width="2.6640625" style="14" customWidth="1"/>
    <col min="12548" max="12548" width="14.1640625" style="14" bestFit="1" customWidth="1"/>
    <col min="12549" max="12794" width="11.5" style="14"/>
    <col min="12795" max="12795" width="3" style="14" customWidth="1"/>
    <col min="12796" max="12796" width="57" style="14" customWidth="1"/>
    <col min="12797" max="12797" width="19.83203125" style="14" customWidth="1"/>
    <col min="12798" max="12798" width="21.33203125" style="14" bestFit="1" customWidth="1"/>
    <col min="12799" max="12799" width="15.6640625" style="14" bestFit="1" customWidth="1"/>
    <col min="12800" max="12800" width="14.5" style="14" bestFit="1" customWidth="1"/>
    <col min="12801" max="12801" width="16.6640625" style="14" customWidth="1"/>
    <col min="12802" max="12803" width="2.6640625" style="14" customWidth="1"/>
    <col min="12804" max="12804" width="14.1640625" style="14" bestFit="1" customWidth="1"/>
    <col min="12805" max="13050" width="11.5" style="14"/>
    <col min="13051" max="13051" width="3" style="14" customWidth="1"/>
    <col min="13052" max="13052" width="57" style="14" customWidth="1"/>
    <col min="13053" max="13053" width="19.83203125" style="14" customWidth="1"/>
    <col min="13054" max="13054" width="21.33203125" style="14" bestFit="1" customWidth="1"/>
    <col min="13055" max="13055" width="15.6640625" style="14" bestFit="1" customWidth="1"/>
    <col min="13056" max="13056" width="14.5" style="14" bestFit="1" customWidth="1"/>
    <col min="13057" max="13057" width="16.6640625" style="14" customWidth="1"/>
    <col min="13058" max="13059" width="2.6640625" style="14" customWidth="1"/>
    <col min="13060" max="13060" width="14.1640625" style="14" bestFit="1" customWidth="1"/>
    <col min="13061" max="13306" width="11.5" style="14"/>
    <col min="13307" max="13307" width="3" style="14" customWidth="1"/>
    <col min="13308" max="13308" width="57" style="14" customWidth="1"/>
    <col min="13309" max="13309" width="19.83203125" style="14" customWidth="1"/>
    <col min="13310" max="13310" width="21.33203125" style="14" bestFit="1" customWidth="1"/>
    <col min="13311" max="13311" width="15.6640625" style="14" bestFit="1" customWidth="1"/>
    <col min="13312" max="13312" width="14.5" style="14" bestFit="1" customWidth="1"/>
    <col min="13313" max="13313" width="16.6640625" style="14" customWidth="1"/>
    <col min="13314" max="13315" width="2.6640625" style="14" customWidth="1"/>
    <col min="13316" max="13316" width="14.1640625" style="14" bestFit="1" customWidth="1"/>
    <col min="13317" max="13562" width="11.5" style="14"/>
    <col min="13563" max="13563" width="3" style="14" customWidth="1"/>
    <col min="13564" max="13564" width="57" style="14" customWidth="1"/>
    <col min="13565" max="13565" width="19.83203125" style="14" customWidth="1"/>
    <col min="13566" max="13566" width="21.33203125" style="14" bestFit="1" customWidth="1"/>
    <col min="13567" max="13567" width="15.6640625" style="14" bestFit="1" customWidth="1"/>
    <col min="13568" max="13568" width="14.5" style="14" bestFit="1" customWidth="1"/>
    <col min="13569" max="13569" width="16.6640625" style="14" customWidth="1"/>
    <col min="13570" max="13571" width="2.6640625" style="14" customWidth="1"/>
    <col min="13572" max="13572" width="14.1640625" style="14" bestFit="1" customWidth="1"/>
    <col min="13573" max="13818" width="11.5" style="14"/>
    <col min="13819" max="13819" width="3" style="14" customWidth="1"/>
    <col min="13820" max="13820" width="57" style="14" customWidth="1"/>
    <col min="13821" max="13821" width="19.83203125" style="14" customWidth="1"/>
    <col min="13822" max="13822" width="21.33203125" style="14" bestFit="1" customWidth="1"/>
    <col min="13823" max="13823" width="15.6640625" style="14" bestFit="1" customWidth="1"/>
    <col min="13824" max="13824" width="14.5" style="14" bestFit="1" customWidth="1"/>
    <col min="13825" max="13825" width="16.6640625" style="14" customWidth="1"/>
    <col min="13826" max="13827" width="2.6640625" style="14" customWidth="1"/>
    <col min="13828" max="13828" width="14.1640625" style="14" bestFit="1" customWidth="1"/>
    <col min="13829" max="14074" width="11.5" style="14"/>
    <col min="14075" max="14075" width="3" style="14" customWidth="1"/>
    <col min="14076" max="14076" width="57" style="14" customWidth="1"/>
    <col min="14077" max="14077" width="19.83203125" style="14" customWidth="1"/>
    <col min="14078" max="14078" width="21.33203125" style="14" bestFit="1" customWidth="1"/>
    <col min="14079" max="14079" width="15.6640625" style="14" bestFit="1" customWidth="1"/>
    <col min="14080" max="14080" width="14.5" style="14" bestFit="1" customWidth="1"/>
    <col min="14081" max="14081" width="16.6640625" style="14" customWidth="1"/>
    <col min="14082" max="14083" width="2.6640625" style="14" customWidth="1"/>
    <col min="14084" max="14084" width="14.1640625" style="14" bestFit="1" customWidth="1"/>
    <col min="14085" max="14330" width="11.5" style="14"/>
    <col min="14331" max="14331" width="3" style="14" customWidth="1"/>
    <col min="14332" max="14332" width="57" style="14" customWidth="1"/>
    <col min="14333" max="14333" width="19.83203125" style="14" customWidth="1"/>
    <col min="14334" max="14334" width="21.33203125" style="14" bestFit="1" customWidth="1"/>
    <col min="14335" max="14335" width="15.6640625" style="14" bestFit="1" customWidth="1"/>
    <col min="14336" max="14336" width="14.5" style="14" bestFit="1" customWidth="1"/>
    <col min="14337" max="14337" width="16.6640625" style="14" customWidth="1"/>
    <col min="14338" max="14339" width="2.6640625" style="14" customWidth="1"/>
    <col min="14340" max="14340" width="14.1640625" style="14" bestFit="1" customWidth="1"/>
    <col min="14341" max="14586" width="11.5" style="14"/>
    <col min="14587" max="14587" width="3" style="14" customWidth="1"/>
    <col min="14588" max="14588" width="57" style="14" customWidth="1"/>
    <col min="14589" max="14589" width="19.83203125" style="14" customWidth="1"/>
    <col min="14590" max="14590" width="21.33203125" style="14" bestFit="1" customWidth="1"/>
    <col min="14591" max="14591" width="15.6640625" style="14" bestFit="1" customWidth="1"/>
    <col min="14592" max="14592" width="14.5" style="14" bestFit="1" customWidth="1"/>
    <col min="14593" max="14593" width="16.6640625" style="14" customWidth="1"/>
    <col min="14594" max="14595" width="2.6640625" style="14" customWidth="1"/>
    <col min="14596" max="14596" width="14.1640625" style="14" bestFit="1" customWidth="1"/>
    <col min="14597" max="14842" width="11.5" style="14"/>
    <col min="14843" max="14843" width="3" style="14" customWidth="1"/>
    <col min="14844" max="14844" width="57" style="14" customWidth="1"/>
    <col min="14845" max="14845" width="19.83203125" style="14" customWidth="1"/>
    <col min="14846" max="14846" width="21.33203125" style="14" bestFit="1" customWidth="1"/>
    <col min="14847" max="14847" width="15.6640625" style="14" bestFit="1" customWidth="1"/>
    <col min="14848" max="14848" width="14.5" style="14" bestFit="1" customWidth="1"/>
    <col min="14849" max="14849" width="16.6640625" style="14" customWidth="1"/>
    <col min="14850" max="14851" width="2.6640625" style="14" customWidth="1"/>
    <col min="14852" max="14852" width="14.1640625" style="14" bestFit="1" customWidth="1"/>
    <col min="14853" max="15098" width="11.5" style="14"/>
    <col min="15099" max="15099" width="3" style="14" customWidth="1"/>
    <col min="15100" max="15100" width="57" style="14" customWidth="1"/>
    <col min="15101" max="15101" width="19.83203125" style="14" customWidth="1"/>
    <col min="15102" max="15102" width="21.33203125" style="14" bestFit="1" customWidth="1"/>
    <col min="15103" max="15103" width="15.6640625" style="14" bestFit="1" customWidth="1"/>
    <col min="15104" max="15104" width="14.5" style="14" bestFit="1" customWidth="1"/>
    <col min="15105" max="15105" width="16.6640625" style="14" customWidth="1"/>
    <col min="15106" max="15107" width="2.6640625" style="14" customWidth="1"/>
    <col min="15108" max="15108" width="14.1640625" style="14" bestFit="1" customWidth="1"/>
    <col min="15109" max="15354" width="11.5" style="14"/>
    <col min="15355" max="15355" width="3" style="14" customWidth="1"/>
    <col min="15356" max="15356" width="57" style="14" customWidth="1"/>
    <col min="15357" max="15357" width="19.83203125" style="14" customWidth="1"/>
    <col min="15358" max="15358" width="21.33203125" style="14" bestFit="1" customWidth="1"/>
    <col min="15359" max="15359" width="15.6640625" style="14" bestFit="1" customWidth="1"/>
    <col min="15360" max="15360" width="14.5" style="14" bestFit="1" customWidth="1"/>
    <col min="15361" max="15361" width="16.6640625" style="14" customWidth="1"/>
    <col min="15362" max="15363" width="2.6640625" style="14" customWidth="1"/>
    <col min="15364" max="15364" width="14.1640625" style="14" bestFit="1" customWidth="1"/>
    <col min="15365" max="15610" width="11.5" style="14"/>
    <col min="15611" max="15611" width="3" style="14" customWidth="1"/>
    <col min="15612" max="15612" width="57" style="14" customWidth="1"/>
    <col min="15613" max="15613" width="19.83203125" style="14" customWidth="1"/>
    <col min="15614" max="15614" width="21.33203125" style="14" bestFit="1" customWidth="1"/>
    <col min="15615" max="15615" width="15.6640625" style="14" bestFit="1" customWidth="1"/>
    <col min="15616" max="15616" width="14.5" style="14" bestFit="1" customWidth="1"/>
    <col min="15617" max="15617" width="16.6640625" style="14" customWidth="1"/>
    <col min="15618" max="15619" width="2.6640625" style="14" customWidth="1"/>
    <col min="15620" max="15620" width="14.1640625" style="14" bestFit="1" customWidth="1"/>
    <col min="15621" max="15866" width="11.5" style="14"/>
    <col min="15867" max="15867" width="3" style="14" customWidth="1"/>
    <col min="15868" max="15868" width="57" style="14" customWidth="1"/>
    <col min="15869" max="15869" width="19.83203125" style="14" customWidth="1"/>
    <col min="15870" max="15870" width="21.33203125" style="14" bestFit="1" customWidth="1"/>
    <col min="15871" max="15871" width="15.6640625" style="14" bestFit="1" customWidth="1"/>
    <col min="15872" max="15872" width="14.5" style="14" bestFit="1" customWidth="1"/>
    <col min="15873" max="15873" width="16.6640625" style="14" customWidth="1"/>
    <col min="15874" max="15875" width="2.6640625" style="14" customWidth="1"/>
    <col min="15876" max="15876" width="14.1640625" style="14" bestFit="1" customWidth="1"/>
    <col min="15877" max="16122" width="11.5" style="14"/>
    <col min="16123" max="16123" width="3" style="14" customWidth="1"/>
    <col min="16124" max="16124" width="57" style="14" customWidth="1"/>
    <col min="16125" max="16125" width="19.83203125" style="14" customWidth="1"/>
    <col min="16126" max="16126" width="21.33203125" style="14" bestFit="1" customWidth="1"/>
    <col min="16127" max="16127" width="15.6640625" style="14" bestFit="1" customWidth="1"/>
    <col min="16128" max="16128" width="14.5" style="14" bestFit="1" customWidth="1"/>
    <col min="16129" max="16129" width="16.6640625" style="14" customWidth="1"/>
    <col min="16130" max="16131" width="2.6640625" style="14" customWidth="1"/>
    <col min="16132" max="16132" width="14.1640625" style="14" bestFit="1" customWidth="1"/>
    <col min="16133" max="16384" width="11.5" style="14"/>
  </cols>
  <sheetData>
    <row r="1" spans="1:15" s="230" customFormat="1" ht="14"/>
    <row r="2" spans="1:15" s="230" customFormat="1" ht="15.75" customHeight="1">
      <c r="L2" s="301"/>
    </row>
    <row r="3" spans="1:15" s="230" customFormat="1" ht="14">
      <c r="A3" s="277"/>
      <c r="B3" s="484" t="s">
        <v>0</v>
      </c>
      <c r="C3" s="484"/>
      <c r="D3" s="484"/>
      <c r="E3" s="484"/>
      <c r="F3" s="484"/>
      <c r="G3" s="484"/>
      <c r="H3" s="484"/>
      <c r="I3" s="484"/>
      <c r="J3" s="484"/>
      <c r="K3" s="484"/>
      <c r="L3" s="484"/>
      <c r="M3" s="277"/>
    </row>
    <row r="4" spans="1:15" s="230" customFormat="1" ht="14">
      <c r="A4" s="277"/>
      <c r="B4" s="482" t="s">
        <v>124</v>
      </c>
      <c r="C4" s="482"/>
      <c r="D4" s="482"/>
      <c r="E4" s="482"/>
      <c r="F4" s="482"/>
      <c r="G4" s="482"/>
      <c r="H4" s="482"/>
      <c r="I4" s="482"/>
      <c r="J4" s="482"/>
      <c r="K4" s="482"/>
      <c r="L4" s="482"/>
      <c r="M4" s="277"/>
    </row>
    <row r="5" spans="1:15" s="230" customFormat="1" ht="14">
      <c r="A5" s="277"/>
      <c r="B5" s="482" t="s">
        <v>5168</v>
      </c>
      <c r="C5" s="482"/>
      <c r="D5" s="482"/>
      <c r="E5" s="482"/>
      <c r="F5" s="482"/>
      <c r="G5" s="482"/>
      <c r="H5" s="482"/>
      <c r="I5" s="482"/>
      <c r="J5" s="482"/>
      <c r="K5" s="482"/>
      <c r="L5" s="482"/>
      <c r="M5" s="277"/>
    </row>
    <row r="6" spans="1:15" s="230" customFormat="1" ht="14">
      <c r="A6" s="277"/>
      <c r="B6" s="482" t="s">
        <v>70</v>
      </c>
      <c r="C6" s="482"/>
      <c r="D6" s="482"/>
      <c r="E6" s="482"/>
      <c r="F6" s="482"/>
      <c r="G6" s="482"/>
      <c r="H6" s="482"/>
      <c r="I6" s="482"/>
      <c r="J6" s="482"/>
      <c r="K6" s="482"/>
      <c r="L6" s="482"/>
      <c r="M6" s="277"/>
    </row>
    <row r="7" spans="1:15" s="230" customFormat="1" ht="14">
      <c r="A7" s="277"/>
      <c r="B7" s="482"/>
      <c r="C7" s="482"/>
      <c r="D7" s="482"/>
      <c r="E7" s="482"/>
      <c r="F7" s="482"/>
      <c r="G7" s="482"/>
      <c r="H7" s="482"/>
      <c r="I7" s="482"/>
      <c r="J7" s="482"/>
      <c r="K7" s="482"/>
      <c r="L7" s="482"/>
      <c r="M7" s="277"/>
    </row>
    <row r="8" spans="1:15">
      <c r="A8" s="15"/>
      <c r="B8" s="139"/>
      <c r="C8" s="139"/>
      <c r="D8" s="139"/>
      <c r="E8" s="139"/>
      <c r="F8" s="140"/>
      <c r="G8" s="140"/>
      <c r="H8" s="140"/>
      <c r="I8" s="140"/>
      <c r="J8" s="139"/>
      <c r="K8" s="139"/>
      <c r="L8" s="139"/>
      <c r="M8" s="15"/>
    </row>
    <row r="9" spans="1:15" s="256" customFormat="1" ht="56.25" customHeight="1">
      <c r="A9" s="297"/>
      <c r="B9" s="278" t="s">
        <v>3</v>
      </c>
      <c r="C9" s="302"/>
      <c r="D9" s="303" t="s">
        <v>125</v>
      </c>
      <c r="E9" s="304"/>
      <c r="F9" s="303" t="s">
        <v>126</v>
      </c>
      <c r="G9" s="304"/>
      <c r="H9" s="303" t="s">
        <v>127</v>
      </c>
      <c r="I9" s="304"/>
      <c r="J9" s="303" t="s">
        <v>128</v>
      </c>
      <c r="K9" s="304"/>
      <c r="L9" s="303" t="s">
        <v>129</v>
      </c>
      <c r="M9" s="297"/>
    </row>
    <row r="10" spans="1:15" s="256" customFormat="1" ht="12">
      <c r="A10" s="297"/>
      <c r="D10" s="305"/>
      <c r="E10" s="305"/>
      <c r="F10" s="306"/>
      <c r="G10" s="306"/>
      <c r="H10" s="305"/>
      <c r="I10" s="305"/>
      <c r="J10" s="305"/>
      <c r="K10" s="305"/>
      <c r="L10" s="305"/>
      <c r="M10" s="307"/>
    </row>
    <row r="11" spans="1:15" s="256" customFormat="1" ht="12">
      <c r="A11" s="297"/>
      <c r="B11" s="302" t="s">
        <v>130</v>
      </c>
      <c r="C11" s="302"/>
      <c r="D11" s="308">
        <v>980860547.6099999</v>
      </c>
      <c r="E11" s="308"/>
      <c r="F11" s="308">
        <v>0</v>
      </c>
      <c r="G11" s="308">
        <v>0</v>
      </c>
      <c r="H11" s="308">
        <v>0</v>
      </c>
      <c r="I11" s="308">
        <v>0</v>
      </c>
      <c r="J11" s="308">
        <v>0</v>
      </c>
      <c r="K11" s="309">
        <v>0</v>
      </c>
      <c r="L11" s="308">
        <v>980860547.6099999</v>
      </c>
      <c r="M11" s="307"/>
    </row>
    <row r="12" spans="1:15" s="256" customFormat="1" ht="12">
      <c r="A12" s="297"/>
      <c r="D12" s="305"/>
      <c r="E12" s="305"/>
      <c r="F12" s="305"/>
      <c r="G12" s="305"/>
      <c r="H12" s="305"/>
      <c r="I12" s="305"/>
      <c r="J12" s="305"/>
      <c r="K12" s="308"/>
      <c r="L12" s="308"/>
      <c r="M12" s="307"/>
      <c r="O12" s="287"/>
    </row>
    <row r="13" spans="1:15" s="256" customFormat="1" ht="12">
      <c r="A13" s="297"/>
      <c r="B13" s="297" t="s">
        <v>131</v>
      </c>
      <c r="C13" s="297"/>
      <c r="D13" s="305">
        <v>706570224.89999998</v>
      </c>
      <c r="E13" s="305"/>
      <c r="F13" s="305"/>
      <c r="G13" s="305"/>
      <c r="H13" s="305"/>
      <c r="I13" s="305"/>
      <c r="J13" s="305"/>
      <c r="K13" s="308"/>
      <c r="L13" s="305">
        <v>706570224.89999998</v>
      </c>
      <c r="M13" s="307"/>
      <c r="O13" s="287"/>
    </row>
    <row r="14" spans="1:15" s="256" customFormat="1" ht="12">
      <c r="A14" s="297"/>
      <c r="B14" s="297" t="s">
        <v>132</v>
      </c>
      <c r="C14" s="297"/>
      <c r="D14" s="305">
        <v>274290322.70999998</v>
      </c>
      <c r="E14" s="305"/>
      <c r="F14" s="305"/>
      <c r="G14" s="305"/>
      <c r="H14" s="305"/>
      <c r="I14" s="305"/>
      <c r="J14" s="305"/>
      <c r="K14" s="308"/>
      <c r="L14" s="305">
        <v>274290322.70999998</v>
      </c>
      <c r="M14" s="307"/>
      <c r="O14" s="287"/>
    </row>
    <row r="15" spans="1:15" s="256" customFormat="1" ht="12">
      <c r="A15" s="297"/>
      <c r="B15" s="256" t="s">
        <v>53</v>
      </c>
      <c r="D15" s="305"/>
      <c r="E15" s="305"/>
      <c r="F15" s="305"/>
      <c r="G15" s="305"/>
      <c r="H15" s="305"/>
      <c r="I15" s="305"/>
      <c r="J15" s="305"/>
      <c r="K15" s="308"/>
      <c r="L15" s="305">
        <v>0</v>
      </c>
      <c r="M15" s="307"/>
      <c r="O15" s="287"/>
    </row>
    <row r="16" spans="1:15" s="256" customFormat="1" ht="12">
      <c r="A16" s="297"/>
      <c r="D16" s="308"/>
      <c r="E16" s="308"/>
      <c r="F16" s="308"/>
      <c r="G16" s="308"/>
      <c r="H16" s="308"/>
      <c r="I16" s="308"/>
      <c r="J16" s="308"/>
      <c r="K16" s="308"/>
      <c r="L16" s="305"/>
      <c r="M16" s="307"/>
      <c r="O16" s="287"/>
    </row>
    <row r="17" spans="1:19" s="256" customFormat="1" ht="12">
      <c r="A17" s="297"/>
      <c r="B17" s="302" t="s">
        <v>133</v>
      </c>
      <c r="C17" s="302"/>
      <c r="D17" s="308">
        <v>0</v>
      </c>
      <c r="E17" s="308"/>
      <c r="F17" s="308">
        <v>108577382.93000001</v>
      </c>
      <c r="G17" s="308">
        <v>0</v>
      </c>
      <c r="H17" s="308">
        <v>26775414.390000015</v>
      </c>
      <c r="I17" s="308">
        <v>0</v>
      </c>
      <c r="J17" s="308">
        <v>0</v>
      </c>
      <c r="K17" s="308"/>
      <c r="L17" s="308">
        <v>135352797.32000002</v>
      </c>
      <c r="M17" s="307"/>
      <c r="O17" s="287"/>
    </row>
    <row r="18" spans="1:19" s="256" customFormat="1" ht="12">
      <c r="A18" s="297"/>
      <c r="B18" s="297"/>
      <c r="C18" s="297"/>
      <c r="D18" s="308"/>
      <c r="E18" s="308"/>
      <c r="F18" s="308"/>
      <c r="G18" s="308"/>
      <c r="H18" s="308"/>
      <c r="I18" s="308"/>
      <c r="J18" s="308"/>
      <c r="K18" s="308"/>
      <c r="L18" s="305"/>
      <c r="M18" s="307"/>
      <c r="O18" s="287"/>
    </row>
    <row r="19" spans="1:19" s="256" customFormat="1" ht="12">
      <c r="A19" s="297"/>
      <c r="B19" s="256" t="s">
        <v>134</v>
      </c>
      <c r="C19" s="297"/>
      <c r="D19" s="305"/>
      <c r="E19" s="305"/>
      <c r="F19" s="305">
        <v>0</v>
      </c>
      <c r="G19" s="305"/>
      <c r="H19" s="305">
        <v>26775414.390000015</v>
      </c>
      <c r="I19" s="305"/>
      <c r="J19" s="305"/>
      <c r="K19" s="308"/>
      <c r="L19" s="305">
        <v>26775414.390000015</v>
      </c>
      <c r="M19" s="307"/>
      <c r="O19" s="287"/>
      <c r="P19" s="287"/>
      <c r="Q19" s="287"/>
    </row>
    <row r="20" spans="1:19" s="256" customFormat="1" ht="12">
      <c r="A20" s="297"/>
      <c r="B20" s="256" t="s">
        <v>135</v>
      </c>
      <c r="C20" s="297"/>
      <c r="D20" s="305"/>
      <c r="E20" s="305"/>
      <c r="F20" s="305">
        <v>108577382.93000001</v>
      </c>
      <c r="G20" s="305"/>
      <c r="H20" s="305"/>
      <c r="I20" s="305"/>
      <c r="J20" s="305"/>
      <c r="K20" s="308"/>
      <c r="L20" s="305">
        <v>108577382.93000001</v>
      </c>
      <c r="M20" s="307"/>
      <c r="O20" s="287"/>
    </row>
    <row r="21" spans="1:19" s="256" customFormat="1" ht="12">
      <c r="A21" s="297"/>
      <c r="B21" s="291" t="s">
        <v>136</v>
      </c>
      <c r="D21" s="305"/>
      <c r="E21" s="305"/>
      <c r="F21" s="305">
        <v>0</v>
      </c>
      <c r="G21" s="305"/>
      <c r="H21" s="305"/>
      <c r="I21" s="305"/>
      <c r="J21" s="305"/>
      <c r="K21" s="308"/>
      <c r="L21" s="305">
        <v>0</v>
      </c>
      <c r="M21" s="307"/>
      <c r="O21" s="287"/>
    </row>
    <row r="22" spans="1:19" s="256" customFormat="1" ht="12">
      <c r="A22" s="297"/>
      <c r="B22" s="256" t="s">
        <v>58</v>
      </c>
      <c r="D22" s="305"/>
      <c r="E22" s="305"/>
      <c r="F22" s="305">
        <v>0</v>
      </c>
      <c r="G22" s="305"/>
      <c r="H22" s="305"/>
      <c r="I22" s="305"/>
      <c r="J22" s="305"/>
      <c r="K22" s="308"/>
      <c r="L22" s="305">
        <v>0</v>
      </c>
      <c r="M22" s="307"/>
      <c r="O22" s="287"/>
    </row>
    <row r="23" spans="1:19" s="256" customFormat="1" ht="12">
      <c r="A23" s="297"/>
      <c r="B23" s="291" t="s">
        <v>59</v>
      </c>
      <c r="D23" s="305"/>
      <c r="E23" s="305"/>
      <c r="F23" s="305"/>
      <c r="G23" s="305"/>
      <c r="H23" s="305"/>
      <c r="I23" s="305"/>
      <c r="J23" s="305"/>
      <c r="K23" s="308"/>
      <c r="L23" s="305">
        <v>0</v>
      </c>
      <c r="M23" s="307"/>
      <c r="O23" s="287"/>
    </row>
    <row r="24" spans="1:19" s="256" customFormat="1" ht="12">
      <c r="A24" s="297"/>
      <c r="D24" s="308"/>
      <c r="E24" s="308"/>
      <c r="F24" s="308"/>
      <c r="G24" s="308"/>
      <c r="H24" s="308"/>
      <c r="I24" s="308"/>
      <c r="J24" s="308"/>
      <c r="K24" s="308"/>
      <c r="L24" s="305"/>
      <c r="M24" s="307"/>
      <c r="O24" s="287"/>
    </row>
    <row r="25" spans="1:19" s="256" customFormat="1" ht="26">
      <c r="A25" s="297"/>
      <c r="B25" s="282" t="s">
        <v>137</v>
      </c>
      <c r="D25" s="308">
        <v>0</v>
      </c>
      <c r="E25" s="308"/>
      <c r="F25" s="308">
        <v>0</v>
      </c>
      <c r="G25" s="308">
        <v>0</v>
      </c>
      <c r="H25" s="308">
        <v>0</v>
      </c>
      <c r="I25" s="308">
        <v>0</v>
      </c>
      <c r="J25" s="308">
        <v>0</v>
      </c>
      <c r="K25" s="308">
        <v>0</v>
      </c>
      <c r="L25" s="308">
        <v>0</v>
      </c>
      <c r="M25" s="307"/>
      <c r="O25" s="287"/>
    </row>
    <row r="26" spans="1:19" s="256" customFormat="1" ht="12">
      <c r="A26" s="297"/>
      <c r="D26" s="308"/>
      <c r="E26" s="308"/>
      <c r="F26" s="308"/>
      <c r="G26" s="308"/>
      <c r="H26" s="308"/>
      <c r="I26" s="308"/>
      <c r="J26" s="308"/>
      <c r="K26" s="308"/>
      <c r="L26" s="305">
        <v>0</v>
      </c>
      <c r="M26" s="307"/>
      <c r="O26" s="287"/>
    </row>
    <row r="27" spans="1:19" s="256" customFormat="1" ht="13">
      <c r="A27" s="297"/>
      <c r="B27" s="310" t="s">
        <v>138</v>
      </c>
      <c r="D27" s="308"/>
      <c r="E27" s="308"/>
      <c r="F27" s="308"/>
      <c r="G27" s="308"/>
      <c r="H27" s="308"/>
      <c r="I27" s="308"/>
      <c r="J27" s="308"/>
      <c r="K27" s="308"/>
      <c r="L27" s="305">
        <v>0</v>
      </c>
      <c r="M27" s="307"/>
      <c r="O27" s="287"/>
    </row>
    <row r="28" spans="1:19" s="256" customFormat="1" ht="12">
      <c r="A28" s="297"/>
      <c r="B28" s="291" t="s">
        <v>63</v>
      </c>
      <c r="D28" s="308"/>
      <c r="E28" s="308"/>
      <c r="F28" s="308"/>
      <c r="G28" s="308"/>
      <c r="H28" s="308"/>
      <c r="I28" s="308"/>
      <c r="J28" s="308"/>
      <c r="K28" s="308"/>
      <c r="L28" s="305">
        <v>0</v>
      </c>
      <c r="M28" s="307"/>
      <c r="O28" s="287"/>
    </row>
    <row r="29" spans="1:19" s="256" customFormat="1" ht="12">
      <c r="A29" s="297"/>
      <c r="D29" s="308"/>
      <c r="E29" s="308"/>
      <c r="F29" s="308"/>
      <c r="G29" s="308"/>
      <c r="H29" s="308"/>
      <c r="I29" s="308"/>
      <c r="J29" s="308"/>
      <c r="K29" s="308"/>
      <c r="L29" s="305"/>
      <c r="M29" s="307"/>
      <c r="O29" s="287"/>
    </row>
    <row r="30" spans="1:19" s="256" customFormat="1" ht="13">
      <c r="A30" s="297"/>
      <c r="B30" s="282" t="s">
        <v>139</v>
      </c>
      <c r="D30" s="308">
        <v>980860547.6099999</v>
      </c>
      <c r="E30" s="308">
        <v>0</v>
      </c>
      <c r="F30" s="308">
        <v>108577382.93000001</v>
      </c>
      <c r="G30" s="308">
        <v>0</v>
      </c>
      <c r="H30" s="308">
        <v>26775414.390000015</v>
      </c>
      <c r="I30" s="308">
        <v>0</v>
      </c>
      <c r="J30" s="308">
        <v>0</v>
      </c>
      <c r="K30" s="309">
        <v>0</v>
      </c>
      <c r="L30" s="308">
        <v>1116213344.9300001</v>
      </c>
      <c r="M30" s="307"/>
      <c r="O30" s="287"/>
      <c r="P30" s="289"/>
    </row>
    <row r="31" spans="1:19" s="256" customFormat="1" ht="12">
      <c r="A31" s="297"/>
      <c r="D31" s="308"/>
      <c r="E31" s="308"/>
      <c r="F31" s="308"/>
      <c r="G31" s="308"/>
      <c r="H31" s="308"/>
      <c r="I31" s="308"/>
      <c r="J31" s="308"/>
      <c r="K31" s="308"/>
      <c r="L31" s="305"/>
      <c r="M31" s="307"/>
      <c r="O31" s="287"/>
    </row>
    <row r="32" spans="1:19" s="256" customFormat="1" ht="26">
      <c r="A32" s="297"/>
      <c r="B32" s="282" t="s">
        <v>140</v>
      </c>
      <c r="D32" s="308">
        <v>0</v>
      </c>
      <c r="E32" s="308">
        <v>0</v>
      </c>
      <c r="F32" s="308">
        <v>0</v>
      </c>
      <c r="G32" s="308">
        <v>0</v>
      </c>
      <c r="H32" s="308">
        <v>0</v>
      </c>
      <c r="I32" s="308">
        <v>0</v>
      </c>
      <c r="J32" s="308">
        <v>0</v>
      </c>
      <c r="K32" s="308"/>
      <c r="L32" s="305">
        <v>0</v>
      </c>
      <c r="M32" s="307"/>
      <c r="O32" s="287"/>
      <c r="R32" s="256" t="s">
        <v>141</v>
      </c>
      <c r="S32" s="287"/>
    </row>
    <row r="33" spans="1:19" s="256" customFormat="1" ht="12">
      <c r="A33" s="297"/>
      <c r="D33" s="305"/>
      <c r="E33" s="305"/>
      <c r="F33" s="305"/>
      <c r="G33" s="305"/>
      <c r="H33" s="305"/>
      <c r="I33" s="305"/>
      <c r="J33" s="305"/>
      <c r="K33" s="308"/>
      <c r="L33" s="305"/>
      <c r="M33" s="307"/>
      <c r="O33" s="287"/>
      <c r="S33" s="287"/>
    </row>
    <row r="34" spans="1:19" s="256" customFormat="1" ht="12">
      <c r="A34" s="297"/>
      <c r="B34" s="297" t="s">
        <v>131</v>
      </c>
      <c r="D34" s="305">
        <v>0</v>
      </c>
      <c r="E34" s="305"/>
      <c r="F34" s="305"/>
      <c r="G34" s="305"/>
      <c r="H34" s="305"/>
      <c r="I34" s="305"/>
      <c r="J34" s="305"/>
      <c r="K34" s="308"/>
      <c r="L34" s="305">
        <v>0</v>
      </c>
      <c r="M34" s="307"/>
      <c r="O34" s="287"/>
      <c r="S34" s="287"/>
    </row>
    <row r="35" spans="1:19" s="256" customFormat="1" ht="12">
      <c r="A35" s="297"/>
      <c r="B35" s="297" t="s">
        <v>132</v>
      </c>
      <c r="D35" s="305">
        <v>0</v>
      </c>
      <c r="E35" s="305"/>
      <c r="F35" s="305"/>
      <c r="G35" s="305"/>
      <c r="H35" s="305"/>
      <c r="I35" s="305"/>
      <c r="J35" s="305"/>
      <c r="K35" s="308"/>
      <c r="L35" s="305">
        <v>0</v>
      </c>
      <c r="M35" s="307"/>
      <c r="O35" s="287"/>
      <c r="S35" s="287"/>
    </row>
    <row r="36" spans="1:19" s="256" customFormat="1" ht="12">
      <c r="A36" s="297"/>
      <c r="B36" s="256" t="s">
        <v>53</v>
      </c>
      <c r="D36" s="305"/>
      <c r="E36" s="305"/>
      <c r="F36" s="305"/>
      <c r="G36" s="305"/>
      <c r="H36" s="305"/>
      <c r="I36" s="305"/>
      <c r="J36" s="305"/>
      <c r="K36" s="308"/>
      <c r="L36" s="305">
        <v>0</v>
      </c>
      <c r="M36" s="307"/>
      <c r="O36" s="287"/>
    </row>
    <row r="37" spans="1:19" s="256" customFormat="1" ht="12">
      <c r="A37" s="297"/>
      <c r="D37" s="305"/>
      <c r="E37" s="305"/>
      <c r="F37" s="305"/>
      <c r="G37" s="305"/>
      <c r="H37" s="305"/>
      <c r="I37" s="305"/>
      <c r="J37" s="305"/>
      <c r="K37" s="308"/>
      <c r="L37" s="305"/>
      <c r="M37" s="307"/>
      <c r="O37" s="287"/>
    </row>
    <row r="38" spans="1:19" s="256" customFormat="1" ht="26">
      <c r="A38" s="297"/>
      <c r="B38" s="282" t="s">
        <v>142</v>
      </c>
      <c r="D38" s="308">
        <v>0</v>
      </c>
      <c r="E38" s="308">
        <v>0</v>
      </c>
      <c r="F38" s="308">
        <v>123204193.06</v>
      </c>
      <c r="G38" s="308">
        <v>0</v>
      </c>
      <c r="H38" s="308">
        <v>21347265.609999985</v>
      </c>
      <c r="I38" s="308">
        <v>0</v>
      </c>
      <c r="J38" s="308">
        <v>0</v>
      </c>
      <c r="K38" s="308">
        <v>0</v>
      </c>
      <c r="L38" s="308">
        <v>144551458.66999999</v>
      </c>
      <c r="M38" s="307"/>
      <c r="O38" s="287"/>
    </row>
    <row r="39" spans="1:19" s="256" customFormat="1" ht="12">
      <c r="A39" s="297"/>
      <c r="D39" s="305"/>
      <c r="E39" s="305"/>
      <c r="F39" s="305"/>
      <c r="G39" s="305"/>
      <c r="H39" s="305"/>
      <c r="I39" s="305"/>
      <c r="J39" s="305"/>
      <c r="K39" s="308"/>
      <c r="L39" s="305"/>
      <c r="M39" s="307"/>
      <c r="O39" s="287"/>
    </row>
    <row r="40" spans="1:19" s="256" customFormat="1" ht="12">
      <c r="A40" s="297"/>
      <c r="B40" s="256" t="s">
        <v>134</v>
      </c>
      <c r="D40" s="305"/>
      <c r="E40" s="305"/>
      <c r="F40" s="305"/>
      <c r="G40" s="305"/>
      <c r="H40" s="305">
        <v>48122680</v>
      </c>
      <c r="I40" s="305"/>
      <c r="J40" s="305"/>
      <c r="K40" s="308"/>
      <c r="L40" s="305">
        <v>48122680</v>
      </c>
      <c r="M40" s="307"/>
      <c r="O40" s="287"/>
    </row>
    <row r="41" spans="1:19" s="256" customFormat="1" ht="12">
      <c r="A41" s="297"/>
      <c r="B41" s="256" t="s">
        <v>135</v>
      </c>
      <c r="D41" s="305"/>
      <c r="E41" s="305"/>
      <c r="F41" s="305">
        <v>123204193.06</v>
      </c>
      <c r="G41" s="305"/>
      <c r="H41" s="305">
        <v>-26775414.390000015</v>
      </c>
      <c r="I41" s="305"/>
      <c r="J41" s="305"/>
      <c r="K41" s="308"/>
      <c r="L41" s="305">
        <v>96428778.669999987</v>
      </c>
      <c r="M41" s="307"/>
      <c r="O41" s="287"/>
      <c r="P41" s="287"/>
      <c r="Q41" s="293"/>
    </row>
    <row r="42" spans="1:19" s="256" customFormat="1" ht="12">
      <c r="A42" s="297"/>
      <c r="B42" s="291" t="s">
        <v>136</v>
      </c>
      <c r="D42" s="305"/>
      <c r="E42" s="305"/>
      <c r="F42" s="305">
        <v>0</v>
      </c>
      <c r="G42" s="305"/>
      <c r="H42" s="305">
        <v>0</v>
      </c>
      <c r="I42" s="305"/>
      <c r="J42" s="305"/>
      <c r="K42" s="308"/>
      <c r="L42" s="305">
        <v>0</v>
      </c>
      <c r="M42" s="307"/>
      <c r="O42" s="287"/>
    </row>
    <row r="43" spans="1:19" s="256" customFormat="1" ht="12">
      <c r="A43" s="297"/>
      <c r="B43" s="256" t="s">
        <v>58</v>
      </c>
      <c r="D43" s="305"/>
      <c r="E43" s="305"/>
      <c r="F43" s="305"/>
      <c r="G43" s="305"/>
      <c r="H43" s="305"/>
      <c r="I43" s="305"/>
      <c r="J43" s="305"/>
      <c r="K43" s="308"/>
      <c r="L43" s="305">
        <v>0</v>
      </c>
      <c r="M43" s="307"/>
      <c r="O43" s="287"/>
    </row>
    <row r="44" spans="1:19" s="256" customFormat="1" ht="12">
      <c r="A44" s="297"/>
      <c r="B44" s="291" t="s">
        <v>59</v>
      </c>
      <c r="D44" s="305"/>
      <c r="E44" s="305"/>
      <c r="F44" s="305"/>
      <c r="G44" s="305"/>
      <c r="H44" s="305"/>
      <c r="I44" s="305"/>
      <c r="J44" s="305"/>
      <c r="K44" s="308"/>
      <c r="L44" s="305">
        <v>0</v>
      </c>
      <c r="M44" s="307"/>
      <c r="O44" s="287"/>
    </row>
    <row r="45" spans="1:19" s="256" customFormat="1" ht="12">
      <c r="A45" s="297"/>
      <c r="D45" s="305"/>
      <c r="E45" s="305"/>
      <c r="F45" s="305"/>
      <c r="G45" s="305"/>
      <c r="H45" s="305"/>
      <c r="I45" s="305"/>
      <c r="J45" s="305"/>
      <c r="K45" s="308"/>
      <c r="L45" s="305"/>
      <c r="M45" s="307"/>
      <c r="O45" s="287"/>
    </row>
    <row r="46" spans="1:19" s="256" customFormat="1" ht="26">
      <c r="A46" s="297"/>
      <c r="B46" s="282" t="s">
        <v>143</v>
      </c>
      <c r="D46" s="308">
        <v>0</v>
      </c>
      <c r="E46" s="308">
        <v>0</v>
      </c>
      <c r="F46" s="308">
        <v>0</v>
      </c>
      <c r="G46" s="308">
        <v>0</v>
      </c>
      <c r="H46" s="308">
        <v>0</v>
      </c>
      <c r="I46" s="308">
        <v>0</v>
      </c>
      <c r="J46" s="308">
        <v>0</v>
      </c>
      <c r="K46" s="308"/>
      <c r="L46" s="305">
        <v>0</v>
      </c>
      <c r="M46" s="307"/>
      <c r="O46" s="287"/>
    </row>
    <row r="47" spans="1:19" s="256" customFormat="1" ht="12">
      <c r="A47" s="297"/>
      <c r="D47" s="308"/>
      <c r="E47" s="308"/>
      <c r="F47" s="308"/>
      <c r="G47" s="308"/>
      <c r="H47" s="308"/>
      <c r="I47" s="308"/>
      <c r="J47" s="308"/>
      <c r="K47" s="308"/>
      <c r="L47" s="305"/>
      <c r="M47" s="307"/>
      <c r="O47" s="287"/>
      <c r="Q47" s="287"/>
    </row>
    <row r="48" spans="1:19" s="256" customFormat="1" ht="13">
      <c r="A48" s="297"/>
      <c r="B48" s="310" t="s">
        <v>138</v>
      </c>
      <c r="C48" s="297"/>
      <c r="D48" s="308"/>
      <c r="E48" s="308"/>
      <c r="F48" s="308"/>
      <c r="G48" s="308"/>
      <c r="H48" s="308"/>
      <c r="I48" s="308"/>
      <c r="J48" s="308"/>
      <c r="K48" s="308"/>
      <c r="L48" s="305">
        <v>0</v>
      </c>
      <c r="M48" s="307"/>
      <c r="O48" s="287"/>
    </row>
    <row r="49" spans="1:15" s="256" customFormat="1" ht="12">
      <c r="A49" s="297"/>
      <c r="B49" s="291" t="s">
        <v>63</v>
      </c>
      <c r="C49" s="297"/>
      <c r="D49" s="308"/>
      <c r="E49" s="308"/>
      <c r="F49" s="308"/>
      <c r="G49" s="308"/>
      <c r="H49" s="308"/>
      <c r="I49" s="308"/>
      <c r="J49" s="308"/>
      <c r="K49" s="308"/>
      <c r="L49" s="305">
        <v>0</v>
      </c>
      <c r="M49" s="307"/>
      <c r="O49" s="287"/>
    </row>
    <row r="50" spans="1:15" s="256" customFormat="1" ht="12">
      <c r="A50" s="297"/>
      <c r="B50" s="282"/>
      <c r="C50" s="297"/>
      <c r="D50" s="308"/>
      <c r="E50" s="308"/>
      <c r="F50" s="308"/>
      <c r="G50" s="308"/>
      <c r="H50" s="308"/>
      <c r="I50" s="308"/>
      <c r="J50" s="308"/>
      <c r="K50" s="308"/>
      <c r="L50" s="305"/>
      <c r="M50" s="307"/>
      <c r="O50" s="287"/>
    </row>
    <row r="51" spans="1:15" s="256" customFormat="1" ht="12">
      <c r="A51" s="297"/>
      <c r="B51" s="302"/>
      <c r="C51" s="302"/>
      <c r="D51" s="308"/>
      <c r="E51" s="308"/>
      <c r="F51" s="308"/>
      <c r="G51" s="308"/>
      <c r="H51" s="308"/>
      <c r="I51" s="308"/>
      <c r="J51" s="308"/>
      <c r="K51" s="308"/>
      <c r="L51" s="308"/>
      <c r="M51" s="307"/>
      <c r="O51" s="311">
        <v>1260764803.5999999</v>
      </c>
    </row>
    <row r="52" spans="1:15" s="256" customFormat="1" ht="20" customHeight="1">
      <c r="A52" s="297"/>
      <c r="B52" s="312" t="s">
        <v>144</v>
      </c>
      <c r="C52" s="302"/>
      <c r="D52" s="313">
        <v>980860547.6099999</v>
      </c>
      <c r="E52" s="308"/>
      <c r="F52" s="313">
        <v>231781575.99000001</v>
      </c>
      <c r="G52" s="308"/>
      <c r="H52" s="313">
        <v>48122680</v>
      </c>
      <c r="I52" s="308"/>
      <c r="J52" s="313">
        <v>0</v>
      </c>
      <c r="K52" s="308"/>
      <c r="L52" s="313">
        <v>1260764803.6000001</v>
      </c>
      <c r="M52" s="307"/>
      <c r="O52" s="287">
        <v>0</v>
      </c>
    </row>
    <row r="53" spans="1:15" s="256" customFormat="1" ht="12">
      <c r="A53" s="297"/>
      <c r="B53" s="302"/>
      <c r="C53" s="302"/>
      <c r="D53" s="314"/>
      <c r="E53" s="314"/>
      <c r="F53" s="314"/>
      <c r="G53" s="314"/>
      <c r="H53" s="314"/>
      <c r="I53" s="314"/>
      <c r="J53" s="314"/>
      <c r="K53" s="314"/>
      <c r="L53" s="314"/>
      <c r="M53" s="307"/>
    </row>
    <row r="54" spans="1:15" s="256" customFormat="1" ht="15" customHeight="1">
      <c r="A54" s="297"/>
      <c r="B54" s="483" t="s">
        <v>145</v>
      </c>
      <c r="C54" s="483"/>
      <c r="D54" s="483"/>
      <c r="E54" s="483"/>
      <c r="F54" s="483"/>
      <c r="G54" s="483"/>
      <c r="H54" s="483"/>
      <c r="I54" s="483"/>
      <c r="J54" s="483"/>
      <c r="K54" s="483"/>
      <c r="L54" s="483"/>
      <c r="M54" s="297"/>
    </row>
    <row r="55" spans="1:15" s="256" customFormat="1" ht="15" customHeight="1">
      <c r="A55" s="297"/>
      <c r="B55" s="483"/>
      <c r="C55" s="483"/>
      <c r="D55" s="483"/>
      <c r="E55" s="483"/>
      <c r="F55" s="483"/>
      <c r="G55" s="483"/>
      <c r="H55" s="483"/>
      <c r="I55" s="483"/>
      <c r="J55" s="483"/>
      <c r="K55" s="483"/>
      <c r="L55" s="483"/>
      <c r="M55" s="297"/>
      <c r="O55" s="293"/>
    </row>
    <row r="56" spans="1:15" ht="15" customHeight="1">
      <c r="A56" s="15"/>
      <c r="B56" s="190"/>
      <c r="C56" s="190"/>
      <c r="D56" s="190"/>
      <c r="E56" s="190"/>
      <c r="F56" s="190"/>
      <c r="G56" s="190"/>
      <c r="H56" s="190"/>
      <c r="I56" s="190"/>
      <c r="J56" s="190"/>
      <c r="K56" s="190"/>
      <c r="L56" s="190"/>
      <c r="M56" s="15"/>
    </row>
    <row r="57" spans="1:15">
      <c r="B57" s="191"/>
      <c r="C57" s="191"/>
    </row>
    <row r="74" spans="8:8">
      <c r="H74" s="14" t="s">
        <v>146</v>
      </c>
    </row>
  </sheetData>
  <mergeCells count="7">
    <mergeCell ref="B54:L54"/>
    <mergeCell ref="B55:L55"/>
    <mergeCell ref="B3:L3"/>
    <mergeCell ref="B4:L4"/>
    <mergeCell ref="B5:L5"/>
    <mergeCell ref="B6:L6"/>
    <mergeCell ref="B7:L7"/>
  </mergeCells>
  <pageMargins left="1.8503937007874016" right="0.70866141732283472" top="0.27559055118110237" bottom="0.19685039370078741" header="0.31496062992125984" footer="0.31496062992125984"/>
  <pageSetup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7"/>
  <sheetViews>
    <sheetView topLeftCell="A56" workbookViewId="0">
      <selection activeCell="G101" sqref="G101"/>
    </sheetView>
  </sheetViews>
  <sheetFormatPr baseColWidth="10" defaultColWidth="11.5" defaultRowHeight="15"/>
  <cols>
    <col min="1" max="1" width="3.83203125" style="3" customWidth="1"/>
    <col min="2" max="2" width="3.1640625" style="3" customWidth="1"/>
    <col min="3" max="3" width="70.1640625" style="3" customWidth="1"/>
    <col min="4" max="4" width="0.5" style="3" customWidth="1"/>
    <col min="5" max="5" width="31.33203125" style="3" customWidth="1"/>
    <col min="6" max="6" width="0.5" style="3" customWidth="1"/>
    <col min="7" max="7" width="31.33203125" style="3" customWidth="1"/>
    <col min="8" max="8" width="7.83203125" style="3" customWidth="1"/>
    <col min="9" max="9" width="1.6640625" style="3" customWidth="1"/>
    <col min="10" max="10" width="15.1640625" style="3" customWidth="1"/>
    <col min="11" max="14" width="1.6640625" style="3" customWidth="1"/>
    <col min="15" max="15" width="40.83203125" style="4" customWidth="1"/>
    <col min="16" max="16" width="17.5" style="4" bestFit="1" customWidth="1"/>
    <col min="17" max="17" width="15.83203125" style="3" bestFit="1" customWidth="1"/>
    <col min="18" max="18" width="14.1640625" style="3" bestFit="1" customWidth="1"/>
    <col min="19" max="257" width="11.5" style="3"/>
    <col min="258" max="258" width="3.83203125" style="3" customWidth="1"/>
    <col min="259" max="259" width="3.1640625" style="3" customWidth="1"/>
    <col min="260" max="260" width="101.1640625" style="3" customWidth="1"/>
    <col min="261" max="262" width="31.33203125" style="3" customWidth="1"/>
    <col min="263" max="263" width="15.33203125" style="3" bestFit="1" customWidth="1"/>
    <col min="264" max="269" width="1.6640625" style="3" customWidth="1"/>
    <col min="270" max="270" width="18.33203125" style="3" bestFit="1" customWidth="1"/>
    <col min="271" max="271" width="17.5" style="3" bestFit="1" customWidth="1"/>
    <col min="272" max="272" width="15.83203125" style="3" bestFit="1" customWidth="1"/>
    <col min="273" max="513" width="11.5" style="3"/>
    <col min="514" max="514" width="3.83203125" style="3" customWidth="1"/>
    <col min="515" max="515" width="3.1640625" style="3" customWidth="1"/>
    <col min="516" max="516" width="101.1640625" style="3" customWidth="1"/>
    <col min="517" max="518" width="31.33203125" style="3" customWidth="1"/>
    <col min="519" max="519" width="15.33203125" style="3" bestFit="1" customWidth="1"/>
    <col min="520" max="525" width="1.6640625" style="3" customWidth="1"/>
    <col min="526" max="526" width="18.33203125" style="3" bestFit="1" customWidth="1"/>
    <col min="527" max="527" width="17.5" style="3" bestFit="1" customWidth="1"/>
    <col min="528" max="528" width="15.83203125" style="3" bestFit="1" customWidth="1"/>
    <col min="529" max="769" width="11.5" style="3"/>
    <col min="770" max="770" width="3.83203125" style="3" customWidth="1"/>
    <col min="771" max="771" width="3.1640625" style="3" customWidth="1"/>
    <col min="772" max="772" width="101.1640625" style="3" customWidth="1"/>
    <col min="773" max="774" width="31.33203125" style="3" customWidth="1"/>
    <col min="775" max="775" width="15.33203125" style="3" bestFit="1" customWidth="1"/>
    <col min="776" max="781" width="1.6640625" style="3" customWidth="1"/>
    <col min="782" max="782" width="18.33203125" style="3" bestFit="1" customWidth="1"/>
    <col min="783" max="783" width="17.5" style="3" bestFit="1" customWidth="1"/>
    <col min="784" max="784" width="15.83203125" style="3" bestFit="1" customWidth="1"/>
    <col min="785" max="1025" width="11.5" style="3"/>
    <col min="1026" max="1026" width="3.83203125" style="3" customWidth="1"/>
    <col min="1027" max="1027" width="3.1640625" style="3" customWidth="1"/>
    <col min="1028" max="1028" width="101.1640625" style="3" customWidth="1"/>
    <col min="1029" max="1030" width="31.33203125" style="3" customWidth="1"/>
    <col min="1031" max="1031" width="15.33203125" style="3" bestFit="1" customWidth="1"/>
    <col min="1032" max="1037" width="1.6640625" style="3" customWidth="1"/>
    <col min="1038" max="1038" width="18.33203125" style="3" bestFit="1" customWidth="1"/>
    <col min="1039" max="1039" width="17.5" style="3" bestFit="1" customWidth="1"/>
    <col min="1040" max="1040" width="15.83203125" style="3" bestFit="1" customWidth="1"/>
    <col min="1041" max="1281" width="11.5" style="3"/>
    <col min="1282" max="1282" width="3.83203125" style="3" customWidth="1"/>
    <col min="1283" max="1283" width="3.1640625" style="3" customWidth="1"/>
    <col min="1284" max="1284" width="101.1640625" style="3" customWidth="1"/>
    <col min="1285" max="1286" width="31.33203125" style="3" customWidth="1"/>
    <col min="1287" max="1287" width="15.33203125" style="3" bestFit="1" customWidth="1"/>
    <col min="1288" max="1293" width="1.6640625" style="3" customWidth="1"/>
    <col min="1294" max="1294" width="18.33203125" style="3" bestFit="1" customWidth="1"/>
    <col min="1295" max="1295" width="17.5" style="3" bestFit="1" customWidth="1"/>
    <col min="1296" max="1296" width="15.83203125" style="3" bestFit="1" customWidth="1"/>
    <col min="1297" max="1537" width="11.5" style="3"/>
    <col min="1538" max="1538" width="3.83203125" style="3" customWidth="1"/>
    <col min="1539" max="1539" width="3.1640625" style="3" customWidth="1"/>
    <col min="1540" max="1540" width="101.1640625" style="3" customWidth="1"/>
    <col min="1541" max="1542" width="31.33203125" style="3" customWidth="1"/>
    <col min="1543" max="1543" width="15.33203125" style="3" bestFit="1" customWidth="1"/>
    <col min="1544" max="1549" width="1.6640625" style="3" customWidth="1"/>
    <col min="1550" max="1550" width="18.33203125" style="3" bestFit="1" customWidth="1"/>
    <col min="1551" max="1551" width="17.5" style="3" bestFit="1" customWidth="1"/>
    <col min="1552" max="1552" width="15.83203125" style="3" bestFit="1" customWidth="1"/>
    <col min="1553" max="1793" width="11.5" style="3"/>
    <col min="1794" max="1794" width="3.83203125" style="3" customWidth="1"/>
    <col min="1795" max="1795" width="3.1640625" style="3" customWidth="1"/>
    <col min="1796" max="1796" width="101.1640625" style="3" customWidth="1"/>
    <col min="1797" max="1798" width="31.33203125" style="3" customWidth="1"/>
    <col min="1799" max="1799" width="15.33203125" style="3" bestFit="1" customWidth="1"/>
    <col min="1800" max="1805" width="1.6640625" style="3" customWidth="1"/>
    <col min="1806" max="1806" width="18.33203125" style="3" bestFit="1" customWidth="1"/>
    <col min="1807" max="1807" width="17.5" style="3" bestFit="1" customWidth="1"/>
    <col min="1808" max="1808" width="15.83203125" style="3" bestFit="1" customWidth="1"/>
    <col min="1809" max="2049" width="11.5" style="3"/>
    <col min="2050" max="2050" width="3.83203125" style="3" customWidth="1"/>
    <col min="2051" max="2051" width="3.1640625" style="3" customWidth="1"/>
    <col min="2052" max="2052" width="101.1640625" style="3" customWidth="1"/>
    <col min="2053" max="2054" width="31.33203125" style="3" customWidth="1"/>
    <col min="2055" max="2055" width="15.33203125" style="3" bestFit="1" customWidth="1"/>
    <col min="2056" max="2061" width="1.6640625" style="3" customWidth="1"/>
    <col min="2062" max="2062" width="18.33203125" style="3" bestFit="1" customWidth="1"/>
    <col min="2063" max="2063" width="17.5" style="3" bestFit="1" customWidth="1"/>
    <col min="2064" max="2064" width="15.83203125" style="3" bestFit="1" customWidth="1"/>
    <col min="2065" max="2305" width="11.5" style="3"/>
    <col min="2306" max="2306" width="3.83203125" style="3" customWidth="1"/>
    <col min="2307" max="2307" width="3.1640625" style="3" customWidth="1"/>
    <col min="2308" max="2308" width="101.1640625" style="3" customWidth="1"/>
    <col min="2309" max="2310" width="31.33203125" style="3" customWidth="1"/>
    <col min="2311" max="2311" width="15.33203125" style="3" bestFit="1" customWidth="1"/>
    <col min="2312" max="2317" width="1.6640625" style="3" customWidth="1"/>
    <col min="2318" max="2318" width="18.33203125" style="3" bestFit="1" customWidth="1"/>
    <col min="2319" max="2319" width="17.5" style="3" bestFit="1" customWidth="1"/>
    <col min="2320" max="2320" width="15.83203125" style="3" bestFit="1" customWidth="1"/>
    <col min="2321" max="2561" width="11.5" style="3"/>
    <col min="2562" max="2562" width="3.83203125" style="3" customWidth="1"/>
    <col min="2563" max="2563" width="3.1640625" style="3" customWidth="1"/>
    <col min="2564" max="2564" width="101.1640625" style="3" customWidth="1"/>
    <col min="2565" max="2566" width="31.33203125" style="3" customWidth="1"/>
    <col min="2567" max="2567" width="15.33203125" style="3" bestFit="1" customWidth="1"/>
    <col min="2568" max="2573" width="1.6640625" style="3" customWidth="1"/>
    <col min="2574" max="2574" width="18.33203125" style="3" bestFit="1" customWidth="1"/>
    <col min="2575" max="2575" width="17.5" style="3" bestFit="1" customWidth="1"/>
    <col min="2576" max="2576" width="15.83203125" style="3" bestFit="1" customWidth="1"/>
    <col min="2577" max="2817" width="11.5" style="3"/>
    <col min="2818" max="2818" width="3.83203125" style="3" customWidth="1"/>
    <col min="2819" max="2819" width="3.1640625" style="3" customWidth="1"/>
    <col min="2820" max="2820" width="101.1640625" style="3" customWidth="1"/>
    <col min="2821" max="2822" width="31.33203125" style="3" customWidth="1"/>
    <col min="2823" max="2823" width="15.33203125" style="3" bestFit="1" customWidth="1"/>
    <col min="2824" max="2829" width="1.6640625" style="3" customWidth="1"/>
    <col min="2830" max="2830" width="18.33203125" style="3" bestFit="1" customWidth="1"/>
    <col min="2831" max="2831" width="17.5" style="3" bestFit="1" customWidth="1"/>
    <col min="2832" max="2832" width="15.83203125" style="3" bestFit="1" customWidth="1"/>
    <col min="2833" max="3073" width="11.5" style="3"/>
    <col min="3074" max="3074" width="3.83203125" style="3" customWidth="1"/>
    <col min="3075" max="3075" width="3.1640625" style="3" customWidth="1"/>
    <col min="3076" max="3076" width="101.1640625" style="3" customWidth="1"/>
    <col min="3077" max="3078" width="31.33203125" style="3" customWidth="1"/>
    <col min="3079" max="3079" width="15.33203125" style="3" bestFit="1" customWidth="1"/>
    <col min="3080" max="3085" width="1.6640625" style="3" customWidth="1"/>
    <col min="3086" max="3086" width="18.33203125" style="3" bestFit="1" customWidth="1"/>
    <col min="3087" max="3087" width="17.5" style="3" bestFit="1" customWidth="1"/>
    <col min="3088" max="3088" width="15.83203125" style="3" bestFit="1" customWidth="1"/>
    <col min="3089" max="3329" width="11.5" style="3"/>
    <col min="3330" max="3330" width="3.83203125" style="3" customWidth="1"/>
    <col min="3331" max="3331" width="3.1640625" style="3" customWidth="1"/>
    <col min="3332" max="3332" width="101.1640625" style="3" customWidth="1"/>
    <col min="3333" max="3334" width="31.33203125" style="3" customWidth="1"/>
    <col min="3335" max="3335" width="15.33203125" style="3" bestFit="1" customWidth="1"/>
    <col min="3336" max="3341" width="1.6640625" style="3" customWidth="1"/>
    <col min="3342" max="3342" width="18.33203125" style="3" bestFit="1" customWidth="1"/>
    <col min="3343" max="3343" width="17.5" style="3" bestFit="1" customWidth="1"/>
    <col min="3344" max="3344" width="15.83203125" style="3" bestFit="1" customWidth="1"/>
    <col min="3345" max="3585" width="11.5" style="3"/>
    <col min="3586" max="3586" width="3.83203125" style="3" customWidth="1"/>
    <col min="3587" max="3587" width="3.1640625" style="3" customWidth="1"/>
    <col min="3588" max="3588" width="101.1640625" style="3" customWidth="1"/>
    <col min="3589" max="3590" width="31.33203125" style="3" customWidth="1"/>
    <col min="3591" max="3591" width="15.33203125" style="3" bestFit="1" customWidth="1"/>
    <col min="3592" max="3597" width="1.6640625" style="3" customWidth="1"/>
    <col min="3598" max="3598" width="18.33203125" style="3" bestFit="1" customWidth="1"/>
    <col min="3599" max="3599" width="17.5" style="3" bestFit="1" customWidth="1"/>
    <col min="3600" max="3600" width="15.83203125" style="3" bestFit="1" customWidth="1"/>
    <col min="3601" max="3841" width="11.5" style="3"/>
    <col min="3842" max="3842" width="3.83203125" style="3" customWidth="1"/>
    <col min="3843" max="3843" width="3.1640625" style="3" customWidth="1"/>
    <col min="3844" max="3844" width="101.1640625" style="3" customWidth="1"/>
    <col min="3845" max="3846" width="31.33203125" style="3" customWidth="1"/>
    <col min="3847" max="3847" width="15.33203125" style="3" bestFit="1" customWidth="1"/>
    <col min="3848" max="3853" width="1.6640625" style="3" customWidth="1"/>
    <col min="3854" max="3854" width="18.33203125" style="3" bestFit="1" customWidth="1"/>
    <col min="3855" max="3855" width="17.5" style="3" bestFit="1" customWidth="1"/>
    <col min="3856" max="3856" width="15.83203125" style="3" bestFit="1" customWidth="1"/>
    <col min="3857" max="4097" width="11.5" style="3"/>
    <col min="4098" max="4098" width="3.83203125" style="3" customWidth="1"/>
    <col min="4099" max="4099" width="3.1640625" style="3" customWidth="1"/>
    <col min="4100" max="4100" width="101.1640625" style="3" customWidth="1"/>
    <col min="4101" max="4102" width="31.33203125" style="3" customWidth="1"/>
    <col min="4103" max="4103" width="15.33203125" style="3" bestFit="1" customWidth="1"/>
    <col min="4104" max="4109" width="1.6640625" style="3" customWidth="1"/>
    <col min="4110" max="4110" width="18.33203125" style="3" bestFit="1" customWidth="1"/>
    <col min="4111" max="4111" width="17.5" style="3" bestFit="1" customWidth="1"/>
    <col min="4112" max="4112" width="15.83203125" style="3" bestFit="1" customWidth="1"/>
    <col min="4113" max="4353" width="11.5" style="3"/>
    <col min="4354" max="4354" width="3.83203125" style="3" customWidth="1"/>
    <col min="4355" max="4355" width="3.1640625" style="3" customWidth="1"/>
    <col min="4356" max="4356" width="101.1640625" style="3" customWidth="1"/>
    <col min="4357" max="4358" width="31.33203125" style="3" customWidth="1"/>
    <col min="4359" max="4359" width="15.33203125" style="3" bestFit="1" customWidth="1"/>
    <col min="4360" max="4365" width="1.6640625" style="3" customWidth="1"/>
    <col min="4366" max="4366" width="18.33203125" style="3" bestFit="1" customWidth="1"/>
    <col min="4367" max="4367" width="17.5" style="3" bestFit="1" customWidth="1"/>
    <col min="4368" max="4368" width="15.83203125" style="3" bestFit="1" customWidth="1"/>
    <col min="4369" max="4609" width="11.5" style="3"/>
    <col min="4610" max="4610" width="3.83203125" style="3" customWidth="1"/>
    <col min="4611" max="4611" width="3.1640625" style="3" customWidth="1"/>
    <col min="4612" max="4612" width="101.1640625" style="3" customWidth="1"/>
    <col min="4613" max="4614" width="31.33203125" style="3" customWidth="1"/>
    <col min="4615" max="4615" width="15.33203125" style="3" bestFit="1" customWidth="1"/>
    <col min="4616" max="4621" width="1.6640625" style="3" customWidth="1"/>
    <col min="4622" max="4622" width="18.33203125" style="3" bestFit="1" customWidth="1"/>
    <col min="4623" max="4623" width="17.5" style="3" bestFit="1" customWidth="1"/>
    <col min="4624" max="4624" width="15.83203125" style="3" bestFit="1" customWidth="1"/>
    <col min="4625" max="4865" width="11.5" style="3"/>
    <col min="4866" max="4866" width="3.83203125" style="3" customWidth="1"/>
    <col min="4867" max="4867" width="3.1640625" style="3" customWidth="1"/>
    <col min="4868" max="4868" width="101.1640625" style="3" customWidth="1"/>
    <col min="4869" max="4870" width="31.33203125" style="3" customWidth="1"/>
    <col min="4871" max="4871" width="15.33203125" style="3" bestFit="1" customWidth="1"/>
    <col min="4872" max="4877" width="1.6640625" style="3" customWidth="1"/>
    <col min="4878" max="4878" width="18.33203125" style="3" bestFit="1" customWidth="1"/>
    <col min="4879" max="4879" width="17.5" style="3" bestFit="1" customWidth="1"/>
    <col min="4880" max="4880" width="15.83203125" style="3" bestFit="1" customWidth="1"/>
    <col min="4881" max="5121" width="11.5" style="3"/>
    <col min="5122" max="5122" width="3.83203125" style="3" customWidth="1"/>
    <col min="5123" max="5123" width="3.1640625" style="3" customWidth="1"/>
    <col min="5124" max="5124" width="101.1640625" style="3" customWidth="1"/>
    <col min="5125" max="5126" width="31.33203125" style="3" customWidth="1"/>
    <col min="5127" max="5127" width="15.33203125" style="3" bestFit="1" customWidth="1"/>
    <col min="5128" max="5133" width="1.6640625" style="3" customWidth="1"/>
    <col min="5134" max="5134" width="18.33203125" style="3" bestFit="1" customWidth="1"/>
    <col min="5135" max="5135" width="17.5" style="3" bestFit="1" customWidth="1"/>
    <col min="5136" max="5136" width="15.83203125" style="3" bestFit="1" customWidth="1"/>
    <col min="5137" max="5377" width="11.5" style="3"/>
    <col min="5378" max="5378" width="3.83203125" style="3" customWidth="1"/>
    <col min="5379" max="5379" width="3.1640625" style="3" customWidth="1"/>
    <col min="5380" max="5380" width="101.1640625" style="3" customWidth="1"/>
    <col min="5381" max="5382" width="31.33203125" style="3" customWidth="1"/>
    <col min="5383" max="5383" width="15.33203125" style="3" bestFit="1" customWidth="1"/>
    <col min="5384" max="5389" width="1.6640625" style="3" customWidth="1"/>
    <col min="5390" max="5390" width="18.33203125" style="3" bestFit="1" customWidth="1"/>
    <col min="5391" max="5391" width="17.5" style="3" bestFit="1" customWidth="1"/>
    <col min="5392" max="5392" width="15.83203125" style="3" bestFit="1" customWidth="1"/>
    <col min="5393" max="5633" width="11.5" style="3"/>
    <col min="5634" max="5634" width="3.83203125" style="3" customWidth="1"/>
    <col min="5635" max="5635" width="3.1640625" style="3" customWidth="1"/>
    <col min="5636" max="5636" width="101.1640625" style="3" customWidth="1"/>
    <col min="5637" max="5638" width="31.33203125" style="3" customWidth="1"/>
    <col min="5639" max="5639" width="15.33203125" style="3" bestFit="1" customWidth="1"/>
    <col min="5640" max="5645" width="1.6640625" style="3" customWidth="1"/>
    <col min="5646" max="5646" width="18.33203125" style="3" bestFit="1" customWidth="1"/>
    <col min="5647" max="5647" width="17.5" style="3" bestFit="1" customWidth="1"/>
    <col min="5648" max="5648" width="15.83203125" style="3" bestFit="1" customWidth="1"/>
    <col min="5649" max="5889" width="11.5" style="3"/>
    <col min="5890" max="5890" width="3.83203125" style="3" customWidth="1"/>
    <col min="5891" max="5891" width="3.1640625" style="3" customWidth="1"/>
    <col min="5892" max="5892" width="101.1640625" style="3" customWidth="1"/>
    <col min="5893" max="5894" width="31.33203125" style="3" customWidth="1"/>
    <col min="5895" max="5895" width="15.33203125" style="3" bestFit="1" customWidth="1"/>
    <col min="5896" max="5901" width="1.6640625" style="3" customWidth="1"/>
    <col min="5902" max="5902" width="18.33203125" style="3" bestFit="1" customWidth="1"/>
    <col min="5903" max="5903" width="17.5" style="3" bestFit="1" customWidth="1"/>
    <col min="5904" max="5904" width="15.83203125" style="3" bestFit="1" customWidth="1"/>
    <col min="5905" max="6145" width="11.5" style="3"/>
    <col min="6146" max="6146" width="3.83203125" style="3" customWidth="1"/>
    <col min="6147" max="6147" width="3.1640625" style="3" customWidth="1"/>
    <col min="6148" max="6148" width="101.1640625" style="3" customWidth="1"/>
    <col min="6149" max="6150" width="31.33203125" style="3" customWidth="1"/>
    <col min="6151" max="6151" width="15.33203125" style="3" bestFit="1" customWidth="1"/>
    <col min="6152" max="6157" width="1.6640625" style="3" customWidth="1"/>
    <col min="6158" max="6158" width="18.33203125" style="3" bestFit="1" customWidth="1"/>
    <col min="6159" max="6159" width="17.5" style="3" bestFit="1" customWidth="1"/>
    <col min="6160" max="6160" width="15.83203125" style="3" bestFit="1" customWidth="1"/>
    <col min="6161" max="6401" width="11.5" style="3"/>
    <col min="6402" max="6402" width="3.83203125" style="3" customWidth="1"/>
    <col min="6403" max="6403" width="3.1640625" style="3" customWidth="1"/>
    <col min="6404" max="6404" width="101.1640625" style="3" customWidth="1"/>
    <col min="6405" max="6406" width="31.33203125" style="3" customWidth="1"/>
    <col min="6407" max="6407" width="15.33203125" style="3" bestFit="1" customWidth="1"/>
    <col min="6408" max="6413" width="1.6640625" style="3" customWidth="1"/>
    <col min="6414" max="6414" width="18.33203125" style="3" bestFit="1" customWidth="1"/>
    <col min="6415" max="6415" width="17.5" style="3" bestFit="1" customWidth="1"/>
    <col min="6416" max="6416" width="15.83203125" style="3" bestFit="1" customWidth="1"/>
    <col min="6417" max="6657" width="11.5" style="3"/>
    <col min="6658" max="6658" width="3.83203125" style="3" customWidth="1"/>
    <col min="6659" max="6659" width="3.1640625" style="3" customWidth="1"/>
    <col min="6660" max="6660" width="101.1640625" style="3" customWidth="1"/>
    <col min="6661" max="6662" width="31.33203125" style="3" customWidth="1"/>
    <col min="6663" max="6663" width="15.33203125" style="3" bestFit="1" customWidth="1"/>
    <col min="6664" max="6669" width="1.6640625" style="3" customWidth="1"/>
    <col min="6670" max="6670" width="18.33203125" style="3" bestFit="1" customWidth="1"/>
    <col min="6671" max="6671" width="17.5" style="3" bestFit="1" customWidth="1"/>
    <col min="6672" max="6672" width="15.83203125" style="3" bestFit="1" customWidth="1"/>
    <col min="6673" max="6913" width="11.5" style="3"/>
    <col min="6914" max="6914" width="3.83203125" style="3" customWidth="1"/>
    <col min="6915" max="6915" width="3.1640625" style="3" customWidth="1"/>
    <col min="6916" max="6916" width="101.1640625" style="3" customWidth="1"/>
    <col min="6917" max="6918" width="31.33203125" style="3" customWidth="1"/>
    <col min="6919" max="6919" width="15.33203125" style="3" bestFit="1" customWidth="1"/>
    <col min="6920" max="6925" width="1.6640625" style="3" customWidth="1"/>
    <col min="6926" max="6926" width="18.33203125" style="3" bestFit="1" customWidth="1"/>
    <col min="6927" max="6927" width="17.5" style="3" bestFit="1" customWidth="1"/>
    <col min="6928" max="6928" width="15.83203125" style="3" bestFit="1" customWidth="1"/>
    <col min="6929" max="7169" width="11.5" style="3"/>
    <col min="7170" max="7170" width="3.83203125" style="3" customWidth="1"/>
    <col min="7171" max="7171" width="3.1640625" style="3" customWidth="1"/>
    <col min="7172" max="7172" width="101.1640625" style="3" customWidth="1"/>
    <col min="7173" max="7174" width="31.33203125" style="3" customWidth="1"/>
    <col min="7175" max="7175" width="15.33203125" style="3" bestFit="1" customWidth="1"/>
    <col min="7176" max="7181" width="1.6640625" style="3" customWidth="1"/>
    <col min="7182" max="7182" width="18.33203125" style="3" bestFit="1" customWidth="1"/>
    <col min="7183" max="7183" width="17.5" style="3" bestFit="1" customWidth="1"/>
    <col min="7184" max="7184" width="15.83203125" style="3" bestFit="1" customWidth="1"/>
    <col min="7185" max="7425" width="11.5" style="3"/>
    <col min="7426" max="7426" width="3.83203125" style="3" customWidth="1"/>
    <col min="7427" max="7427" width="3.1640625" style="3" customWidth="1"/>
    <col min="7428" max="7428" width="101.1640625" style="3" customWidth="1"/>
    <col min="7429" max="7430" width="31.33203125" style="3" customWidth="1"/>
    <col min="7431" max="7431" width="15.33203125" style="3" bestFit="1" customWidth="1"/>
    <col min="7432" max="7437" width="1.6640625" style="3" customWidth="1"/>
    <col min="7438" max="7438" width="18.33203125" style="3" bestFit="1" customWidth="1"/>
    <col min="7439" max="7439" width="17.5" style="3" bestFit="1" customWidth="1"/>
    <col min="7440" max="7440" width="15.83203125" style="3" bestFit="1" customWidth="1"/>
    <col min="7441" max="7681" width="11.5" style="3"/>
    <col min="7682" max="7682" width="3.83203125" style="3" customWidth="1"/>
    <col min="7683" max="7683" width="3.1640625" style="3" customWidth="1"/>
    <col min="7684" max="7684" width="101.1640625" style="3" customWidth="1"/>
    <col min="7685" max="7686" width="31.33203125" style="3" customWidth="1"/>
    <col min="7687" max="7687" width="15.33203125" style="3" bestFit="1" customWidth="1"/>
    <col min="7688" max="7693" width="1.6640625" style="3" customWidth="1"/>
    <col min="7694" max="7694" width="18.33203125" style="3" bestFit="1" customWidth="1"/>
    <col min="7695" max="7695" width="17.5" style="3" bestFit="1" customWidth="1"/>
    <col min="7696" max="7696" width="15.83203125" style="3" bestFit="1" customWidth="1"/>
    <col min="7697" max="7937" width="11.5" style="3"/>
    <col min="7938" max="7938" width="3.83203125" style="3" customWidth="1"/>
    <col min="7939" max="7939" width="3.1640625" style="3" customWidth="1"/>
    <col min="7940" max="7940" width="101.1640625" style="3" customWidth="1"/>
    <col min="7941" max="7942" width="31.33203125" style="3" customWidth="1"/>
    <col min="7943" max="7943" width="15.33203125" style="3" bestFit="1" customWidth="1"/>
    <col min="7944" max="7949" width="1.6640625" style="3" customWidth="1"/>
    <col min="7950" max="7950" width="18.33203125" style="3" bestFit="1" customWidth="1"/>
    <col min="7951" max="7951" width="17.5" style="3" bestFit="1" customWidth="1"/>
    <col min="7952" max="7952" width="15.83203125" style="3" bestFit="1" customWidth="1"/>
    <col min="7953" max="8193" width="11.5" style="3"/>
    <col min="8194" max="8194" width="3.83203125" style="3" customWidth="1"/>
    <col min="8195" max="8195" width="3.1640625" style="3" customWidth="1"/>
    <col min="8196" max="8196" width="101.1640625" style="3" customWidth="1"/>
    <col min="8197" max="8198" width="31.33203125" style="3" customWidth="1"/>
    <col min="8199" max="8199" width="15.33203125" style="3" bestFit="1" customWidth="1"/>
    <col min="8200" max="8205" width="1.6640625" style="3" customWidth="1"/>
    <col min="8206" max="8206" width="18.33203125" style="3" bestFit="1" customWidth="1"/>
    <col min="8207" max="8207" width="17.5" style="3" bestFit="1" customWidth="1"/>
    <col min="8208" max="8208" width="15.83203125" style="3" bestFit="1" customWidth="1"/>
    <col min="8209" max="8449" width="11.5" style="3"/>
    <col min="8450" max="8450" width="3.83203125" style="3" customWidth="1"/>
    <col min="8451" max="8451" width="3.1640625" style="3" customWidth="1"/>
    <col min="8452" max="8452" width="101.1640625" style="3" customWidth="1"/>
    <col min="8453" max="8454" width="31.33203125" style="3" customWidth="1"/>
    <col min="8455" max="8455" width="15.33203125" style="3" bestFit="1" customWidth="1"/>
    <col min="8456" max="8461" width="1.6640625" style="3" customWidth="1"/>
    <col min="8462" max="8462" width="18.33203125" style="3" bestFit="1" customWidth="1"/>
    <col min="8463" max="8463" width="17.5" style="3" bestFit="1" customWidth="1"/>
    <col min="8464" max="8464" width="15.83203125" style="3" bestFit="1" customWidth="1"/>
    <col min="8465" max="8705" width="11.5" style="3"/>
    <col min="8706" max="8706" width="3.83203125" style="3" customWidth="1"/>
    <col min="8707" max="8707" width="3.1640625" style="3" customWidth="1"/>
    <col min="8708" max="8708" width="101.1640625" style="3" customWidth="1"/>
    <col min="8709" max="8710" width="31.33203125" style="3" customWidth="1"/>
    <col min="8711" max="8711" width="15.33203125" style="3" bestFit="1" customWidth="1"/>
    <col min="8712" max="8717" width="1.6640625" style="3" customWidth="1"/>
    <col min="8718" max="8718" width="18.33203125" style="3" bestFit="1" customWidth="1"/>
    <col min="8719" max="8719" width="17.5" style="3" bestFit="1" customWidth="1"/>
    <col min="8720" max="8720" width="15.83203125" style="3" bestFit="1" customWidth="1"/>
    <col min="8721" max="8961" width="11.5" style="3"/>
    <col min="8962" max="8962" width="3.83203125" style="3" customWidth="1"/>
    <col min="8963" max="8963" width="3.1640625" style="3" customWidth="1"/>
    <col min="8964" max="8964" width="101.1640625" style="3" customWidth="1"/>
    <col min="8965" max="8966" width="31.33203125" style="3" customWidth="1"/>
    <col min="8967" max="8967" width="15.33203125" style="3" bestFit="1" customWidth="1"/>
    <col min="8968" max="8973" width="1.6640625" style="3" customWidth="1"/>
    <col min="8974" max="8974" width="18.33203125" style="3" bestFit="1" customWidth="1"/>
    <col min="8975" max="8975" width="17.5" style="3" bestFit="1" customWidth="1"/>
    <col min="8976" max="8976" width="15.83203125" style="3" bestFit="1" customWidth="1"/>
    <col min="8977" max="9217" width="11.5" style="3"/>
    <col min="9218" max="9218" width="3.83203125" style="3" customWidth="1"/>
    <col min="9219" max="9219" width="3.1640625" style="3" customWidth="1"/>
    <col min="9220" max="9220" width="101.1640625" style="3" customWidth="1"/>
    <col min="9221" max="9222" width="31.33203125" style="3" customWidth="1"/>
    <col min="9223" max="9223" width="15.33203125" style="3" bestFit="1" customWidth="1"/>
    <col min="9224" max="9229" width="1.6640625" style="3" customWidth="1"/>
    <col min="9230" max="9230" width="18.33203125" style="3" bestFit="1" customWidth="1"/>
    <col min="9231" max="9231" width="17.5" style="3" bestFit="1" customWidth="1"/>
    <col min="9232" max="9232" width="15.83203125" style="3" bestFit="1" customWidth="1"/>
    <col min="9233" max="9473" width="11.5" style="3"/>
    <col min="9474" max="9474" width="3.83203125" style="3" customWidth="1"/>
    <col min="9475" max="9475" width="3.1640625" style="3" customWidth="1"/>
    <col min="9476" max="9476" width="101.1640625" style="3" customWidth="1"/>
    <col min="9477" max="9478" width="31.33203125" style="3" customWidth="1"/>
    <col min="9479" max="9479" width="15.33203125" style="3" bestFit="1" customWidth="1"/>
    <col min="9480" max="9485" width="1.6640625" style="3" customWidth="1"/>
    <col min="9486" max="9486" width="18.33203125" style="3" bestFit="1" customWidth="1"/>
    <col min="9487" max="9487" width="17.5" style="3" bestFit="1" customWidth="1"/>
    <col min="9488" max="9488" width="15.83203125" style="3" bestFit="1" customWidth="1"/>
    <col min="9489" max="9729" width="11.5" style="3"/>
    <col min="9730" max="9730" width="3.83203125" style="3" customWidth="1"/>
    <col min="9731" max="9731" width="3.1640625" style="3" customWidth="1"/>
    <col min="9732" max="9732" width="101.1640625" style="3" customWidth="1"/>
    <col min="9733" max="9734" width="31.33203125" style="3" customWidth="1"/>
    <col min="9735" max="9735" width="15.33203125" style="3" bestFit="1" customWidth="1"/>
    <col min="9736" max="9741" width="1.6640625" style="3" customWidth="1"/>
    <col min="9742" max="9742" width="18.33203125" style="3" bestFit="1" customWidth="1"/>
    <col min="9743" max="9743" width="17.5" style="3" bestFit="1" customWidth="1"/>
    <col min="9744" max="9744" width="15.83203125" style="3" bestFit="1" customWidth="1"/>
    <col min="9745" max="9985" width="11.5" style="3"/>
    <col min="9986" max="9986" width="3.83203125" style="3" customWidth="1"/>
    <col min="9987" max="9987" width="3.1640625" style="3" customWidth="1"/>
    <col min="9988" max="9988" width="101.1640625" style="3" customWidth="1"/>
    <col min="9989" max="9990" width="31.33203125" style="3" customWidth="1"/>
    <col min="9991" max="9991" width="15.33203125" style="3" bestFit="1" customWidth="1"/>
    <col min="9992" max="9997" width="1.6640625" style="3" customWidth="1"/>
    <col min="9998" max="9998" width="18.33203125" style="3" bestFit="1" customWidth="1"/>
    <col min="9999" max="9999" width="17.5" style="3" bestFit="1" customWidth="1"/>
    <col min="10000" max="10000" width="15.83203125" style="3" bestFit="1" customWidth="1"/>
    <col min="10001" max="10241" width="11.5" style="3"/>
    <col min="10242" max="10242" width="3.83203125" style="3" customWidth="1"/>
    <col min="10243" max="10243" width="3.1640625" style="3" customWidth="1"/>
    <col min="10244" max="10244" width="101.1640625" style="3" customWidth="1"/>
    <col min="10245" max="10246" width="31.33203125" style="3" customWidth="1"/>
    <col min="10247" max="10247" width="15.33203125" style="3" bestFit="1" customWidth="1"/>
    <col min="10248" max="10253" width="1.6640625" style="3" customWidth="1"/>
    <col min="10254" max="10254" width="18.33203125" style="3" bestFit="1" customWidth="1"/>
    <col min="10255" max="10255" width="17.5" style="3" bestFit="1" customWidth="1"/>
    <col min="10256" max="10256" width="15.83203125" style="3" bestFit="1" customWidth="1"/>
    <col min="10257" max="10497" width="11.5" style="3"/>
    <col min="10498" max="10498" width="3.83203125" style="3" customWidth="1"/>
    <col min="10499" max="10499" width="3.1640625" style="3" customWidth="1"/>
    <col min="10500" max="10500" width="101.1640625" style="3" customWidth="1"/>
    <col min="10501" max="10502" width="31.33203125" style="3" customWidth="1"/>
    <col min="10503" max="10503" width="15.33203125" style="3" bestFit="1" customWidth="1"/>
    <col min="10504" max="10509" width="1.6640625" style="3" customWidth="1"/>
    <col min="10510" max="10510" width="18.33203125" style="3" bestFit="1" customWidth="1"/>
    <col min="10511" max="10511" width="17.5" style="3" bestFit="1" customWidth="1"/>
    <col min="10512" max="10512" width="15.83203125" style="3" bestFit="1" customWidth="1"/>
    <col min="10513" max="10753" width="11.5" style="3"/>
    <col min="10754" max="10754" width="3.83203125" style="3" customWidth="1"/>
    <col min="10755" max="10755" width="3.1640625" style="3" customWidth="1"/>
    <col min="10756" max="10756" width="101.1640625" style="3" customWidth="1"/>
    <col min="10757" max="10758" width="31.33203125" style="3" customWidth="1"/>
    <col min="10759" max="10759" width="15.33203125" style="3" bestFit="1" customWidth="1"/>
    <col min="10760" max="10765" width="1.6640625" style="3" customWidth="1"/>
    <col min="10766" max="10766" width="18.33203125" style="3" bestFit="1" customWidth="1"/>
    <col min="10767" max="10767" width="17.5" style="3" bestFit="1" customWidth="1"/>
    <col min="10768" max="10768" width="15.83203125" style="3" bestFit="1" customWidth="1"/>
    <col min="10769" max="11009" width="11.5" style="3"/>
    <col min="11010" max="11010" width="3.83203125" style="3" customWidth="1"/>
    <col min="11011" max="11011" width="3.1640625" style="3" customWidth="1"/>
    <col min="11012" max="11012" width="101.1640625" style="3" customWidth="1"/>
    <col min="11013" max="11014" width="31.33203125" style="3" customWidth="1"/>
    <col min="11015" max="11015" width="15.33203125" style="3" bestFit="1" customWidth="1"/>
    <col min="11016" max="11021" width="1.6640625" style="3" customWidth="1"/>
    <col min="11022" max="11022" width="18.33203125" style="3" bestFit="1" customWidth="1"/>
    <col min="11023" max="11023" width="17.5" style="3" bestFit="1" customWidth="1"/>
    <col min="11024" max="11024" width="15.83203125" style="3" bestFit="1" customWidth="1"/>
    <col min="11025" max="11265" width="11.5" style="3"/>
    <col min="11266" max="11266" width="3.83203125" style="3" customWidth="1"/>
    <col min="11267" max="11267" width="3.1640625" style="3" customWidth="1"/>
    <col min="11268" max="11268" width="101.1640625" style="3" customWidth="1"/>
    <col min="11269" max="11270" width="31.33203125" style="3" customWidth="1"/>
    <col min="11271" max="11271" width="15.33203125" style="3" bestFit="1" customWidth="1"/>
    <col min="11272" max="11277" width="1.6640625" style="3" customWidth="1"/>
    <col min="11278" max="11278" width="18.33203125" style="3" bestFit="1" customWidth="1"/>
    <col min="11279" max="11279" width="17.5" style="3" bestFit="1" customWidth="1"/>
    <col min="11280" max="11280" width="15.83203125" style="3" bestFit="1" customWidth="1"/>
    <col min="11281" max="11521" width="11.5" style="3"/>
    <col min="11522" max="11522" width="3.83203125" style="3" customWidth="1"/>
    <col min="11523" max="11523" width="3.1640625" style="3" customWidth="1"/>
    <col min="11524" max="11524" width="101.1640625" style="3" customWidth="1"/>
    <col min="11525" max="11526" width="31.33203125" style="3" customWidth="1"/>
    <col min="11527" max="11527" width="15.33203125" style="3" bestFit="1" customWidth="1"/>
    <col min="11528" max="11533" width="1.6640625" style="3" customWidth="1"/>
    <col min="11534" max="11534" width="18.33203125" style="3" bestFit="1" customWidth="1"/>
    <col min="11535" max="11535" width="17.5" style="3" bestFit="1" customWidth="1"/>
    <col min="11536" max="11536" width="15.83203125" style="3" bestFit="1" customWidth="1"/>
    <col min="11537" max="11777" width="11.5" style="3"/>
    <col min="11778" max="11778" width="3.83203125" style="3" customWidth="1"/>
    <col min="11779" max="11779" width="3.1640625" style="3" customWidth="1"/>
    <col min="11780" max="11780" width="101.1640625" style="3" customWidth="1"/>
    <col min="11781" max="11782" width="31.33203125" style="3" customWidth="1"/>
    <col min="11783" max="11783" width="15.33203125" style="3" bestFit="1" customWidth="1"/>
    <col min="11784" max="11789" width="1.6640625" style="3" customWidth="1"/>
    <col min="11790" max="11790" width="18.33203125" style="3" bestFit="1" customWidth="1"/>
    <col min="11791" max="11791" width="17.5" style="3" bestFit="1" customWidth="1"/>
    <col min="11792" max="11792" width="15.83203125" style="3" bestFit="1" customWidth="1"/>
    <col min="11793" max="12033" width="11.5" style="3"/>
    <col min="12034" max="12034" width="3.83203125" style="3" customWidth="1"/>
    <col min="12035" max="12035" width="3.1640625" style="3" customWidth="1"/>
    <col min="12036" max="12036" width="101.1640625" style="3" customWidth="1"/>
    <col min="12037" max="12038" width="31.33203125" style="3" customWidth="1"/>
    <col min="12039" max="12039" width="15.33203125" style="3" bestFit="1" customWidth="1"/>
    <col min="12040" max="12045" width="1.6640625" style="3" customWidth="1"/>
    <col min="12046" max="12046" width="18.33203125" style="3" bestFit="1" customWidth="1"/>
    <col min="12047" max="12047" width="17.5" style="3" bestFit="1" customWidth="1"/>
    <col min="12048" max="12048" width="15.83203125" style="3" bestFit="1" customWidth="1"/>
    <col min="12049" max="12289" width="11.5" style="3"/>
    <col min="12290" max="12290" width="3.83203125" style="3" customWidth="1"/>
    <col min="12291" max="12291" width="3.1640625" style="3" customWidth="1"/>
    <col min="12292" max="12292" width="101.1640625" style="3" customWidth="1"/>
    <col min="12293" max="12294" width="31.33203125" style="3" customWidth="1"/>
    <col min="12295" max="12295" width="15.33203125" style="3" bestFit="1" customWidth="1"/>
    <col min="12296" max="12301" width="1.6640625" style="3" customWidth="1"/>
    <col min="12302" max="12302" width="18.33203125" style="3" bestFit="1" customWidth="1"/>
    <col min="12303" max="12303" width="17.5" style="3" bestFit="1" customWidth="1"/>
    <col min="12304" max="12304" width="15.83203125" style="3" bestFit="1" customWidth="1"/>
    <col min="12305" max="12545" width="11.5" style="3"/>
    <col min="12546" max="12546" width="3.83203125" style="3" customWidth="1"/>
    <col min="12547" max="12547" width="3.1640625" style="3" customWidth="1"/>
    <col min="12548" max="12548" width="101.1640625" style="3" customWidth="1"/>
    <col min="12549" max="12550" width="31.33203125" style="3" customWidth="1"/>
    <col min="12551" max="12551" width="15.33203125" style="3" bestFit="1" customWidth="1"/>
    <col min="12552" max="12557" width="1.6640625" style="3" customWidth="1"/>
    <col min="12558" max="12558" width="18.33203125" style="3" bestFit="1" customWidth="1"/>
    <col min="12559" max="12559" width="17.5" style="3" bestFit="1" customWidth="1"/>
    <col min="12560" max="12560" width="15.83203125" style="3" bestFit="1" customWidth="1"/>
    <col min="12561" max="12801" width="11.5" style="3"/>
    <col min="12802" max="12802" width="3.83203125" style="3" customWidth="1"/>
    <col min="12803" max="12803" width="3.1640625" style="3" customWidth="1"/>
    <col min="12804" max="12804" width="101.1640625" style="3" customWidth="1"/>
    <col min="12805" max="12806" width="31.33203125" style="3" customWidth="1"/>
    <col min="12807" max="12807" width="15.33203125" style="3" bestFit="1" customWidth="1"/>
    <col min="12808" max="12813" width="1.6640625" style="3" customWidth="1"/>
    <col min="12814" max="12814" width="18.33203125" style="3" bestFit="1" customWidth="1"/>
    <col min="12815" max="12815" width="17.5" style="3" bestFit="1" customWidth="1"/>
    <col min="12816" max="12816" width="15.83203125" style="3" bestFit="1" customWidth="1"/>
    <col min="12817" max="13057" width="11.5" style="3"/>
    <col min="13058" max="13058" width="3.83203125" style="3" customWidth="1"/>
    <col min="13059" max="13059" width="3.1640625" style="3" customWidth="1"/>
    <col min="13060" max="13060" width="101.1640625" style="3" customWidth="1"/>
    <col min="13061" max="13062" width="31.33203125" style="3" customWidth="1"/>
    <col min="13063" max="13063" width="15.33203125" style="3" bestFit="1" customWidth="1"/>
    <col min="13064" max="13069" width="1.6640625" style="3" customWidth="1"/>
    <col min="13070" max="13070" width="18.33203125" style="3" bestFit="1" customWidth="1"/>
    <col min="13071" max="13071" width="17.5" style="3" bestFit="1" customWidth="1"/>
    <col min="13072" max="13072" width="15.83203125" style="3" bestFit="1" customWidth="1"/>
    <col min="13073" max="13313" width="11.5" style="3"/>
    <col min="13314" max="13314" width="3.83203125" style="3" customWidth="1"/>
    <col min="13315" max="13315" width="3.1640625" style="3" customWidth="1"/>
    <col min="13316" max="13316" width="101.1640625" style="3" customWidth="1"/>
    <col min="13317" max="13318" width="31.33203125" style="3" customWidth="1"/>
    <col min="13319" max="13319" width="15.33203125" style="3" bestFit="1" customWidth="1"/>
    <col min="13320" max="13325" width="1.6640625" style="3" customWidth="1"/>
    <col min="13326" max="13326" width="18.33203125" style="3" bestFit="1" customWidth="1"/>
    <col min="13327" max="13327" width="17.5" style="3" bestFit="1" customWidth="1"/>
    <col min="13328" max="13328" width="15.83203125" style="3" bestFit="1" customWidth="1"/>
    <col min="13329" max="13569" width="11.5" style="3"/>
    <col min="13570" max="13570" width="3.83203125" style="3" customWidth="1"/>
    <col min="13571" max="13571" width="3.1640625" style="3" customWidth="1"/>
    <col min="13572" max="13572" width="101.1640625" style="3" customWidth="1"/>
    <col min="13573" max="13574" width="31.33203125" style="3" customWidth="1"/>
    <col min="13575" max="13575" width="15.33203125" style="3" bestFit="1" customWidth="1"/>
    <col min="13576" max="13581" width="1.6640625" style="3" customWidth="1"/>
    <col min="13582" max="13582" width="18.33203125" style="3" bestFit="1" customWidth="1"/>
    <col min="13583" max="13583" width="17.5" style="3" bestFit="1" customWidth="1"/>
    <col min="13584" max="13584" width="15.83203125" style="3" bestFit="1" customWidth="1"/>
    <col min="13585" max="13825" width="11.5" style="3"/>
    <col min="13826" max="13826" width="3.83203125" style="3" customWidth="1"/>
    <col min="13827" max="13827" width="3.1640625" style="3" customWidth="1"/>
    <col min="13828" max="13828" width="101.1640625" style="3" customWidth="1"/>
    <col min="13829" max="13830" width="31.33203125" style="3" customWidth="1"/>
    <col min="13831" max="13831" width="15.33203125" style="3" bestFit="1" customWidth="1"/>
    <col min="13832" max="13837" width="1.6640625" style="3" customWidth="1"/>
    <col min="13838" max="13838" width="18.33203125" style="3" bestFit="1" customWidth="1"/>
    <col min="13839" max="13839" width="17.5" style="3" bestFit="1" customWidth="1"/>
    <col min="13840" max="13840" width="15.83203125" style="3" bestFit="1" customWidth="1"/>
    <col min="13841" max="14081" width="11.5" style="3"/>
    <col min="14082" max="14082" width="3.83203125" style="3" customWidth="1"/>
    <col min="14083" max="14083" width="3.1640625" style="3" customWidth="1"/>
    <col min="14084" max="14084" width="101.1640625" style="3" customWidth="1"/>
    <col min="14085" max="14086" width="31.33203125" style="3" customWidth="1"/>
    <col min="14087" max="14087" width="15.33203125" style="3" bestFit="1" customWidth="1"/>
    <col min="14088" max="14093" width="1.6640625" style="3" customWidth="1"/>
    <col min="14094" max="14094" width="18.33203125" style="3" bestFit="1" customWidth="1"/>
    <col min="14095" max="14095" width="17.5" style="3" bestFit="1" customWidth="1"/>
    <col min="14096" max="14096" width="15.83203125" style="3" bestFit="1" customWidth="1"/>
    <col min="14097" max="14337" width="11.5" style="3"/>
    <col min="14338" max="14338" width="3.83203125" style="3" customWidth="1"/>
    <col min="14339" max="14339" width="3.1640625" style="3" customWidth="1"/>
    <col min="14340" max="14340" width="101.1640625" style="3" customWidth="1"/>
    <col min="14341" max="14342" width="31.33203125" style="3" customWidth="1"/>
    <col min="14343" max="14343" width="15.33203125" style="3" bestFit="1" customWidth="1"/>
    <col min="14344" max="14349" width="1.6640625" style="3" customWidth="1"/>
    <col min="14350" max="14350" width="18.33203125" style="3" bestFit="1" customWidth="1"/>
    <col min="14351" max="14351" width="17.5" style="3" bestFit="1" customWidth="1"/>
    <col min="14352" max="14352" width="15.83203125" style="3" bestFit="1" customWidth="1"/>
    <col min="14353" max="14593" width="11.5" style="3"/>
    <col min="14594" max="14594" width="3.83203125" style="3" customWidth="1"/>
    <col min="14595" max="14595" width="3.1640625" style="3" customWidth="1"/>
    <col min="14596" max="14596" width="101.1640625" style="3" customWidth="1"/>
    <col min="14597" max="14598" width="31.33203125" style="3" customWidth="1"/>
    <col min="14599" max="14599" width="15.33203125" style="3" bestFit="1" customWidth="1"/>
    <col min="14600" max="14605" width="1.6640625" style="3" customWidth="1"/>
    <col min="14606" max="14606" width="18.33203125" style="3" bestFit="1" customWidth="1"/>
    <col min="14607" max="14607" width="17.5" style="3" bestFit="1" customWidth="1"/>
    <col min="14608" max="14608" width="15.83203125" style="3" bestFit="1" customWidth="1"/>
    <col min="14609" max="14849" width="11.5" style="3"/>
    <col min="14850" max="14850" width="3.83203125" style="3" customWidth="1"/>
    <col min="14851" max="14851" width="3.1640625" style="3" customWidth="1"/>
    <col min="14852" max="14852" width="101.1640625" style="3" customWidth="1"/>
    <col min="14853" max="14854" width="31.33203125" style="3" customWidth="1"/>
    <col min="14855" max="14855" width="15.33203125" style="3" bestFit="1" customWidth="1"/>
    <col min="14856" max="14861" width="1.6640625" style="3" customWidth="1"/>
    <col min="14862" max="14862" width="18.33203125" style="3" bestFit="1" customWidth="1"/>
    <col min="14863" max="14863" width="17.5" style="3" bestFit="1" customWidth="1"/>
    <col min="14864" max="14864" width="15.83203125" style="3" bestFit="1" customWidth="1"/>
    <col min="14865" max="15105" width="11.5" style="3"/>
    <col min="15106" max="15106" width="3.83203125" style="3" customWidth="1"/>
    <col min="15107" max="15107" width="3.1640625" style="3" customWidth="1"/>
    <col min="15108" max="15108" width="101.1640625" style="3" customWidth="1"/>
    <col min="15109" max="15110" width="31.33203125" style="3" customWidth="1"/>
    <col min="15111" max="15111" width="15.33203125" style="3" bestFit="1" customWidth="1"/>
    <col min="15112" max="15117" width="1.6640625" style="3" customWidth="1"/>
    <col min="15118" max="15118" width="18.33203125" style="3" bestFit="1" customWidth="1"/>
    <col min="15119" max="15119" width="17.5" style="3" bestFit="1" customWidth="1"/>
    <col min="15120" max="15120" width="15.83203125" style="3" bestFit="1" customWidth="1"/>
    <col min="15121" max="15361" width="11.5" style="3"/>
    <col min="15362" max="15362" width="3.83203125" style="3" customWidth="1"/>
    <col min="15363" max="15363" width="3.1640625" style="3" customWidth="1"/>
    <col min="15364" max="15364" width="101.1640625" style="3" customWidth="1"/>
    <col min="15365" max="15366" width="31.33203125" style="3" customWidth="1"/>
    <col min="15367" max="15367" width="15.33203125" style="3" bestFit="1" customWidth="1"/>
    <col min="15368" max="15373" width="1.6640625" style="3" customWidth="1"/>
    <col min="15374" max="15374" width="18.33203125" style="3" bestFit="1" customWidth="1"/>
    <col min="15375" max="15375" width="17.5" style="3" bestFit="1" customWidth="1"/>
    <col min="15376" max="15376" width="15.83203125" style="3" bestFit="1" customWidth="1"/>
    <col min="15377" max="15617" width="11.5" style="3"/>
    <col min="15618" max="15618" width="3.83203125" style="3" customWidth="1"/>
    <col min="15619" max="15619" width="3.1640625" style="3" customWidth="1"/>
    <col min="15620" max="15620" width="101.1640625" style="3" customWidth="1"/>
    <col min="15621" max="15622" width="31.33203125" style="3" customWidth="1"/>
    <col min="15623" max="15623" width="15.33203125" style="3" bestFit="1" customWidth="1"/>
    <col min="15624" max="15629" width="1.6640625" style="3" customWidth="1"/>
    <col min="15630" max="15630" width="18.33203125" style="3" bestFit="1" customWidth="1"/>
    <col min="15631" max="15631" width="17.5" style="3" bestFit="1" customWidth="1"/>
    <col min="15632" max="15632" width="15.83203125" style="3" bestFit="1" customWidth="1"/>
    <col min="15633" max="15873" width="11.5" style="3"/>
    <col min="15874" max="15874" width="3.83203125" style="3" customWidth="1"/>
    <col min="15875" max="15875" width="3.1640625" style="3" customWidth="1"/>
    <col min="15876" max="15876" width="101.1640625" style="3" customWidth="1"/>
    <col min="15877" max="15878" width="31.33203125" style="3" customWidth="1"/>
    <col min="15879" max="15879" width="15.33203125" style="3" bestFit="1" customWidth="1"/>
    <col min="15880" max="15885" width="1.6640625" style="3" customWidth="1"/>
    <col min="15886" max="15886" width="18.33203125" style="3" bestFit="1" customWidth="1"/>
    <col min="15887" max="15887" width="17.5" style="3" bestFit="1" customWidth="1"/>
    <col min="15888" max="15888" width="15.83203125" style="3" bestFit="1" customWidth="1"/>
    <col min="15889" max="16129" width="11.5" style="3"/>
    <col min="16130" max="16130" width="3.83203125" style="3" customWidth="1"/>
    <col min="16131" max="16131" width="3.1640625" style="3" customWidth="1"/>
    <col min="16132" max="16132" width="101.1640625" style="3" customWidth="1"/>
    <col min="16133" max="16134" width="31.33203125" style="3" customWidth="1"/>
    <col min="16135" max="16135" width="15.33203125" style="3" bestFit="1" customWidth="1"/>
    <col min="16136" max="16141" width="1.6640625" style="3" customWidth="1"/>
    <col min="16142" max="16142" width="18.33203125" style="3" bestFit="1" customWidth="1"/>
    <col min="16143" max="16143" width="17.5" style="3" bestFit="1" customWidth="1"/>
    <col min="16144" max="16144" width="15.83203125" style="3" bestFit="1" customWidth="1"/>
    <col min="16145" max="16384" width="11.5" style="3"/>
  </cols>
  <sheetData>
    <row r="1" spans="1:16" s="225" customFormat="1" ht="14">
      <c r="O1" s="260"/>
      <c r="P1" s="260"/>
    </row>
    <row r="2" spans="1:16" s="225" customFormat="1" ht="14">
      <c r="B2" s="230"/>
      <c r="O2" s="260"/>
      <c r="P2" s="260"/>
    </row>
    <row r="3" spans="1:16" s="225" customFormat="1" ht="15" customHeight="1">
      <c r="A3" s="475" t="s">
        <v>0</v>
      </c>
      <c r="B3" s="475"/>
      <c r="C3" s="475"/>
      <c r="D3" s="475"/>
      <c r="E3" s="475"/>
      <c r="F3" s="475"/>
      <c r="G3" s="475"/>
      <c r="O3" s="260"/>
      <c r="P3" s="260"/>
    </row>
    <row r="4" spans="1:16" s="225" customFormat="1" ht="14">
      <c r="A4" s="475" t="s">
        <v>147</v>
      </c>
      <c r="B4" s="475"/>
      <c r="C4" s="475"/>
      <c r="D4" s="475"/>
      <c r="E4" s="475"/>
      <c r="F4" s="475"/>
      <c r="G4" s="475"/>
      <c r="O4" s="260"/>
      <c r="P4" s="260"/>
    </row>
    <row r="5" spans="1:16" s="225" customFormat="1" ht="14">
      <c r="A5" s="476" t="s">
        <v>5168</v>
      </c>
      <c r="B5" s="476"/>
      <c r="C5" s="476"/>
      <c r="D5" s="476"/>
      <c r="E5" s="476"/>
      <c r="F5" s="476"/>
      <c r="G5" s="476"/>
      <c r="O5" s="260" t="s">
        <v>4866</v>
      </c>
      <c r="P5" s="260"/>
    </row>
    <row r="6" spans="1:16" s="225" customFormat="1" ht="14">
      <c r="A6" s="476" t="s">
        <v>2</v>
      </c>
      <c r="B6" s="476"/>
      <c r="C6" s="476"/>
      <c r="D6" s="476"/>
      <c r="E6" s="476"/>
      <c r="F6" s="476"/>
      <c r="G6" s="476"/>
      <c r="O6" s="260"/>
      <c r="P6" s="260"/>
    </row>
    <row r="7" spans="1:16" s="225" customFormat="1" ht="14">
      <c r="B7" s="315"/>
      <c r="C7" s="316"/>
      <c r="D7" s="316"/>
      <c r="E7" s="317"/>
      <c r="F7" s="317"/>
      <c r="G7" s="317"/>
      <c r="O7" s="260"/>
      <c r="P7" s="260"/>
    </row>
    <row r="8" spans="1:16" ht="7.5" customHeight="1">
      <c r="A8" s="141"/>
      <c r="B8" s="144"/>
      <c r="C8" s="143"/>
      <c r="D8" s="143"/>
      <c r="E8" s="142"/>
      <c r="F8" s="142"/>
      <c r="G8" s="142"/>
    </row>
    <row r="9" spans="1:16" s="242" customFormat="1" ht="15.75" customHeight="1">
      <c r="B9" s="478" t="s">
        <v>148</v>
      </c>
      <c r="C9" s="478"/>
      <c r="D9" s="232"/>
      <c r="E9" s="478" t="s">
        <v>149</v>
      </c>
      <c r="F9" s="318"/>
      <c r="G9" s="478" t="s">
        <v>150</v>
      </c>
      <c r="O9" s="319"/>
      <c r="P9" s="319"/>
    </row>
    <row r="10" spans="1:16" s="236" customFormat="1" ht="12">
      <c r="B10" s="478"/>
      <c r="C10" s="478"/>
      <c r="D10" s="235"/>
      <c r="E10" s="478"/>
      <c r="F10" s="318"/>
      <c r="G10" s="478"/>
      <c r="O10" s="320"/>
      <c r="P10" s="320"/>
    </row>
    <row r="11" spans="1:16" s="236" customFormat="1" ht="12">
      <c r="O11" s="320"/>
      <c r="P11" s="320"/>
    </row>
    <row r="12" spans="1:16" s="236" customFormat="1" ht="12" hidden="1">
      <c r="O12" s="320"/>
      <c r="P12" s="320"/>
    </row>
    <row r="13" spans="1:16" s="236" customFormat="1" ht="12">
      <c r="B13" s="238"/>
      <c r="C13" s="238" t="s">
        <v>5</v>
      </c>
      <c r="D13" s="238"/>
      <c r="E13" s="245">
        <v>46496161.129999973</v>
      </c>
      <c r="F13" s="245"/>
      <c r="G13" s="245">
        <v>134013592.43999989</v>
      </c>
      <c r="I13" s="321"/>
      <c r="O13" s="320"/>
      <c r="P13" s="320"/>
    </row>
    <row r="14" spans="1:16" s="236" customFormat="1" ht="12">
      <c r="E14" s="322"/>
      <c r="F14" s="322"/>
      <c r="G14" s="322"/>
      <c r="I14" s="321"/>
      <c r="O14" s="320"/>
      <c r="P14" s="320"/>
    </row>
    <row r="15" spans="1:16" s="236" customFormat="1" ht="12">
      <c r="B15" s="242"/>
      <c r="C15" s="244" t="s">
        <v>7</v>
      </c>
      <c r="D15" s="244"/>
      <c r="E15" s="245">
        <v>34457424.169999994</v>
      </c>
      <c r="F15" s="245"/>
      <c r="G15" s="245">
        <v>5856884.4399999976</v>
      </c>
      <c r="I15" s="321"/>
      <c r="O15" s="320"/>
      <c r="P15" s="320"/>
    </row>
    <row r="16" spans="1:16" s="236" customFormat="1" ht="12">
      <c r="B16" s="244"/>
      <c r="E16" s="255"/>
      <c r="F16" s="255"/>
      <c r="G16" s="255"/>
      <c r="I16" s="321"/>
      <c r="O16" s="320"/>
      <c r="P16" s="320"/>
    </row>
    <row r="17" spans="2:17" s="236" customFormat="1">
      <c r="B17" s="244"/>
      <c r="C17" s="248" t="s">
        <v>151</v>
      </c>
      <c r="D17" s="244"/>
      <c r="E17" s="94">
        <v>33170776.129999995</v>
      </c>
      <c r="F17" s="94">
        <v>11500</v>
      </c>
      <c r="G17" s="94" t="s">
        <v>158</v>
      </c>
      <c r="I17" s="321"/>
      <c r="O17" s="320"/>
      <c r="P17" s="320"/>
    </row>
    <row r="18" spans="2:17" s="236" customFormat="1">
      <c r="B18" s="248"/>
      <c r="C18" s="248" t="s">
        <v>152</v>
      </c>
      <c r="D18" s="244"/>
      <c r="E18" s="94" t="s">
        <v>4865</v>
      </c>
      <c r="F18" s="255"/>
      <c r="G18" s="94">
        <v>5856884.4399999976</v>
      </c>
      <c r="I18" s="321"/>
      <c r="O18" s="320"/>
      <c r="P18" s="320"/>
    </row>
    <row r="19" spans="2:17" s="236" customFormat="1">
      <c r="C19" s="249" t="s">
        <v>153</v>
      </c>
      <c r="D19" s="239"/>
      <c r="E19" s="94">
        <v>505659.72999999858</v>
      </c>
      <c r="F19" s="255"/>
      <c r="G19" s="94" t="s">
        <v>158</v>
      </c>
      <c r="I19" s="321"/>
      <c r="O19" s="320"/>
      <c r="P19" s="320"/>
    </row>
    <row r="20" spans="2:17" s="236" customFormat="1">
      <c r="C20" s="249" t="s">
        <v>17</v>
      </c>
      <c r="D20" s="249"/>
      <c r="E20" s="94">
        <v>780988.30999999982</v>
      </c>
      <c r="F20" s="246"/>
      <c r="G20" s="94" t="s">
        <v>158</v>
      </c>
      <c r="I20" s="321"/>
      <c r="O20" s="320"/>
      <c r="P20" s="320"/>
    </row>
    <row r="21" spans="2:17" s="236" customFormat="1">
      <c r="C21" s="249"/>
      <c r="D21" s="239"/>
      <c r="E21" s="94" t="s">
        <v>4865</v>
      </c>
      <c r="F21" s="246" t="s">
        <v>158</v>
      </c>
      <c r="G21" s="94" t="s">
        <v>158</v>
      </c>
      <c r="I21" s="321"/>
      <c r="O21" s="320"/>
      <c r="P21" s="320"/>
    </row>
    <row r="22" spans="2:17" s="236" customFormat="1">
      <c r="B22" s="244"/>
      <c r="C22" s="249" t="s">
        <v>23</v>
      </c>
      <c r="E22" s="94">
        <v>0</v>
      </c>
      <c r="G22" s="94">
        <v>0</v>
      </c>
      <c r="I22" s="321"/>
      <c r="O22" s="320"/>
      <c r="P22" s="320"/>
    </row>
    <row r="23" spans="2:17" s="236" customFormat="1" ht="12">
      <c r="B23" s="244"/>
      <c r="C23" s="239"/>
      <c r="I23" s="321"/>
      <c r="O23" s="320"/>
      <c r="P23" s="320"/>
    </row>
    <row r="24" spans="2:17" s="236" customFormat="1" ht="12">
      <c r="B24" s="244"/>
      <c r="C24" s="244" t="s">
        <v>154</v>
      </c>
      <c r="D24" s="244"/>
      <c r="E24" s="247">
        <v>12038736.959999979</v>
      </c>
      <c r="F24" s="246"/>
      <c r="G24" s="247">
        <v>128156707.9999999</v>
      </c>
      <c r="I24" s="321"/>
      <c r="O24" s="320"/>
      <c r="P24" s="320"/>
    </row>
    <row r="25" spans="2:17" s="236" customFormat="1" ht="12">
      <c r="B25" s="244"/>
      <c r="C25" s="244"/>
      <c r="D25" s="244"/>
      <c r="E25" s="247"/>
      <c r="F25" s="246"/>
      <c r="G25" s="247"/>
      <c r="I25" s="321"/>
      <c r="O25" s="320"/>
      <c r="P25" s="320"/>
    </row>
    <row r="26" spans="2:17" s="236" customFormat="1">
      <c r="B26" s="244"/>
      <c r="C26" s="248" t="s">
        <v>29</v>
      </c>
      <c r="D26" s="244"/>
      <c r="E26" s="94" t="s">
        <v>4865</v>
      </c>
      <c r="F26" s="255"/>
      <c r="G26" s="94">
        <v>1269217.1399999969</v>
      </c>
      <c r="I26" s="321"/>
      <c r="O26" s="320"/>
      <c r="P26" s="320"/>
    </row>
    <row r="27" spans="2:17" s="236" customFormat="1">
      <c r="B27" s="244"/>
      <c r="C27" s="248" t="s">
        <v>155</v>
      </c>
      <c r="E27" s="94" t="s">
        <v>4865</v>
      </c>
      <c r="F27" s="255">
        <v>0</v>
      </c>
      <c r="G27" s="94">
        <v>3819757</v>
      </c>
      <c r="I27" s="321"/>
      <c r="O27" s="320"/>
      <c r="P27" s="320"/>
    </row>
    <row r="28" spans="2:17" s="236" customFormat="1">
      <c r="B28" s="244"/>
      <c r="C28" s="248" t="s">
        <v>34</v>
      </c>
      <c r="D28" s="244"/>
      <c r="E28" s="94" t="s">
        <v>4865</v>
      </c>
      <c r="F28" s="255"/>
      <c r="G28" s="94">
        <v>123067733.8599999</v>
      </c>
      <c r="I28" s="321"/>
      <c r="O28" s="320"/>
      <c r="P28" s="320"/>
    </row>
    <row r="29" spans="2:17" s="236" customFormat="1">
      <c r="B29" s="244"/>
      <c r="C29" s="248" t="s">
        <v>156</v>
      </c>
      <c r="D29" s="244"/>
      <c r="E29" s="94">
        <v>20098</v>
      </c>
      <c r="F29" s="255"/>
      <c r="G29" s="94" t="s">
        <v>158</v>
      </c>
      <c r="I29" s="321"/>
      <c r="O29" s="320"/>
      <c r="P29" s="320"/>
    </row>
    <row r="30" spans="2:17" s="236" customFormat="1">
      <c r="C30" s="248" t="s">
        <v>38</v>
      </c>
      <c r="E30" s="94" t="s">
        <v>4865</v>
      </c>
      <c r="F30" s="246"/>
      <c r="G30" s="94" t="s">
        <v>158</v>
      </c>
      <c r="I30" s="321"/>
      <c r="O30" s="320"/>
      <c r="P30" s="320"/>
      <c r="Q30" s="320"/>
    </row>
    <row r="31" spans="2:17" s="236" customFormat="1">
      <c r="C31" s="236" t="s">
        <v>157</v>
      </c>
      <c r="D31" s="242"/>
      <c r="E31" s="94">
        <v>12018638.959999979</v>
      </c>
      <c r="F31" s="255" t="s">
        <v>158</v>
      </c>
      <c r="G31" s="94" t="s">
        <v>158</v>
      </c>
      <c r="I31" s="321"/>
      <c r="O31" s="320"/>
      <c r="P31" s="320"/>
      <c r="Q31" s="320"/>
    </row>
    <row r="32" spans="2:17" s="236" customFormat="1" ht="14.25" customHeight="1">
      <c r="C32" s="248" t="s">
        <v>159</v>
      </c>
      <c r="D32" s="244"/>
      <c r="E32" s="255">
        <v>0</v>
      </c>
      <c r="F32" s="255"/>
      <c r="G32" s="255">
        <v>0</v>
      </c>
      <c r="I32" s="321"/>
      <c r="O32" s="320"/>
      <c r="P32" s="320"/>
      <c r="Q32" s="320"/>
    </row>
    <row r="33" spans="2:17" s="236" customFormat="1" ht="12">
      <c r="C33" s="248" t="s">
        <v>44</v>
      </c>
      <c r="E33" s="236">
        <v>0</v>
      </c>
      <c r="G33" s="236">
        <v>0</v>
      </c>
      <c r="I33" s="321"/>
      <c r="O33" s="320"/>
      <c r="P33" s="320"/>
      <c r="Q33" s="320"/>
    </row>
    <row r="34" spans="2:17" s="236" customFormat="1" ht="12">
      <c r="C34" s="248" t="s">
        <v>46</v>
      </c>
      <c r="E34" s="236">
        <v>0</v>
      </c>
      <c r="G34" s="236">
        <v>0</v>
      </c>
      <c r="H34" s="237"/>
      <c r="I34" s="321"/>
      <c r="O34" s="320"/>
      <c r="P34" s="320"/>
      <c r="Q34" s="320"/>
    </row>
    <row r="35" spans="2:17" s="236" customFormat="1" ht="12">
      <c r="E35" s="246"/>
      <c r="F35" s="246"/>
      <c r="G35" s="246"/>
      <c r="H35" s="237"/>
      <c r="I35" s="321"/>
      <c r="P35" s="320"/>
      <c r="Q35" s="320"/>
    </row>
    <row r="36" spans="2:17" s="236" customFormat="1" ht="12">
      <c r="B36" s="239"/>
      <c r="C36" s="238" t="s">
        <v>6</v>
      </c>
      <c r="D36" s="238"/>
      <c r="E36" s="245">
        <v>0</v>
      </c>
      <c r="F36" s="245"/>
      <c r="G36" s="245">
        <v>83672982.549999997</v>
      </c>
      <c r="I36" s="321"/>
      <c r="P36" s="320"/>
      <c r="Q36" s="320"/>
    </row>
    <row r="37" spans="2:17" s="236" customFormat="1" ht="12">
      <c r="E37" s="255"/>
      <c r="F37" s="255"/>
      <c r="G37" s="255"/>
      <c r="I37" s="321"/>
      <c r="P37" s="320"/>
      <c r="Q37" s="320"/>
    </row>
    <row r="38" spans="2:17" s="236" customFormat="1" ht="12">
      <c r="B38" s="238"/>
      <c r="C38" s="244" t="s">
        <v>8</v>
      </c>
      <c r="D38" s="244"/>
      <c r="E38" s="245">
        <v>0</v>
      </c>
      <c r="F38" s="245"/>
      <c r="G38" s="245">
        <v>82562190.920000002</v>
      </c>
      <c r="I38" s="321"/>
      <c r="P38" s="320"/>
      <c r="Q38" s="320"/>
    </row>
    <row r="39" spans="2:17" s="236" customFormat="1" ht="12">
      <c r="B39" s="238"/>
      <c r="C39" s="244"/>
      <c r="D39" s="244"/>
      <c r="E39" s="255"/>
      <c r="F39" s="255"/>
      <c r="G39" s="255"/>
      <c r="I39" s="321"/>
      <c r="P39" s="320"/>
      <c r="Q39" s="320"/>
    </row>
    <row r="40" spans="2:17" s="236" customFormat="1">
      <c r="C40" s="248" t="s">
        <v>160</v>
      </c>
      <c r="D40" s="244"/>
      <c r="E40" s="94" t="s">
        <v>4865</v>
      </c>
      <c r="F40" s="245"/>
      <c r="G40" s="94">
        <v>82562190.920000002</v>
      </c>
      <c r="H40" s="255"/>
      <c r="I40" s="321"/>
      <c r="P40" s="320"/>
      <c r="Q40" s="320"/>
    </row>
    <row r="41" spans="2:17" s="236" customFormat="1" ht="12">
      <c r="B41" s="248"/>
      <c r="C41" s="248" t="s">
        <v>12</v>
      </c>
      <c r="E41" s="246">
        <v>0</v>
      </c>
      <c r="F41" s="246"/>
      <c r="G41" s="246">
        <v>0</v>
      </c>
      <c r="I41" s="321"/>
      <c r="P41" s="320"/>
      <c r="Q41" s="320"/>
    </row>
    <row r="42" spans="2:17" s="236" customFormat="1" ht="12">
      <c r="B42" s="248"/>
      <c r="C42" s="248" t="s">
        <v>14</v>
      </c>
      <c r="E42" s="246">
        <v>0</v>
      </c>
      <c r="F42" s="246"/>
      <c r="G42" s="246">
        <v>0</v>
      </c>
      <c r="I42" s="321"/>
      <c r="P42" s="320"/>
      <c r="Q42" s="320"/>
    </row>
    <row r="43" spans="2:17" s="236" customFormat="1" ht="12">
      <c r="B43" s="248"/>
      <c r="C43" s="248" t="s">
        <v>16</v>
      </c>
      <c r="E43" s="246">
        <v>0</v>
      </c>
      <c r="F43" s="246"/>
      <c r="G43" s="246">
        <v>0</v>
      </c>
      <c r="I43" s="321"/>
      <c r="P43" s="320"/>
      <c r="Q43" s="320"/>
    </row>
    <row r="44" spans="2:17" s="236" customFormat="1" ht="12">
      <c r="B44" s="248"/>
      <c r="C44" s="248" t="s">
        <v>18</v>
      </c>
      <c r="E44" s="246">
        <v>0</v>
      </c>
      <c r="F44" s="246"/>
      <c r="G44" s="246">
        <v>0</v>
      </c>
      <c r="I44" s="321"/>
      <c r="P44" s="320"/>
      <c r="Q44" s="320"/>
    </row>
    <row r="45" spans="2:17" s="236" customFormat="1">
      <c r="B45" s="248"/>
      <c r="C45" s="248" t="s">
        <v>161</v>
      </c>
      <c r="E45" s="94">
        <v>0</v>
      </c>
      <c r="F45" s="246"/>
      <c r="G45" s="94">
        <v>0</v>
      </c>
      <c r="I45" s="321"/>
      <c r="P45" s="320"/>
      <c r="Q45" s="320"/>
    </row>
    <row r="46" spans="2:17" s="236" customFormat="1">
      <c r="B46" s="248"/>
      <c r="C46" s="248" t="s">
        <v>24</v>
      </c>
      <c r="E46" s="94" t="s">
        <v>4865</v>
      </c>
      <c r="F46" s="246"/>
      <c r="G46" s="94" t="s">
        <v>158</v>
      </c>
      <c r="I46" s="321"/>
      <c r="P46" s="320"/>
      <c r="Q46" s="320"/>
    </row>
    <row r="47" spans="2:17" s="236" customFormat="1">
      <c r="B47" s="248"/>
      <c r="C47" s="248" t="s">
        <v>26</v>
      </c>
      <c r="E47" s="94" t="s">
        <v>4865</v>
      </c>
      <c r="F47" s="246"/>
      <c r="G47" s="94" t="s">
        <v>158</v>
      </c>
      <c r="I47" s="321"/>
      <c r="P47" s="320"/>
      <c r="Q47" s="320"/>
    </row>
    <row r="48" spans="2:17" s="236" customFormat="1" ht="12">
      <c r="B48" s="248"/>
      <c r="C48" s="244"/>
      <c r="E48" s="246"/>
      <c r="F48" s="246"/>
      <c r="G48" s="246"/>
      <c r="I48" s="321"/>
      <c r="P48" s="320"/>
      <c r="Q48" s="320"/>
    </row>
    <row r="49" spans="2:17" s="236" customFormat="1" ht="12">
      <c r="B49" s="248"/>
      <c r="C49" s="244" t="s">
        <v>31</v>
      </c>
      <c r="D49" s="244"/>
      <c r="E49" s="245">
        <v>0</v>
      </c>
      <c r="F49" s="245">
        <v>0</v>
      </c>
      <c r="G49" s="245">
        <v>1110791.6300000008</v>
      </c>
      <c r="I49" s="321"/>
      <c r="P49" s="320"/>
      <c r="Q49" s="320"/>
    </row>
    <row r="50" spans="2:17" s="236" customFormat="1" ht="12">
      <c r="B50" s="248"/>
      <c r="C50" s="244"/>
      <c r="D50" s="244"/>
      <c r="E50" s="245"/>
      <c r="F50" s="245"/>
      <c r="G50" s="245"/>
      <c r="I50" s="321"/>
      <c r="P50" s="320"/>
      <c r="Q50" s="320"/>
    </row>
    <row r="51" spans="2:17" s="236" customFormat="1" ht="12">
      <c r="B51" s="248"/>
      <c r="C51" s="248" t="s">
        <v>33</v>
      </c>
      <c r="E51" s="236">
        <v>0</v>
      </c>
      <c r="G51" s="236">
        <v>0</v>
      </c>
      <c r="I51" s="321"/>
      <c r="O51" s="320"/>
      <c r="P51" s="320"/>
    </row>
    <row r="52" spans="2:17" s="236" customFormat="1" ht="12">
      <c r="B52" s="248"/>
      <c r="C52" s="248" t="s">
        <v>35</v>
      </c>
      <c r="E52" s="236">
        <v>0</v>
      </c>
      <c r="F52" s="246"/>
      <c r="G52" s="236">
        <v>0</v>
      </c>
      <c r="I52" s="321"/>
      <c r="O52" s="320"/>
      <c r="P52" s="320"/>
    </row>
    <row r="53" spans="2:17" s="236" customFormat="1" ht="12">
      <c r="B53" s="248"/>
      <c r="C53" s="248" t="s">
        <v>37</v>
      </c>
      <c r="E53" s="246">
        <v>0</v>
      </c>
      <c r="F53" s="246"/>
      <c r="G53" s="246">
        <v>0</v>
      </c>
      <c r="I53" s="321"/>
      <c r="O53" s="320"/>
      <c r="P53" s="320"/>
    </row>
    <row r="54" spans="2:17" s="236" customFormat="1" ht="12">
      <c r="B54" s="248"/>
      <c r="C54" s="248" t="s">
        <v>39</v>
      </c>
      <c r="E54" s="246">
        <v>0</v>
      </c>
      <c r="F54" s="246"/>
      <c r="G54" s="246">
        <v>0</v>
      </c>
      <c r="I54" s="321"/>
      <c r="O54" s="320"/>
      <c r="P54" s="320"/>
    </row>
    <row r="55" spans="2:17" s="236" customFormat="1">
      <c r="B55" s="248"/>
      <c r="C55" s="248" t="s">
        <v>162</v>
      </c>
      <c r="E55" s="94" t="s">
        <v>4865</v>
      </c>
      <c r="F55" s="246"/>
      <c r="G55" s="94">
        <v>1110791.6300000008</v>
      </c>
      <c r="I55" s="321"/>
      <c r="O55" s="320"/>
      <c r="P55" s="320"/>
    </row>
    <row r="56" spans="2:17" s="236" customFormat="1" ht="12">
      <c r="B56" s="248"/>
      <c r="C56" s="248" t="s">
        <v>43</v>
      </c>
      <c r="E56" s="255">
        <v>0</v>
      </c>
      <c r="F56" s="255"/>
      <c r="G56" s="255">
        <v>0</v>
      </c>
      <c r="I56" s="321"/>
      <c r="O56" s="320"/>
      <c r="P56" s="320"/>
    </row>
    <row r="57" spans="2:17" s="236" customFormat="1" ht="15.75" customHeight="1">
      <c r="B57" s="248"/>
      <c r="I57" s="321"/>
      <c r="O57" s="320"/>
      <c r="P57" s="320"/>
      <c r="Q57" s="323"/>
    </row>
    <row r="58" spans="2:17" s="236" customFormat="1" ht="15.75" customHeight="1">
      <c r="B58" s="248"/>
      <c r="C58" s="244" t="s">
        <v>163</v>
      </c>
      <c r="D58" s="244"/>
      <c r="E58" s="247">
        <v>171190413.86000001</v>
      </c>
      <c r="F58" s="247"/>
      <c r="G58" s="247">
        <v>0</v>
      </c>
      <c r="O58" s="320"/>
      <c r="P58" s="320"/>
      <c r="Q58" s="323"/>
    </row>
    <row r="59" spans="2:17" s="236" customFormat="1" ht="15.75" customHeight="1">
      <c r="B59" s="244"/>
      <c r="C59" s="242"/>
      <c r="D59" s="242"/>
      <c r="E59" s="246"/>
      <c r="F59" s="246"/>
      <c r="G59" s="246"/>
      <c r="H59" s="237"/>
      <c r="O59" s="320"/>
      <c r="P59" s="320"/>
      <c r="Q59" s="323"/>
    </row>
    <row r="60" spans="2:17" s="236" customFormat="1" ht="15.75" customHeight="1">
      <c r="B60" s="248"/>
      <c r="C60" s="244" t="s">
        <v>164</v>
      </c>
      <c r="D60" s="244"/>
      <c r="E60" s="247">
        <v>0</v>
      </c>
      <c r="F60" s="247"/>
      <c r="G60" s="247">
        <v>0</v>
      </c>
      <c r="O60" s="320"/>
      <c r="P60" s="320"/>
      <c r="Q60" s="323"/>
    </row>
    <row r="61" spans="2:17" s="236" customFormat="1" ht="15.75" customHeight="1">
      <c r="C61" s="236" t="s">
        <v>165</v>
      </c>
      <c r="E61" s="247" t="s">
        <v>4865</v>
      </c>
      <c r="F61" s="247"/>
      <c r="G61" s="247" t="s">
        <v>158</v>
      </c>
      <c r="O61" s="320"/>
      <c r="P61" s="320"/>
      <c r="Q61" s="323"/>
    </row>
    <row r="62" spans="2:17" s="236" customFormat="1" ht="15.75" customHeight="1">
      <c r="B62" s="244"/>
      <c r="C62" s="236" t="s">
        <v>166</v>
      </c>
      <c r="E62" s="247" t="s">
        <v>4865</v>
      </c>
      <c r="F62" s="247"/>
      <c r="G62" s="247" t="s">
        <v>158</v>
      </c>
      <c r="O62" s="320"/>
      <c r="P62" s="320"/>
      <c r="Q62" s="323"/>
    </row>
    <row r="63" spans="2:17" s="236" customFormat="1" ht="12">
      <c r="B63" s="248"/>
      <c r="C63" s="236" t="s">
        <v>53</v>
      </c>
      <c r="O63" s="320"/>
      <c r="P63" s="320"/>
      <c r="Q63" s="323"/>
    </row>
    <row r="64" spans="2:17" s="236" customFormat="1" ht="12">
      <c r="B64" s="238"/>
      <c r="O64" s="320"/>
      <c r="P64" s="320"/>
      <c r="Q64" s="320"/>
    </row>
    <row r="65" spans="2:18" s="236" customFormat="1" ht="12">
      <c r="B65" s="248"/>
      <c r="C65" s="244" t="s">
        <v>167</v>
      </c>
      <c r="D65" s="244"/>
      <c r="E65" s="247">
        <v>171190413.86000001</v>
      </c>
      <c r="F65" s="247"/>
      <c r="G65" s="247">
        <v>0</v>
      </c>
      <c r="O65" s="320"/>
      <c r="P65" s="320"/>
      <c r="Q65" s="323"/>
    </row>
    <row r="66" spans="2:18" s="236" customFormat="1" ht="12">
      <c r="B66" s="248"/>
      <c r="C66" s="236" t="s">
        <v>168</v>
      </c>
      <c r="D66" s="242"/>
      <c r="E66" s="246">
        <v>48122680</v>
      </c>
      <c r="F66" s="246"/>
      <c r="G66" s="246">
        <v>0</v>
      </c>
      <c r="O66" s="320"/>
      <c r="P66" s="320"/>
      <c r="Q66" s="323"/>
    </row>
    <row r="67" spans="2:18" s="236" customFormat="1" ht="12">
      <c r="B67" s="238"/>
      <c r="C67" s="236" t="s">
        <v>56</v>
      </c>
      <c r="D67" s="242"/>
      <c r="E67" s="246">
        <v>0</v>
      </c>
      <c r="F67" s="246"/>
      <c r="G67" s="246">
        <v>0</v>
      </c>
      <c r="O67" s="320"/>
      <c r="P67" s="320"/>
      <c r="Q67" s="323"/>
    </row>
    <row r="68" spans="2:18" s="236" customFormat="1">
      <c r="B68" s="238"/>
      <c r="C68" s="236" t="s">
        <v>136</v>
      </c>
      <c r="E68" s="94">
        <v>123067733.86</v>
      </c>
      <c r="G68" s="94" t="s">
        <v>158</v>
      </c>
      <c r="O68" s="320"/>
      <c r="P68" s="320"/>
      <c r="Q68" s="323"/>
    </row>
    <row r="69" spans="2:18" s="236" customFormat="1" ht="12">
      <c r="B69" s="238"/>
      <c r="C69" s="236" t="s">
        <v>58</v>
      </c>
      <c r="E69" s="246">
        <v>0</v>
      </c>
      <c r="F69" s="246"/>
      <c r="G69" s="246">
        <v>0</v>
      </c>
      <c r="O69" s="320"/>
      <c r="P69" s="320"/>
      <c r="Q69" s="323"/>
    </row>
    <row r="70" spans="2:18" s="236" customFormat="1" ht="12">
      <c r="B70" s="238"/>
      <c r="C70" s="236" t="s">
        <v>59</v>
      </c>
      <c r="E70" s="246">
        <v>0</v>
      </c>
      <c r="F70" s="246"/>
      <c r="G70" s="246">
        <v>0</v>
      </c>
      <c r="O70" s="320"/>
      <c r="P70" s="320"/>
      <c r="Q70" s="323"/>
      <c r="R70" s="324"/>
    </row>
    <row r="71" spans="2:18" s="236" customFormat="1" ht="12">
      <c r="B71" s="238"/>
      <c r="E71" s="246"/>
      <c r="F71" s="246"/>
      <c r="G71" s="246"/>
      <c r="O71" s="320"/>
      <c r="P71" s="320"/>
      <c r="Q71" s="323"/>
    </row>
    <row r="72" spans="2:18" s="236" customFormat="1" ht="12">
      <c r="B72" s="238"/>
      <c r="C72" s="244" t="s">
        <v>169</v>
      </c>
      <c r="E72" s="246">
        <v>0</v>
      </c>
      <c r="F72" s="246"/>
      <c r="G72" s="246">
        <v>0</v>
      </c>
      <c r="O72" s="320"/>
      <c r="P72" s="320"/>
      <c r="Q72" s="323"/>
    </row>
    <row r="73" spans="2:18" s="236" customFormat="1" ht="12">
      <c r="B73" s="238"/>
      <c r="C73" s="236" t="s">
        <v>138</v>
      </c>
      <c r="E73" s="246"/>
      <c r="F73" s="246"/>
      <c r="G73" s="246"/>
      <c r="O73" s="320"/>
      <c r="P73" s="320"/>
      <c r="Q73" s="325"/>
    </row>
    <row r="74" spans="2:18" s="236" customFormat="1" ht="12">
      <c r="B74" s="238"/>
      <c r="C74" s="236" t="s">
        <v>63</v>
      </c>
      <c r="E74" s="246"/>
      <c r="F74" s="246"/>
      <c r="G74" s="246"/>
      <c r="O74" s="320"/>
      <c r="P74" s="320"/>
    </row>
    <row r="75" spans="2:18" s="236" customFormat="1" ht="12">
      <c r="E75" s="255"/>
      <c r="F75" s="255"/>
      <c r="G75" s="255"/>
      <c r="O75" s="320"/>
      <c r="P75" s="320"/>
    </row>
    <row r="76" spans="2:18" s="236" customFormat="1" ht="20" customHeight="1">
      <c r="B76" s="326"/>
      <c r="C76" s="327" t="s">
        <v>170</v>
      </c>
      <c r="D76" s="244"/>
      <c r="E76" s="328">
        <v>217686574.98999998</v>
      </c>
      <c r="F76" s="329"/>
      <c r="G76" s="328">
        <v>217686574.98999989</v>
      </c>
      <c r="J76" s="237">
        <v>0</v>
      </c>
      <c r="O76" s="320"/>
      <c r="P76" s="320"/>
    </row>
    <row r="77" spans="2:18" s="236" customFormat="1" ht="12">
      <c r="E77" s="255"/>
      <c r="F77" s="255"/>
      <c r="G77" s="255"/>
      <c r="H77" s="255"/>
      <c r="O77" s="320"/>
      <c r="P77" s="320"/>
    </row>
    <row r="78" spans="2:18" s="236" customFormat="1" ht="12">
      <c r="G78" s="255"/>
      <c r="O78" s="320"/>
      <c r="P78" s="320"/>
    </row>
    <row r="79" spans="2:18" s="236" customFormat="1" ht="12">
      <c r="B79" s="483" t="s">
        <v>145</v>
      </c>
      <c r="C79" s="483"/>
      <c r="D79" s="483"/>
      <c r="E79" s="483"/>
      <c r="F79" s="483"/>
      <c r="G79" s="483"/>
      <c r="O79" s="320"/>
      <c r="P79" s="320"/>
    </row>
    <row r="80" spans="2:18" s="236" customFormat="1" ht="12">
      <c r="B80" s="483" t="s">
        <v>171</v>
      </c>
      <c r="C80" s="483"/>
      <c r="D80" s="483"/>
      <c r="E80" s="483"/>
      <c r="F80" s="483"/>
      <c r="G80" s="483"/>
      <c r="O80" s="320"/>
      <c r="P80" s="320"/>
    </row>
    <row r="81" spans="2:16" s="236" customFormat="1" ht="12">
      <c r="B81" s="235"/>
      <c r="C81" s="235"/>
      <c r="D81" s="235"/>
      <c r="E81" s="235"/>
      <c r="F81" s="235"/>
      <c r="G81" s="235"/>
      <c r="O81" s="320"/>
      <c r="P81" s="320"/>
    </row>
    <row r="82" spans="2:16" s="236" customFormat="1" ht="12">
      <c r="O82" s="320"/>
      <c r="P82" s="320"/>
    </row>
    <row r="83" spans="2:16" s="225" customFormat="1" ht="14">
      <c r="O83" s="260"/>
      <c r="P83" s="260"/>
    </row>
    <row r="84" spans="2:16" s="225" customFormat="1" ht="14">
      <c r="O84" s="260"/>
      <c r="P84" s="260"/>
    </row>
    <row r="85" spans="2:16" s="225" customFormat="1" ht="14">
      <c r="O85" s="260"/>
      <c r="P85" s="260"/>
    </row>
    <row r="86" spans="2:16" s="225" customFormat="1" ht="14">
      <c r="O86" s="260"/>
      <c r="P86" s="260"/>
    </row>
    <row r="87" spans="2:16" s="236" customFormat="1" ht="12">
      <c r="O87" s="320"/>
      <c r="P87" s="320"/>
    </row>
  </sheetData>
  <mergeCells count="9">
    <mergeCell ref="B80:G80"/>
    <mergeCell ref="E9:E10"/>
    <mergeCell ref="G9:G10"/>
    <mergeCell ref="B9:C10"/>
    <mergeCell ref="A3:G3"/>
    <mergeCell ref="A4:G4"/>
    <mergeCell ref="A5:G5"/>
    <mergeCell ref="A6:G6"/>
    <mergeCell ref="B79:G79"/>
  </mergeCells>
  <pageMargins left="1.47" right="0.70866141732283472" top="0.35433070866141736" bottom="0.23622047244094491" header="0.31496062992125984" footer="0.31496062992125984"/>
  <pageSetup scale="4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3"/>
  <sheetViews>
    <sheetView topLeftCell="A37" zoomScale="90" zoomScaleNormal="90" workbookViewId="0">
      <selection activeCell="K90" sqref="K90"/>
    </sheetView>
  </sheetViews>
  <sheetFormatPr baseColWidth="10" defaultColWidth="10.83203125" defaultRowHeight="15"/>
  <cols>
    <col min="1" max="1" width="2.6640625" style="13" customWidth="1"/>
    <col min="2" max="2" width="4.6640625" style="13" customWidth="1"/>
    <col min="3" max="4" width="2.6640625" style="13" customWidth="1"/>
    <col min="5" max="5" width="70.6640625" style="13" customWidth="1"/>
    <col min="6" max="6" width="0.5" style="13" customWidth="1"/>
    <col min="7" max="7" width="15.6640625" style="78" customWidth="1"/>
    <col min="8" max="9" width="0.5" style="13" customWidth="1"/>
    <col min="10" max="10" width="2.6640625" style="13" customWidth="1"/>
    <col min="11" max="11" width="15.1640625" style="78" bestFit="1" customWidth="1"/>
    <col min="12" max="12" width="15.5" style="13" bestFit="1" customWidth="1"/>
    <col min="13" max="13" width="13.83203125" style="13" bestFit="1" customWidth="1"/>
    <col min="14" max="14" width="15.5" style="13" bestFit="1" customWidth="1"/>
    <col min="15" max="255" width="10.83203125" style="13"/>
    <col min="256" max="256" width="2.6640625" style="13" customWidth="1"/>
    <col min="257" max="257" width="4.6640625" style="13" customWidth="1"/>
    <col min="258" max="258" width="10.5" style="13" customWidth="1"/>
    <col min="259" max="259" width="57.33203125" style="13" customWidth="1"/>
    <col min="260" max="260" width="15.5" style="13" customWidth="1"/>
    <col min="261" max="261" width="15.6640625" style="13" customWidth="1"/>
    <col min="262" max="262" width="2" style="13" customWidth="1"/>
    <col min="263" max="263" width="15.6640625" style="13" customWidth="1"/>
    <col min="264" max="264" width="3.1640625" style="13" customWidth="1"/>
    <col min="265" max="265" width="2.6640625" style="13" customWidth="1"/>
    <col min="266" max="267" width="14.1640625" style="13" bestFit="1" customWidth="1"/>
    <col min="268" max="268" width="10.83203125" style="13"/>
    <col min="269" max="269" width="11.5" style="13" bestFit="1" customWidth="1"/>
    <col min="270" max="511" width="10.83203125" style="13"/>
    <col min="512" max="512" width="2.6640625" style="13" customWidth="1"/>
    <col min="513" max="513" width="4.6640625" style="13" customWidth="1"/>
    <col min="514" max="514" width="10.5" style="13" customWidth="1"/>
    <col min="515" max="515" width="57.33203125" style="13" customWidth="1"/>
    <col min="516" max="516" width="15.5" style="13" customWidth="1"/>
    <col min="517" max="517" width="15.6640625" style="13" customWidth="1"/>
    <col min="518" max="518" width="2" style="13" customWidth="1"/>
    <col min="519" max="519" width="15.6640625" style="13" customWidth="1"/>
    <col min="520" max="520" width="3.1640625" style="13" customWidth="1"/>
    <col min="521" max="521" width="2.6640625" style="13" customWidth="1"/>
    <col min="522" max="523" width="14.1640625" style="13" bestFit="1" customWidth="1"/>
    <col min="524" max="524" width="10.83203125" style="13"/>
    <col min="525" max="525" width="11.5" style="13" bestFit="1" customWidth="1"/>
    <col min="526" max="767" width="10.83203125" style="13"/>
    <col min="768" max="768" width="2.6640625" style="13" customWidth="1"/>
    <col min="769" max="769" width="4.6640625" style="13" customWidth="1"/>
    <col min="770" max="770" width="10.5" style="13" customWidth="1"/>
    <col min="771" max="771" width="57.33203125" style="13" customWidth="1"/>
    <col min="772" max="772" width="15.5" style="13" customWidth="1"/>
    <col min="773" max="773" width="15.6640625" style="13" customWidth="1"/>
    <col min="774" max="774" width="2" style="13" customWidth="1"/>
    <col min="775" max="775" width="15.6640625" style="13" customWidth="1"/>
    <col min="776" max="776" width="3.1640625" style="13" customWidth="1"/>
    <col min="777" max="777" width="2.6640625" style="13" customWidth="1"/>
    <col min="778" max="779" width="14.1640625" style="13" bestFit="1" customWidth="1"/>
    <col min="780" max="780" width="10.83203125" style="13"/>
    <col min="781" max="781" width="11.5" style="13" bestFit="1" customWidth="1"/>
    <col min="782" max="1023" width="10.83203125" style="13"/>
    <col min="1024" max="1024" width="2.6640625" style="13" customWidth="1"/>
    <col min="1025" max="1025" width="4.6640625" style="13" customWidth="1"/>
    <col min="1026" max="1026" width="10.5" style="13" customWidth="1"/>
    <col min="1027" max="1027" width="57.33203125" style="13" customWidth="1"/>
    <col min="1028" max="1028" width="15.5" style="13" customWidth="1"/>
    <col min="1029" max="1029" width="15.6640625" style="13" customWidth="1"/>
    <col min="1030" max="1030" width="2" style="13" customWidth="1"/>
    <col min="1031" max="1031" width="15.6640625" style="13" customWidth="1"/>
    <col min="1032" max="1032" width="3.1640625" style="13" customWidth="1"/>
    <col min="1033" max="1033" width="2.6640625" style="13" customWidth="1"/>
    <col min="1034" max="1035" width="14.1640625" style="13" bestFit="1" customWidth="1"/>
    <col min="1036" max="1036" width="10.83203125" style="13"/>
    <col min="1037" max="1037" width="11.5" style="13" bestFit="1" customWidth="1"/>
    <col min="1038" max="1279" width="10.83203125" style="13"/>
    <col min="1280" max="1280" width="2.6640625" style="13" customWidth="1"/>
    <col min="1281" max="1281" width="4.6640625" style="13" customWidth="1"/>
    <col min="1282" max="1282" width="10.5" style="13" customWidth="1"/>
    <col min="1283" max="1283" width="57.33203125" style="13" customWidth="1"/>
    <col min="1284" max="1284" width="15.5" style="13" customWidth="1"/>
    <col min="1285" max="1285" width="15.6640625" style="13" customWidth="1"/>
    <col min="1286" max="1286" width="2" style="13" customWidth="1"/>
    <col min="1287" max="1287" width="15.6640625" style="13" customWidth="1"/>
    <col min="1288" max="1288" width="3.1640625" style="13" customWidth="1"/>
    <col min="1289" max="1289" width="2.6640625" style="13" customWidth="1"/>
    <col min="1290" max="1291" width="14.1640625" style="13" bestFit="1" customWidth="1"/>
    <col min="1292" max="1292" width="10.83203125" style="13"/>
    <col min="1293" max="1293" width="11.5" style="13" bestFit="1" customWidth="1"/>
    <col min="1294" max="1535" width="10.83203125" style="13"/>
    <col min="1536" max="1536" width="2.6640625" style="13" customWidth="1"/>
    <col min="1537" max="1537" width="4.6640625" style="13" customWidth="1"/>
    <col min="1538" max="1538" width="10.5" style="13" customWidth="1"/>
    <col min="1539" max="1539" width="57.33203125" style="13" customWidth="1"/>
    <col min="1540" max="1540" width="15.5" style="13" customWidth="1"/>
    <col min="1541" max="1541" width="15.6640625" style="13" customWidth="1"/>
    <col min="1542" max="1542" width="2" style="13" customWidth="1"/>
    <col min="1543" max="1543" width="15.6640625" style="13" customWidth="1"/>
    <col min="1544" max="1544" width="3.1640625" style="13" customWidth="1"/>
    <col min="1545" max="1545" width="2.6640625" style="13" customWidth="1"/>
    <col min="1546" max="1547" width="14.1640625" style="13" bestFit="1" customWidth="1"/>
    <col min="1548" max="1548" width="10.83203125" style="13"/>
    <col min="1549" max="1549" width="11.5" style="13" bestFit="1" customWidth="1"/>
    <col min="1550" max="1791" width="10.83203125" style="13"/>
    <col min="1792" max="1792" width="2.6640625" style="13" customWidth="1"/>
    <col min="1793" max="1793" width="4.6640625" style="13" customWidth="1"/>
    <col min="1794" max="1794" width="10.5" style="13" customWidth="1"/>
    <col min="1795" max="1795" width="57.33203125" style="13" customWidth="1"/>
    <col min="1796" max="1796" width="15.5" style="13" customWidth="1"/>
    <col min="1797" max="1797" width="15.6640625" style="13" customWidth="1"/>
    <col min="1798" max="1798" width="2" style="13" customWidth="1"/>
    <col min="1799" max="1799" width="15.6640625" style="13" customWidth="1"/>
    <col min="1800" max="1800" width="3.1640625" style="13" customWidth="1"/>
    <col min="1801" max="1801" width="2.6640625" style="13" customWidth="1"/>
    <col min="1802" max="1803" width="14.1640625" style="13" bestFit="1" customWidth="1"/>
    <col min="1804" max="1804" width="10.83203125" style="13"/>
    <col min="1805" max="1805" width="11.5" style="13" bestFit="1" customWidth="1"/>
    <col min="1806" max="2047" width="10.83203125" style="13"/>
    <col min="2048" max="2048" width="2.6640625" style="13" customWidth="1"/>
    <col min="2049" max="2049" width="4.6640625" style="13" customWidth="1"/>
    <col min="2050" max="2050" width="10.5" style="13" customWidth="1"/>
    <col min="2051" max="2051" width="57.33203125" style="13" customWidth="1"/>
    <col min="2052" max="2052" width="15.5" style="13" customWidth="1"/>
    <col min="2053" max="2053" width="15.6640625" style="13" customWidth="1"/>
    <col min="2054" max="2054" width="2" style="13" customWidth="1"/>
    <col min="2055" max="2055" width="15.6640625" style="13" customWidth="1"/>
    <col min="2056" max="2056" width="3.1640625" style="13" customWidth="1"/>
    <col min="2057" max="2057" width="2.6640625" style="13" customWidth="1"/>
    <col min="2058" max="2059" width="14.1640625" style="13" bestFit="1" customWidth="1"/>
    <col min="2060" max="2060" width="10.83203125" style="13"/>
    <col min="2061" max="2061" width="11.5" style="13" bestFit="1" customWidth="1"/>
    <col min="2062" max="2303" width="10.83203125" style="13"/>
    <col min="2304" max="2304" width="2.6640625" style="13" customWidth="1"/>
    <col min="2305" max="2305" width="4.6640625" style="13" customWidth="1"/>
    <col min="2306" max="2306" width="10.5" style="13" customWidth="1"/>
    <col min="2307" max="2307" width="57.33203125" style="13" customWidth="1"/>
    <col min="2308" max="2308" width="15.5" style="13" customWidth="1"/>
    <col min="2309" max="2309" width="15.6640625" style="13" customWidth="1"/>
    <col min="2310" max="2310" width="2" style="13" customWidth="1"/>
    <col min="2311" max="2311" width="15.6640625" style="13" customWidth="1"/>
    <col min="2312" max="2312" width="3.1640625" style="13" customWidth="1"/>
    <col min="2313" max="2313" width="2.6640625" style="13" customWidth="1"/>
    <col min="2314" max="2315" width="14.1640625" style="13" bestFit="1" customWidth="1"/>
    <col min="2316" max="2316" width="10.83203125" style="13"/>
    <col min="2317" max="2317" width="11.5" style="13" bestFit="1" customWidth="1"/>
    <col min="2318" max="2559" width="10.83203125" style="13"/>
    <col min="2560" max="2560" width="2.6640625" style="13" customWidth="1"/>
    <col min="2561" max="2561" width="4.6640625" style="13" customWidth="1"/>
    <col min="2562" max="2562" width="10.5" style="13" customWidth="1"/>
    <col min="2563" max="2563" width="57.33203125" style="13" customWidth="1"/>
    <col min="2564" max="2564" width="15.5" style="13" customWidth="1"/>
    <col min="2565" max="2565" width="15.6640625" style="13" customWidth="1"/>
    <col min="2566" max="2566" width="2" style="13" customWidth="1"/>
    <col min="2567" max="2567" width="15.6640625" style="13" customWidth="1"/>
    <col min="2568" max="2568" width="3.1640625" style="13" customWidth="1"/>
    <col min="2569" max="2569" width="2.6640625" style="13" customWidth="1"/>
    <col min="2570" max="2571" width="14.1640625" style="13" bestFit="1" customWidth="1"/>
    <col min="2572" max="2572" width="10.83203125" style="13"/>
    <col min="2573" max="2573" width="11.5" style="13" bestFit="1" customWidth="1"/>
    <col min="2574" max="2815" width="10.83203125" style="13"/>
    <col min="2816" max="2816" width="2.6640625" style="13" customWidth="1"/>
    <col min="2817" max="2817" width="4.6640625" style="13" customWidth="1"/>
    <col min="2818" max="2818" width="10.5" style="13" customWidth="1"/>
    <col min="2819" max="2819" width="57.33203125" style="13" customWidth="1"/>
    <col min="2820" max="2820" width="15.5" style="13" customWidth="1"/>
    <col min="2821" max="2821" width="15.6640625" style="13" customWidth="1"/>
    <col min="2822" max="2822" width="2" style="13" customWidth="1"/>
    <col min="2823" max="2823" width="15.6640625" style="13" customWidth="1"/>
    <col min="2824" max="2824" width="3.1640625" style="13" customWidth="1"/>
    <col min="2825" max="2825" width="2.6640625" style="13" customWidth="1"/>
    <col min="2826" max="2827" width="14.1640625" style="13" bestFit="1" customWidth="1"/>
    <col min="2828" max="2828" width="10.83203125" style="13"/>
    <col min="2829" max="2829" width="11.5" style="13" bestFit="1" customWidth="1"/>
    <col min="2830" max="3071" width="10.83203125" style="13"/>
    <col min="3072" max="3072" width="2.6640625" style="13" customWidth="1"/>
    <col min="3073" max="3073" width="4.6640625" style="13" customWidth="1"/>
    <col min="3074" max="3074" width="10.5" style="13" customWidth="1"/>
    <col min="3075" max="3075" width="57.33203125" style="13" customWidth="1"/>
    <col min="3076" max="3076" width="15.5" style="13" customWidth="1"/>
    <col min="3077" max="3077" width="15.6640625" style="13" customWidth="1"/>
    <col min="3078" max="3078" width="2" style="13" customWidth="1"/>
    <col min="3079" max="3079" width="15.6640625" style="13" customWidth="1"/>
    <col min="3080" max="3080" width="3.1640625" style="13" customWidth="1"/>
    <col min="3081" max="3081" width="2.6640625" style="13" customWidth="1"/>
    <col min="3082" max="3083" width="14.1640625" style="13" bestFit="1" customWidth="1"/>
    <col min="3084" max="3084" width="10.83203125" style="13"/>
    <col min="3085" max="3085" width="11.5" style="13" bestFit="1" customWidth="1"/>
    <col min="3086" max="3327" width="10.83203125" style="13"/>
    <col min="3328" max="3328" width="2.6640625" style="13" customWidth="1"/>
    <col min="3329" max="3329" width="4.6640625" style="13" customWidth="1"/>
    <col min="3330" max="3330" width="10.5" style="13" customWidth="1"/>
    <col min="3331" max="3331" width="57.33203125" style="13" customWidth="1"/>
    <col min="3332" max="3332" width="15.5" style="13" customWidth="1"/>
    <col min="3333" max="3333" width="15.6640625" style="13" customWidth="1"/>
    <col min="3334" max="3334" width="2" style="13" customWidth="1"/>
    <col min="3335" max="3335" width="15.6640625" style="13" customWidth="1"/>
    <col min="3336" max="3336" width="3.1640625" style="13" customWidth="1"/>
    <col min="3337" max="3337" width="2.6640625" style="13" customWidth="1"/>
    <col min="3338" max="3339" width="14.1640625" style="13" bestFit="1" customWidth="1"/>
    <col min="3340" max="3340" width="10.83203125" style="13"/>
    <col min="3341" max="3341" width="11.5" style="13" bestFit="1" customWidth="1"/>
    <col min="3342" max="3583" width="10.83203125" style="13"/>
    <col min="3584" max="3584" width="2.6640625" style="13" customWidth="1"/>
    <col min="3585" max="3585" width="4.6640625" style="13" customWidth="1"/>
    <col min="3586" max="3586" width="10.5" style="13" customWidth="1"/>
    <col min="3587" max="3587" width="57.33203125" style="13" customWidth="1"/>
    <col min="3588" max="3588" width="15.5" style="13" customWidth="1"/>
    <col min="3589" max="3589" width="15.6640625" style="13" customWidth="1"/>
    <col min="3590" max="3590" width="2" style="13" customWidth="1"/>
    <col min="3591" max="3591" width="15.6640625" style="13" customWidth="1"/>
    <col min="3592" max="3592" width="3.1640625" style="13" customWidth="1"/>
    <col min="3593" max="3593" width="2.6640625" style="13" customWidth="1"/>
    <col min="3594" max="3595" width="14.1640625" style="13" bestFit="1" customWidth="1"/>
    <col min="3596" max="3596" width="10.83203125" style="13"/>
    <col min="3597" max="3597" width="11.5" style="13" bestFit="1" customWidth="1"/>
    <col min="3598" max="3839" width="10.83203125" style="13"/>
    <col min="3840" max="3840" width="2.6640625" style="13" customWidth="1"/>
    <col min="3841" max="3841" width="4.6640625" style="13" customWidth="1"/>
    <col min="3842" max="3842" width="10.5" style="13" customWidth="1"/>
    <col min="3843" max="3843" width="57.33203125" style="13" customWidth="1"/>
    <col min="3844" max="3844" width="15.5" style="13" customWidth="1"/>
    <col min="3845" max="3845" width="15.6640625" style="13" customWidth="1"/>
    <col min="3846" max="3846" width="2" style="13" customWidth="1"/>
    <col min="3847" max="3847" width="15.6640625" style="13" customWidth="1"/>
    <col min="3848" max="3848" width="3.1640625" style="13" customWidth="1"/>
    <col min="3849" max="3849" width="2.6640625" style="13" customWidth="1"/>
    <col min="3850" max="3851" width="14.1640625" style="13" bestFit="1" customWidth="1"/>
    <col min="3852" max="3852" width="10.83203125" style="13"/>
    <col min="3853" max="3853" width="11.5" style="13" bestFit="1" customWidth="1"/>
    <col min="3854" max="4095" width="10.83203125" style="13"/>
    <col min="4096" max="4096" width="2.6640625" style="13" customWidth="1"/>
    <col min="4097" max="4097" width="4.6640625" style="13" customWidth="1"/>
    <col min="4098" max="4098" width="10.5" style="13" customWidth="1"/>
    <col min="4099" max="4099" width="57.33203125" style="13" customWidth="1"/>
    <col min="4100" max="4100" width="15.5" style="13" customWidth="1"/>
    <col min="4101" max="4101" width="15.6640625" style="13" customWidth="1"/>
    <col min="4102" max="4102" width="2" style="13" customWidth="1"/>
    <col min="4103" max="4103" width="15.6640625" style="13" customWidth="1"/>
    <col min="4104" max="4104" width="3.1640625" style="13" customWidth="1"/>
    <col min="4105" max="4105" width="2.6640625" style="13" customWidth="1"/>
    <col min="4106" max="4107" width="14.1640625" style="13" bestFit="1" customWidth="1"/>
    <col min="4108" max="4108" width="10.83203125" style="13"/>
    <col min="4109" max="4109" width="11.5" style="13" bestFit="1" customWidth="1"/>
    <col min="4110" max="4351" width="10.83203125" style="13"/>
    <col min="4352" max="4352" width="2.6640625" style="13" customWidth="1"/>
    <col min="4353" max="4353" width="4.6640625" style="13" customWidth="1"/>
    <col min="4354" max="4354" width="10.5" style="13" customWidth="1"/>
    <col min="4355" max="4355" width="57.33203125" style="13" customWidth="1"/>
    <col min="4356" max="4356" width="15.5" style="13" customWidth="1"/>
    <col min="4357" max="4357" width="15.6640625" style="13" customWidth="1"/>
    <col min="4358" max="4358" width="2" style="13" customWidth="1"/>
    <col min="4359" max="4359" width="15.6640625" style="13" customWidth="1"/>
    <col min="4360" max="4360" width="3.1640625" style="13" customWidth="1"/>
    <col min="4361" max="4361" width="2.6640625" style="13" customWidth="1"/>
    <col min="4362" max="4363" width="14.1640625" style="13" bestFit="1" customWidth="1"/>
    <col min="4364" max="4364" width="10.83203125" style="13"/>
    <col min="4365" max="4365" width="11.5" style="13" bestFit="1" customWidth="1"/>
    <col min="4366" max="4607" width="10.83203125" style="13"/>
    <col min="4608" max="4608" width="2.6640625" style="13" customWidth="1"/>
    <col min="4609" max="4609" width="4.6640625" style="13" customWidth="1"/>
    <col min="4610" max="4610" width="10.5" style="13" customWidth="1"/>
    <col min="4611" max="4611" width="57.33203125" style="13" customWidth="1"/>
    <col min="4612" max="4612" width="15.5" style="13" customWidth="1"/>
    <col min="4613" max="4613" width="15.6640625" style="13" customWidth="1"/>
    <col min="4614" max="4614" width="2" style="13" customWidth="1"/>
    <col min="4615" max="4615" width="15.6640625" style="13" customWidth="1"/>
    <col min="4616" max="4616" width="3.1640625" style="13" customWidth="1"/>
    <col min="4617" max="4617" width="2.6640625" style="13" customWidth="1"/>
    <col min="4618" max="4619" width="14.1640625" style="13" bestFit="1" customWidth="1"/>
    <col min="4620" max="4620" width="10.83203125" style="13"/>
    <col min="4621" max="4621" width="11.5" style="13" bestFit="1" customWidth="1"/>
    <col min="4622" max="4863" width="10.83203125" style="13"/>
    <col min="4864" max="4864" width="2.6640625" style="13" customWidth="1"/>
    <col min="4865" max="4865" width="4.6640625" style="13" customWidth="1"/>
    <col min="4866" max="4866" width="10.5" style="13" customWidth="1"/>
    <col min="4867" max="4867" width="57.33203125" style="13" customWidth="1"/>
    <col min="4868" max="4868" width="15.5" style="13" customWidth="1"/>
    <col min="4869" max="4869" width="15.6640625" style="13" customWidth="1"/>
    <col min="4870" max="4870" width="2" style="13" customWidth="1"/>
    <col min="4871" max="4871" width="15.6640625" style="13" customWidth="1"/>
    <col min="4872" max="4872" width="3.1640625" style="13" customWidth="1"/>
    <col min="4873" max="4873" width="2.6640625" style="13" customWidth="1"/>
    <col min="4874" max="4875" width="14.1640625" style="13" bestFit="1" customWidth="1"/>
    <col min="4876" max="4876" width="10.83203125" style="13"/>
    <col min="4877" max="4877" width="11.5" style="13" bestFit="1" customWidth="1"/>
    <col min="4878" max="5119" width="10.83203125" style="13"/>
    <col min="5120" max="5120" width="2.6640625" style="13" customWidth="1"/>
    <col min="5121" max="5121" width="4.6640625" style="13" customWidth="1"/>
    <col min="5122" max="5122" width="10.5" style="13" customWidth="1"/>
    <col min="5123" max="5123" width="57.33203125" style="13" customWidth="1"/>
    <col min="5124" max="5124" width="15.5" style="13" customWidth="1"/>
    <col min="5125" max="5125" width="15.6640625" style="13" customWidth="1"/>
    <col min="5126" max="5126" width="2" style="13" customWidth="1"/>
    <col min="5127" max="5127" width="15.6640625" style="13" customWidth="1"/>
    <col min="5128" max="5128" width="3.1640625" style="13" customWidth="1"/>
    <col min="5129" max="5129" width="2.6640625" style="13" customWidth="1"/>
    <col min="5130" max="5131" width="14.1640625" style="13" bestFit="1" customWidth="1"/>
    <col min="5132" max="5132" width="10.83203125" style="13"/>
    <col min="5133" max="5133" width="11.5" style="13" bestFit="1" customWidth="1"/>
    <col min="5134" max="5375" width="10.83203125" style="13"/>
    <col min="5376" max="5376" width="2.6640625" style="13" customWidth="1"/>
    <col min="5377" max="5377" width="4.6640625" style="13" customWidth="1"/>
    <col min="5378" max="5378" width="10.5" style="13" customWidth="1"/>
    <col min="5379" max="5379" width="57.33203125" style="13" customWidth="1"/>
    <col min="5380" max="5380" width="15.5" style="13" customWidth="1"/>
    <col min="5381" max="5381" width="15.6640625" style="13" customWidth="1"/>
    <col min="5382" max="5382" width="2" style="13" customWidth="1"/>
    <col min="5383" max="5383" width="15.6640625" style="13" customWidth="1"/>
    <col min="5384" max="5384" width="3.1640625" style="13" customWidth="1"/>
    <col min="5385" max="5385" width="2.6640625" style="13" customWidth="1"/>
    <col min="5386" max="5387" width="14.1640625" style="13" bestFit="1" customWidth="1"/>
    <col min="5388" max="5388" width="10.83203125" style="13"/>
    <col min="5389" max="5389" width="11.5" style="13" bestFit="1" customWidth="1"/>
    <col min="5390" max="5631" width="10.83203125" style="13"/>
    <col min="5632" max="5632" width="2.6640625" style="13" customWidth="1"/>
    <col min="5633" max="5633" width="4.6640625" style="13" customWidth="1"/>
    <col min="5634" max="5634" width="10.5" style="13" customWidth="1"/>
    <col min="5635" max="5635" width="57.33203125" style="13" customWidth="1"/>
    <col min="5636" max="5636" width="15.5" style="13" customWidth="1"/>
    <col min="5637" max="5637" width="15.6640625" style="13" customWidth="1"/>
    <col min="5638" max="5638" width="2" style="13" customWidth="1"/>
    <col min="5639" max="5639" width="15.6640625" style="13" customWidth="1"/>
    <col min="5640" max="5640" width="3.1640625" style="13" customWidth="1"/>
    <col min="5641" max="5641" width="2.6640625" style="13" customWidth="1"/>
    <col min="5642" max="5643" width="14.1640625" style="13" bestFit="1" customWidth="1"/>
    <col min="5644" max="5644" width="10.83203125" style="13"/>
    <col min="5645" max="5645" width="11.5" style="13" bestFit="1" customWidth="1"/>
    <col min="5646" max="5887" width="10.83203125" style="13"/>
    <col min="5888" max="5888" width="2.6640625" style="13" customWidth="1"/>
    <col min="5889" max="5889" width="4.6640625" style="13" customWidth="1"/>
    <col min="5890" max="5890" width="10.5" style="13" customWidth="1"/>
    <col min="5891" max="5891" width="57.33203125" style="13" customWidth="1"/>
    <col min="5892" max="5892" width="15.5" style="13" customWidth="1"/>
    <col min="5893" max="5893" width="15.6640625" style="13" customWidth="1"/>
    <col min="5894" max="5894" width="2" style="13" customWidth="1"/>
    <col min="5895" max="5895" width="15.6640625" style="13" customWidth="1"/>
    <col min="5896" max="5896" width="3.1640625" style="13" customWidth="1"/>
    <col min="5897" max="5897" width="2.6640625" style="13" customWidth="1"/>
    <col min="5898" max="5899" width="14.1640625" style="13" bestFit="1" customWidth="1"/>
    <col min="5900" max="5900" width="10.83203125" style="13"/>
    <col min="5901" max="5901" width="11.5" style="13" bestFit="1" customWidth="1"/>
    <col min="5902" max="6143" width="10.83203125" style="13"/>
    <col min="6144" max="6144" width="2.6640625" style="13" customWidth="1"/>
    <col min="6145" max="6145" width="4.6640625" style="13" customWidth="1"/>
    <col min="6146" max="6146" width="10.5" style="13" customWidth="1"/>
    <col min="6147" max="6147" width="57.33203125" style="13" customWidth="1"/>
    <col min="6148" max="6148" width="15.5" style="13" customWidth="1"/>
    <col min="6149" max="6149" width="15.6640625" style="13" customWidth="1"/>
    <col min="6150" max="6150" width="2" style="13" customWidth="1"/>
    <col min="6151" max="6151" width="15.6640625" style="13" customWidth="1"/>
    <col min="6152" max="6152" width="3.1640625" style="13" customWidth="1"/>
    <col min="6153" max="6153" width="2.6640625" style="13" customWidth="1"/>
    <col min="6154" max="6155" width="14.1640625" style="13" bestFit="1" customWidth="1"/>
    <col min="6156" max="6156" width="10.83203125" style="13"/>
    <col min="6157" max="6157" width="11.5" style="13" bestFit="1" customWidth="1"/>
    <col min="6158" max="6399" width="10.83203125" style="13"/>
    <col min="6400" max="6400" width="2.6640625" style="13" customWidth="1"/>
    <col min="6401" max="6401" width="4.6640625" style="13" customWidth="1"/>
    <col min="6402" max="6402" width="10.5" style="13" customWidth="1"/>
    <col min="6403" max="6403" width="57.33203125" style="13" customWidth="1"/>
    <col min="6404" max="6404" width="15.5" style="13" customWidth="1"/>
    <col min="6405" max="6405" width="15.6640625" style="13" customWidth="1"/>
    <col min="6406" max="6406" width="2" style="13" customWidth="1"/>
    <col min="6407" max="6407" width="15.6640625" style="13" customWidth="1"/>
    <col min="6408" max="6408" width="3.1640625" style="13" customWidth="1"/>
    <col min="6409" max="6409" width="2.6640625" style="13" customWidth="1"/>
    <col min="6410" max="6411" width="14.1640625" style="13" bestFit="1" customWidth="1"/>
    <col min="6412" max="6412" width="10.83203125" style="13"/>
    <col min="6413" max="6413" width="11.5" style="13" bestFit="1" customWidth="1"/>
    <col min="6414" max="6655" width="10.83203125" style="13"/>
    <col min="6656" max="6656" width="2.6640625" style="13" customWidth="1"/>
    <col min="6657" max="6657" width="4.6640625" style="13" customWidth="1"/>
    <col min="6658" max="6658" width="10.5" style="13" customWidth="1"/>
    <col min="6659" max="6659" width="57.33203125" style="13" customWidth="1"/>
    <col min="6660" max="6660" width="15.5" style="13" customWidth="1"/>
    <col min="6661" max="6661" width="15.6640625" style="13" customWidth="1"/>
    <col min="6662" max="6662" width="2" style="13" customWidth="1"/>
    <col min="6663" max="6663" width="15.6640625" style="13" customWidth="1"/>
    <col min="6664" max="6664" width="3.1640625" style="13" customWidth="1"/>
    <col min="6665" max="6665" width="2.6640625" style="13" customWidth="1"/>
    <col min="6666" max="6667" width="14.1640625" style="13" bestFit="1" customWidth="1"/>
    <col min="6668" max="6668" width="10.83203125" style="13"/>
    <col min="6669" max="6669" width="11.5" style="13" bestFit="1" customWidth="1"/>
    <col min="6670" max="6911" width="10.83203125" style="13"/>
    <col min="6912" max="6912" width="2.6640625" style="13" customWidth="1"/>
    <col min="6913" max="6913" width="4.6640625" style="13" customWidth="1"/>
    <col min="6914" max="6914" width="10.5" style="13" customWidth="1"/>
    <col min="6915" max="6915" width="57.33203125" style="13" customWidth="1"/>
    <col min="6916" max="6916" width="15.5" style="13" customWidth="1"/>
    <col min="6917" max="6917" width="15.6640625" style="13" customWidth="1"/>
    <col min="6918" max="6918" width="2" style="13" customWidth="1"/>
    <col min="6919" max="6919" width="15.6640625" style="13" customWidth="1"/>
    <col min="6920" max="6920" width="3.1640625" style="13" customWidth="1"/>
    <col min="6921" max="6921" width="2.6640625" style="13" customWidth="1"/>
    <col min="6922" max="6923" width="14.1640625" style="13" bestFit="1" customWidth="1"/>
    <col min="6924" max="6924" width="10.83203125" style="13"/>
    <col min="6925" max="6925" width="11.5" style="13" bestFit="1" customWidth="1"/>
    <col min="6926" max="7167" width="10.83203125" style="13"/>
    <col min="7168" max="7168" width="2.6640625" style="13" customWidth="1"/>
    <col min="7169" max="7169" width="4.6640625" style="13" customWidth="1"/>
    <col min="7170" max="7170" width="10.5" style="13" customWidth="1"/>
    <col min="7171" max="7171" width="57.33203125" style="13" customWidth="1"/>
    <col min="7172" max="7172" width="15.5" style="13" customWidth="1"/>
    <col min="7173" max="7173" width="15.6640625" style="13" customWidth="1"/>
    <col min="7174" max="7174" width="2" style="13" customWidth="1"/>
    <col min="7175" max="7175" width="15.6640625" style="13" customWidth="1"/>
    <col min="7176" max="7176" width="3.1640625" style="13" customWidth="1"/>
    <col min="7177" max="7177" width="2.6640625" style="13" customWidth="1"/>
    <col min="7178" max="7179" width="14.1640625" style="13" bestFit="1" customWidth="1"/>
    <col min="7180" max="7180" width="10.83203125" style="13"/>
    <col min="7181" max="7181" width="11.5" style="13" bestFit="1" customWidth="1"/>
    <col min="7182" max="7423" width="10.83203125" style="13"/>
    <col min="7424" max="7424" width="2.6640625" style="13" customWidth="1"/>
    <col min="7425" max="7425" width="4.6640625" style="13" customWidth="1"/>
    <col min="7426" max="7426" width="10.5" style="13" customWidth="1"/>
    <col min="7427" max="7427" width="57.33203125" style="13" customWidth="1"/>
    <col min="7428" max="7428" width="15.5" style="13" customWidth="1"/>
    <col min="7429" max="7429" width="15.6640625" style="13" customWidth="1"/>
    <col min="7430" max="7430" width="2" style="13" customWidth="1"/>
    <col min="7431" max="7431" width="15.6640625" style="13" customWidth="1"/>
    <col min="7432" max="7432" width="3.1640625" style="13" customWidth="1"/>
    <col min="7433" max="7433" width="2.6640625" style="13" customWidth="1"/>
    <col min="7434" max="7435" width="14.1640625" style="13" bestFit="1" customWidth="1"/>
    <col min="7436" max="7436" width="10.83203125" style="13"/>
    <col min="7437" max="7437" width="11.5" style="13" bestFit="1" customWidth="1"/>
    <col min="7438" max="7679" width="10.83203125" style="13"/>
    <col min="7680" max="7680" width="2.6640625" style="13" customWidth="1"/>
    <col min="7681" max="7681" width="4.6640625" style="13" customWidth="1"/>
    <col min="7682" max="7682" width="10.5" style="13" customWidth="1"/>
    <col min="7683" max="7683" width="57.33203125" style="13" customWidth="1"/>
    <col min="7684" max="7684" width="15.5" style="13" customWidth="1"/>
    <col min="7685" max="7685" width="15.6640625" style="13" customWidth="1"/>
    <col min="7686" max="7686" width="2" style="13" customWidth="1"/>
    <col min="7687" max="7687" width="15.6640625" style="13" customWidth="1"/>
    <col min="7688" max="7688" width="3.1640625" style="13" customWidth="1"/>
    <col min="7689" max="7689" width="2.6640625" style="13" customWidth="1"/>
    <col min="7690" max="7691" width="14.1640625" style="13" bestFit="1" customWidth="1"/>
    <col min="7692" max="7692" width="10.83203125" style="13"/>
    <col min="7693" max="7693" width="11.5" style="13" bestFit="1" customWidth="1"/>
    <col min="7694" max="7935" width="10.83203125" style="13"/>
    <col min="7936" max="7936" width="2.6640625" style="13" customWidth="1"/>
    <col min="7937" max="7937" width="4.6640625" style="13" customWidth="1"/>
    <col min="7938" max="7938" width="10.5" style="13" customWidth="1"/>
    <col min="7939" max="7939" width="57.33203125" style="13" customWidth="1"/>
    <col min="7940" max="7940" width="15.5" style="13" customWidth="1"/>
    <col min="7941" max="7941" width="15.6640625" style="13" customWidth="1"/>
    <col min="7942" max="7942" width="2" style="13" customWidth="1"/>
    <col min="7943" max="7943" width="15.6640625" style="13" customWidth="1"/>
    <col min="7944" max="7944" width="3.1640625" style="13" customWidth="1"/>
    <col min="7945" max="7945" width="2.6640625" style="13" customWidth="1"/>
    <col min="7946" max="7947" width="14.1640625" style="13" bestFit="1" customWidth="1"/>
    <col min="7948" max="7948" width="10.83203125" style="13"/>
    <col min="7949" max="7949" width="11.5" style="13" bestFit="1" customWidth="1"/>
    <col min="7950" max="8191" width="10.83203125" style="13"/>
    <col min="8192" max="8192" width="2.6640625" style="13" customWidth="1"/>
    <col min="8193" max="8193" width="4.6640625" style="13" customWidth="1"/>
    <col min="8194" max="8194" width="10.5" style="13" customWidth="1"/>
    <col min="8195" max="8195" width="57.33203125" style="13" customWidth="1"/>
    <col min="8196" max="8196" width="15.5" style="13" customWidth="1"/>
    <col min="8197" max="8197" width="15.6640625" style="13" customWidth="1"/>
    <col min="8198" max="8198" width="2" style="13" customWidth="1"/>
    <col min="8199" max="8199" width="15.6640625" style="13" customWidth="1"/>
    <col min="8200" max="8200" width="3.1640625" style="13" customWidth="1"/>
    <col min="8201" max="8201" width="2.6640625" style="13" customWidth="1"/>
    <col min="8202" max="8203" width="14.1640625" style="13" bestFit="1" customWidth="1"/>
    <col min="8204" max="8204" width="10.83203125" style="13"/>
    <col min="8205" max="8205" width="11.5" style="13" bestFit="1" customWidth="1"/>
    <col min="8206" max="8447" width="10.83203125" style="13"/>
    <col min="8448" max="8448" width="2.6640625" style="13" customWidth="1"/>
    <col min="8449" max="8449" width="4.6640625" style="13" customWidth="1"/>
    <col min="8450" max="8450" width="10.5" style="13" customWidth="1"/>
    <col min="8451" max="8451" width="57.33203125" style="13" customWidth="1"/>
    <col min="8452" max="8452" width="15.5" style="13" customWidth="1"/>
    <col min="8453" max="8453" width="15.6640625" style="13" customWidth="1"/>
    <col min="8454" max="8454" width="2" style="13" customWidth="1"/>
    <col min="8455" max="8455" width="15.6640625" style="13" customWidth="1"/>
    <col min="8456" max="8456" width="3.1640625" style="13" customWidth="1"/>
    <col min="8457" max="8457" width="2.6640625" style="13" customWidth="1"/>
    <col min="8458" max="8459" width="14.1640625" style="13" bestFit="1" customWidth="1"/>
    <col min="8460" max="8460" width="10.83203125" style="13"/>
    <col min="8461" max="8461" width="11.5" style="13" bestFit="1" customWidth="1"/>
    <col min="8462" max="8703" width="10.83203125" style="13"/>
    <col min="8704" max="8704" width="2.6640625" style="13" customWidth="1"/>
    <col min="8705" max="8705" width="4.6640625" style="13" customWidth="1"/>
    <col min="8706" max="8706" width="10.5" style="13" customWidth="1"/>
    <col min="8707" max="8707" width="57.33203125" style="13" customWidth="1"/>
    <col min="8708" max="8708" width="15.5" style="13" customWidth="1"/>
    <col min="8709" max="8709" width="15.6640625" style="13" customWidth="1"/>
    <col min="8710" max="8710" width="2" style="13" customWidth="1"/>
    <col min="8711" max="8711" width="15.6640625" style="13" customWidth="1"/>
    <col min="8712" max="8712" width="3.1640625" style="13" customWidth="1"/>
    <col min="8713" max="8713" width="2.6640625" style="13" customWidth="1"/>
    <col min="8714" max="8715" width="14.1640625" style="13" bestFit="1" customWidth="1"/>
    <col min="8716" max="8716" width="10.83203125" style="13"/>
    <col min="8717" max="8717" width="11.5" style="13" bestFit="1" customWidth="1"/>
    <col min="8718" max="8959" width="10.83203125" style="13"/>
    <col min="8960" max="8960" width="2.6640625" style="13" customWidth="1"/>
    <col min="8961" max="8961" width="4.6640625" style="13" customWidth="1"/>
    <col min="8962" max="8962" width="10.5" style="13" customWidth="1"/>
    <col min="8963" max="8963" width="57.33203125" style="13" customWidth="1"/>
    <col min="8964" max="8964" width="15.5" style="13" customWidth="1"/>
    <col min="8965" max="8965" width="15.6640625" style="13" customWidth="1"/>
    <col min="8966" max="8966" width="2" style="13" customWidth="1"/>
    <col min="8967" max="8967" width="15.6640625" style="13" customWidth="1"/>
    <col min="8968" max="8968" width="3.1640625" style="13" customWidth="1"/>
    <col min="8969" max="8969" width="2.6640625" style="13" customWidth="1"/>
    <col min="8970" max="8971" width="14.1640625" style="13" bestFit="1" customWidth="1"/>
    <col min="8972" max="8972" width="10.83203125" style="13"/>
    <col min="8973" max="8973" width="11.5" style="13" bestFit="1" customWidth="1"/>
    <col min="8974" max="9215" width="10.83203125" style="13"/>
    <col min="9216" max="9216" width="2.6640625" style="13" customWidth="1"/>
    <col min="9217" max="9217" width="4.6640625" style="13" customWidth="1"/>
    <col min="9218" max="9218" width="10.5" style="13" customWidth="1"/>
    <col min="9219" max="9219" width="57.33203125" style="13" customWidth="1"/>
    <col min="9220" max="9220" width="15.5" style="13" customWidth="1"/>
    <col min="9221" max="9221" width="15.6640625" style="13" customWidth="1"/>
    <col min="9222" max="9222" width="2" style="13" customWidth="1"/>
    <col min="9223" max="9223" width="15.6640625" style="13" customWidth="1"/>
    <col min="9224" max="9224" width="3.1640625" style="13" customWidth="1"/>
    <col min="9225" max="9225" width="2.6640625" style="13" customWidth="1"/>
    <col min="9226" max="9227" width="14.1640625" style="13" bestFit="1" customWidth="1"/>
    <col min="9228" max="9228" width="10.83203125" style="13"/>
    <col min="9229" max="9229" width="11.5" style="13" bestFit="1" customWidth="1"/>
    <col min="9230" max="9471" width="10.83203125" style="13"/>
    <col min="9472" max="9472" width="2.6640625" style="13" customWidth="1"/>
    <col min="9473" max="9473" width="4.6640625" style="13" customWidth="1"/>
    <col min="9474" max="9474" width="10.5" style="13" customWidth="1"/>
    <col min="9475" max="9475" width="57.33203125" style="13" customWidth="1"/>
    <col min="9476" max="9476" width="15.5" style="13" customWidth="1"/>
    <col min="9477" max="9477" width="15.6640625" style="13" customWidth="1"/>
    <col min="9478" max="9478" width="2" style="13" customWidth="1"/>
    <col min="9479" max="9479" width="15.6640625" style="13" customWidth="1"/>
    <col min="9480" max="9480" width="3.1640625" style="13" customWidth="1"/>
    <col min="9481" max="9481" width="2.6640625" style="13" customWidth="1"/>
    <col min="9482" max="9483" width="14.1640625" style="13" bestFit="1" customWidth="1"/>
    <col min="9484" max="9484" width="10.83203125" style="13"/>
    <col min="9485" max="9485" width="11.5" style="13" bestFit="1" customWidth="1"/>
    <col min="9486" max="9727" width="10.83203125" style="13"/>
    <col min="9728" max="9728" width="2.6640625" style="13" customWidth="1"/>
    <col min="9729" max="9729" width="4.6640625" style="13" customWidth="1"/>
    <col min="9730" max="9730" width="10.5" style="13" customWidth="1"/>
    <col min="9731" max="9731" width="57.33203125" style="13" customWidth="1"/>
    <col min="9732" max="9732" width="15.5" style="13" customWidth="1"/>
    <col min="9733" max="9733" width="15.6640625" style="13" customWidth="1"/>
    <col min="9734" max="9734" width="2" style="13" customWidth="1"/>
    <col min="9735" max="9735" width="15.6640625" style="13" customWidth="1"/>
    <col min="9736" max="9736" width="3.1640625" style="13" customWidth="1"/>
    <col min="9737" max="9737" width="2.6640625" style="13" customWidth="1"/>
    <col min="9738" max="9739" width="14.1640625" style="13" bestFit="1" customWidth="1"/>
    <col min="9740" max="9740" width="10.83203125" style="13"/>
    <col min="9741" max="9741" width="11.5" style="13" bestFit="1" customWidth="1"/>
    <col min="9742" max="9983" width="10.83203125" style="13"/>
    <col min="9984" max="9984" width="2.6640625" style="13" customWidth="1"/>
    <col min="9985" max="9985" width="4.6640625" style="13" customWidth="1"/>
    <col min="9986" max="9986" width="10.5" style="13" customWidth="1"/>
    <col min="9987" max="9987" width="57.33203125" style="13" customWidth="1"/>
    <col min="9988" max="9988" width="15.5" style="13" customWidth="1"/>
    <col min="9989" max="9989" width="15.6640625" style="13" customWidth="1"/>
    <col min="9990" max="9990" width="2" style="13" customWidth="1"/>
    <col min="9991" max="9991" width="15.6640625" style="13" customWidth="1"/>
    <col min="9992" max="9992" width="3.1640625" style="13" customWidth="1"/>
    <col min="9993" max="9993" width="2.6640625" style="13" customWidth="1"/>
    <col min="9994" max="9995" width="14.1640625" style="13" bestFit="1" customWidth="1"/>
    <col min="9996" max="9996" width="10.83203125" style="13"/>
    <col min="9997" max="9997" width="11.5" style="13" bestFit="1" customWidth="1"/>
    <col min="9998" max="10239" width="10.83203125" style="13"/>
    <col min="10240" max="10240" width="2.6640625" style="13" customWidth="1"/>
    <col min="10241" max="10241" width="4.6640625" style="13" customWidth="1"/>
    <col min="10242" max="10242" width="10.5" style="13" customWidth="1"/>
    <col min="10243" max="10243" width="57.33203125" style="13" customWidth="1"/>
    <col min="10244" max="10244" width="15.5" style="13" customWidth="1"/>
    <col min="10245" max="10245" width="15.6640625" style="13" customWidth="1"/>
    <col min="10246" max="10246" width="2" style="13" customWidth="1"/>
    <col min="10247" max="10247" width="15.6640625" style="13" customWidth="1"/>
    <col min="10248" max="10248" width="3.1640625" style="13" customWidth="1"/>
    <col min="10249" max="10249" width="2.6640625" style="13" customWidth="1"/>
    <col min="10250" max="10251" width="14.1640625" style="13" bestFit="1" customWidth="1"/>
    <col min="10252" max="10252" width="10.83203125" style="13"/>
    <col min="10253" max="10253" width="11.5" style="13" bestFit="1" customWidth="1"/>
    <col min="10254" max="10495" width="10.83203125" style="13"/>
    <col min="10496" max="10496" width="2.6640625" style="13" customWidth="1"/>
    <col min="10497" max="10497" width="4.6640625" style="13" customWidth="1"/>
    <col min="10498" max="10498" width="10.5" style="13" customWidth="1"/>
    <col min="10499" max="10499" width="57.33203125" style="13" customWidth="1"/>
    <col min="10500" max="10500" width="15.5" style="13" customWidth="1"/>
    <col min="10501" max="10501" width="15.6640625" style="13" customWidth="1"/>
    <col min="10502" max="10502" width="2" style="13" customWidth="1"/>
    <col min="10503" max="10503" width="15.6640625" style="13" customWidth="1"/>
    <col min="10504" max="10504" width="3.1640625" style="13" customWidth="1"/>
    <col min="10505" max="10505" width="2.6640625" style="13" customWidth="1"/>
    <col min="10506" max="10507" width="14.1640625" style="13" bestFit="1" customWidth="1"/>
    <col min="10508" max="10508" width="10.83203125" style="13"/>
    <col min="10509" max="10509" width="11.5" style="13" bestFit="1" customWidth="1"/>
    <col min="10510" max="10751" width="10.83203125" style="13"/>
    <col min="10752" max="10752" width="2.6640625" style="13" customWidth="1"/>
    <col min="10753" max="10753" width="4.6640625" style="13" customWidth="1"/>
    <col min="10754" max="10754" width="10.5" style="13" customWidth="1"/>
    <col min="10755" max="10755" width="57.33203125" style="13" customWidth="1"/>
    <col min="10756" max="10756" width="15.5" style="13" customWidth="1"/>
    <col min="10757" max="10757" width="15.6640625" style="13" customWidth="1"/>
    <col min="10758" max="10758" width="2" style="13" customWidth="1"/>
    <col min="10759" max="10759" width="15.6640625" style="13" customWidth="1"/>
    <col min="10760" max="10760" width="3.1640625" style="13" customWidth="1"/>
    <col min="10761" max="10761" width="2.6640625" style="13" customWidth="1"/>
    <col min="10762" max="10763" width="14.1640625" style="13" bestFit="1" customWidth="1"/>
    <col min="10764" max="10764" width="10.83203125" style="13"/>
    <col min="10765" max="10765" width="11.5" style="13" bestFit="1" customWidth="1"/>
    <col min="10766" max="11007" width="10.83203125" style="13"/>
    <col min="11008" max="11008" width="2.6640625" style="13" customWidth="1"/>
    <col min="11009" max="11009" width="4.6640625" style="13" customWidth="1"/>
    <col min="11010" max="11010" width="10.5" style="13" customWidth="1"/>
    <col min="11011" max="11011" width="57.33203125" style="13" customWidth="1"/>
    <col min="11012" max="11012" width="15.5" style="13" customWidth="1"/>
    <col min="11013" max="11013" width="15.6640625" style="13" customWidth="1"/>
    <col min="11014" max="11014" width="2" style="13" customWidth="1"/>
    <col min="11015" max="11015" width="15.6640625" style="13" customWidth="1"/>
    <col min="11016" max="11016" width="3.1640625" style="13" customWidth="1"/>
    <col min="11017" max="11017" width="2.6640625" style="13" customWidth="1"/>
    <col min="11018" max="11019" width="14.1640625" style="13" bestFit="1" customWidth="1"/>
    <col min="11020" max="11020" width="10.83203125" style="13"/>
    <col min="11021" max="11021" width="11.5" style="13" bestFit="1" customWidth="1"/>
    <col min="11022" max="11263" width="10.83203125" style="13"/>
    <col min="11264" max="11264" width="2.6640625" style="13" customWidth="1"/>
    <col min="11265" max="11265" width="4.6640625" style="13" customWidth="1"/>
    <col min="11266" max="11266" width="10.5" style="13" customWidth="1"/>
    <col min="11267" max="11267" width="57.33203125" style="13" customWidth="1"/>
    <col min="11268" max="11268" width="15.5" style="13" customWidth="1"/>
    <col min="11269" max="11269" width="15.6640625" style="13" customWidth="1"/>
    <col min="11270" max="11270" width="2" style="13" customWidth="1"/>
    <col min="11271" max="11271" width="15.6640625" style="13" customWidth="1"/>
    <col min="11272" max="11272" width="3.1640625" style="13" customWidth="1"/>
    <col min="11273" max="11273" width="2.6640625" style="13" customWidth="1"/>
    <col min="11274" max="11275" width="14.1640625" style="13" bestFit="1" customWidth="1"/>
    <col min="11276" max="11276" width="10.83203125" style="13"/>
    <col min="11277" max="11277" width="11.5" style="13" bestFit="1" customWidth="1"/>
    <col min="11278" max="11519" width="10.83203125" style="13"/>
    <col min="11520" max="11520" width="2.6640625" style="13" customWidth="1"/>
    <col min="11521" max="11521" width="4.6640625" style="13" customWidth="1"/>
    <col min="11522" max="11522" width="10.5" style="13" customWidth="1"/>
    <col min="11523" max="11523" width="57.33203125" style="13" customWidth="1"/>
    <col min="11524" max="11524" width="15.5" style="13" customWidth="1"/>
    <col min="11525" max="11525" width="15.6640625" style="13" customWidth="1"/>
    <col min="11526" max="11526" width="2" style="13" customWidth="1"/>
    <col min="11527" max="11527" width="15.6640625" style="13" customWidth="1"/>
    <col min="11528" max="11528" width="3.1640625" style="13" customWidth="1"/>
    <col min="11529" max="11529" width="2.6640625" style="13" customWidth="1"/>
    <col min="11530" max="11531" width="14.1640625" style="13" bestFit="1" customWidth="1"/>
    <col min="11532" max="11532" width="10.83203125" style="13"/>
    <col min="11533" max="11533" width="11.5" style="13" bestFit="1" customWidth="1"/>
    <col min="11534" max="11775" width="10.83203125" style="13"/>
    <col min="11776" max="11776" width="2.6640625" style="13" customWidth="1"/>
    <col min="11777" max="11777" width="4.6640625" style="13" customWidth="1"/>
    <col min="11778" max="11778" width="10.5" style="13" customWidth="1"/>
    <col min="11779" max="11779" width="57.33203125" style="13" customWidth="1"/>
    <col min="11780" max="11780" width="15.5" style="13" customWidth="1"/>
    <col min="11781" max="11781" width="15.6640625" style="13" customWidth="1"/>
    <col min="11782" max="11782" width="2" style="13" customWidth="1"/>
    <col min="11783" max="11783" width="15.6640625" style="13" customWidth="1"/>
    <col min="11784" max="11784" width="3.1640625" style="13" customWidth="1"/>
    <col min="11785" max="11785" width="2.6640625" style="13" customWidth="1"/>
    <col min="11786" max="11787" width="14.1640625" style="13" bestFit="1" customWidth="1"/>
    <col min="11788" max="11788" width="10.83203125" style="13"/>
    <col min="11789" max="11789" width="11.5" style="13" bestFit="1" customWidth="1"/>
    <col min="11790" max="12031" width="10.83203125" style="13"/>
    <col min="12032" max="12032" width="2.6640625" style="13" customWidth="1"/>
    <col min="12033" max="12033" width="4.6640625" style="13" customWidth="1"/>
    <col min="12034" max="12034" width="10.5" style="13" customWidth="1"/>
    <col min="12035" max="12035" width="57.33203125" style="13" customWidth="1"/>
    <col min="12036" max="12036" width="15.5" style="13" customWidth="1"/>
    <col min="12037" max="12037" width="15.6640625" style="13" customWidth="1"/>
    <col min="12038" max="12038" width="2" style="13" customWidth="1"/>
    <col min="12039" max="12039" width="15.6640625" style="13" customWidth="1"/>
    <col min="12040" max="12040" width="3.1640625" style="13" customWidth="1"/>
    <col min="12041" max="12041" width="2.6640625" style="13" customWidth="1"/>
    <col min="12042" max="12043" width="14.1640625" style="13" bestFit="1" customWidth="1"/>
    <col min="12044" max="12044" width="10.83203125" style="13"/>
    <col min="12045" max="12045" width="11.5" style="13" bestFit="1" customWidth="1"/>
    <col min="12046" max="12287" width="10.83203125" style="13"/>
    <col min="12288" max="12288" width="2.6640625" style="13" customWidth="1"/>
    <col min="12289" max="12289" width="4.6640625" style="13" customWidth="1"/>
    <col min="12290" max="12290" width="10.5" style="13" customWidth="1"/>
    <col min="12291" max="12291" width="57.33203125" style="13" customWidth="1"/>
    <col min="12292" max="12292" width="15.5" style="13" customWidth="1"/>
    <col min="12293" max="12293" width="15.6640625" style="13" customWidth="1"/>
    <col min="12294" max="12294" width="2" style="13" customWidth="1"/>
    <col min="12295" max="12295" width="15.6640625" style="13" customWidth="1"/>
    <col min="12296" max="12296" width="3.1640625" style="13" customWidth="1"/>
    <col min="12297" max="12297" width="2.6640625" style="13" customWidth="1"/>
    <col min="12298" max="12299" width="14.1640625" style="13" bestFit="1" customWidth="1"/>
    <col min="12300" max="12300" width="10.83203125" style="13"/>
    <col min="12301" max="12301" width="11.5" style="13" bestFit="1" customWidth="1"/>
    <col min="12302" max="12543" width="10.83203125" style="13"/>
    <col min="12544" max="12544" width="2.6640625" style="13" customWidth="1"/>
    <col min="12545" max="12545" width="4.6640625" style="13" customWidth="1"/>
    <col min="12546" max="12546" width="10.5" style="13" customWidth="1"/>
    <col min="12547" max="12547" width="57.33203125" style="13" customWidth="1"/>
    <col min="12548" max="12548" width="15.5" style="13" customWidth="1"/>
    <col min="12549" max="12549" width="15.6640625" style="13" customWidth="1"/>
    <col min="12550" max="12550" width="2" style="13" customWidth="1"/>
    <col min="12551" max="12551" width="15.6640625" style="13" customWidth="1"/>
    <col min="12552" max="12552" width="3.1640625" style="13" customWidth="1"/>
    <col min="12553" max="12553" width="2.6640625" style="13" customWidth="1"/>
    <col min="12554" max="12555" width="14.1640625" style="13" bestFit="1" customWidth="1"/>
    <col min="12556" max="12556" width="10.83203125" style="13"/>
    <col min="12557" max="12557" width="11.5" style="13" bestFit="1" customWidth="1"/>
    <col min="12558" max="12799" width="10.83203125" style="13"/>
    <col min="12800" max="12800" width="2.6640625" style="13" customWidth="1"/>
    <col min="12801" max="12801" width="4.6640625" style="13" customWidth="1"/>
    <col min="12802" max="12802" width="10.5" style="13" customWidth="1"/>
    <col min="12803" max="12803" width="57.33203125" style="13" customWidth="1"/>
    <col min="12804" max="12804" width="15.5" style="13" customWidth="1"/>
    <col min="12805" max="12805" width="15.6640625" style="13" customWidth="1"/>
    <col min="12806" max="12806" width="2" style="13" customWidth="1"/>
    <col min="12807" max="12807" width="15.6640625" style="13" customWidth="1"/>
    <col min="12808" max="12808" width="3.1640625" style="13" customWidth="1"/>
    <col min="12809" max="12809" width="2.6640625" style="13" customWidth="1"/>
    <col min="12810" max="12811" width="14.1640625" style="13" bestFit="1" customWidth="1"/>
    <col min="12812" max="12812" width="10.83203125" style="13"/>
    <col min="12813" max="12813" width="11.5" style="13" bestFit="1" customWidth="1"/>
    <col min="12814" max="13055" width="10.83203125" style="13"/>
    <col min="13056" max="13056" width="2.6640625" style="13" customWidth="1"/>
    <col min="13057" max="13057" width="4.6640625" style="13" customWidth="1"/>
    <col min="13058" max="13058" width="10.5" style="13" customWidth="1"/>
    <col min="13059" max="13059" width="57.33203125" style="13" customWidth="1"/>
    <col min="13060" max="13060" width="15.5" style="13" customWidth="1"/>
    <col min="13061" max="13061" width="15.6640625" style="13" customWidth="1"/>
    <col min="13062" max="13062" width="2" style="13" customWidth="1"/>
    <col min="13063" max="13063" width="15.6640625" style="13" customWidth="1"/>
    <col min="13064" max="13064" width="3.1640625" style="13" customWidth="1"/>
    <col min="13065" max="13065" width="2.6640625" style="13" customWidth="1"/>
    <col min="13066" max="13067" width="14.1640625" style="13" bestFit="1" customWidth="1"/>
    <col min="13068" max="13068" width="10.83203125" style="13"/>
    <col min="13069" max="13069" width="11.5" style="13" bestFit="1" customWidth="1"/>
    <col min="13070" max="13311" width="10.83203125" style="13"/>
    <col min="13312" max="13312" width="2.6640625" style="13" customWidth="1"/>
    <col min="13313" max="13313" width="4.6640625" style="13" customWidth="1"/>
    <col min="13314" max="13314" width="10.5" style="13" customWidth="1"/>
    <col min="13315" max="13315" width="57.33203125" style="13" customWidth="1"/>
    <col min="13316" max="13316" width="15.5" style="13" customWidth="1"/>
    <col min="13317" max="13317" width="15.6640625" style="13" customWidth="1"/>
    <col min="13318" max="13318" width="2" style="13" customWidth="1"/>
    <col min="13319" max="13319" width="15.6640625" style="13" customWidth="1"/>
    <col min="13320" max="13320" width="3.1640625" style="13" customWidth="1"/>
    <col min="13321" max="13321" width="2.6640625" style="13" customWidth="1"/>
    <col min="13322" max="13323" width="14.1640625" style="13" bestFit="1" customWidth="1"/>
    <col min="13324" max="13324" width="10.83203125" style="13"/>
    <col min="13325" max="13325" width="11.5" style="13" bestFit="1" customWidth="1"/>
    <col min="13326" max="13567" width="10.83203125" style="13"/>
    <col min="13568" max="13568" width="2.6640625" style="13" customWidth="1"/>
    <col min="13569" max="13569" width="4.6640625" style="13" customWidth="1"/>
    <col min="13570" max="13570" width="10.5" style="13" customWidth="1"/>
    <col min="13571" max="13571" width="57.33203125" style="13" customWidth="1"/>
    <col min="13572" max="13572" width="15.5" style="13" customWidth="1"/>
    <col min="13573" max="13573" width="15.6640625" style="13" customWidth="1"/>
    <col min="13574" max="13574" width="2" style="13" customWidth="1"/>
    <col min="13575" max="13575" width="15.6640625" style="13" customWidth="1"/>
    <col min="13576" max="13576" width="3.1640625" style="13" customWidth="1"/>
    <col min="13577" max="13577" width="2.6640625" style="13" customWidth="1"/>
    <col min="13578" max="13579" width="14.1640625" style="13" bestFit="1" customWidth="1"/>
    <col min="13580" max="13580" width="10.83203125" style="13"/>
    <col min="13581" max="13581" width="11.5" style="13" bestFit="1" customWidth="1"/>
    <col min="13582" max="13823" width="10.83203125" style="13"/>
    <col min="13824" max="13824" width="2.6640625" style="13" customWidth="1"/>
    <col min="13825" max="13825" width="4.6640625" style="13" customWidth="1"/>
    <col min="13826" max="13826" width="10.5" style="13" customWidth="1"/>
    <col min="13827" max="13827" width="57.33203125" style="13" customWidth="1"/>
    <col min="13828" max="13828" width="15.5" style="13" customWidth="1"/>
    <col min="13829" max="13829" width="15.6640625" style="13" customWidth="1"/>
    <col min="13830" max="13830" width="2" style="13" customWidth="1"/>
    <col min="13831" max="13831" width="15.6640625" style="13" customWidth="1"/>
    <col min="13832" max="13832" width="3.1640625" style="13" customWidth="1"/>
    <col min="13833" max="13833" width="2.6640625" style="13" customWidth="1"/>
    <col min="13834" max="13835" width="14.1640625" style="13" bestFit="1" customWidth="1"/>
    <col min="13836" max="13836" width="10.83203125" style="13"/>
    <col min="13837" max="13837" width="11.5" style="13" bestFit="1" customWidth="1"/>
    <col min="13838" max="14079" width="10.83203125" style="13"/>
    <col min="14080" max="14080" width="2.6640625" style="13" customWidth="1"/>
    <col min="14081" max="14081" width="4.6640625" style="13" customWidth="1"/>
    <col min="14082" max="14082" width="10.5" style="13" customWidth="1"/>
    <col min="14083" max="14083" width="57.33203125" style="13" customWidth="1"/>
    <col min="14084" max="14084" width="15.5" style="13" customWidth="1"/>
    <col min="14085" max="14085" width="15.6640625" style="13" customWidth="1"/>
    <col min="14086" max="14086" width="2" style="13" customWidth="1"/>
    <col min="14087" max="14087" width="15.6640625" style="13" customWidth="1"/>
    <col min="14088" max="14088" width="3.1640625" style="13" customWidth="1"/>
    <col min="14089" max="14089" width="2.6640625" style="13" customWidth="1"/>
    <col min="14090" max="14091" width="14.1640625" style="13" bestFit="1" customWidth="1"/>
    <col min="14092" max="14092" width="10.83203125" style="13"/>
    <col min="14093" max="14093" width="11.5" style="13" bestFit="1" customWidth="1"/>
    <col min="14094" max="14335" width="10.83203125" style="13"/>
    <col min="14336" max="14336" width="2.6640625" style="13" customWidth="1"/>
    <col min="14337" max="14337" width="4.6640625" style="13" customWidth="1"/>
    <col min="14338" max="14338" width="10.5" style="13" customWidth="1"/>
    <col min="14339" max="14339" width="57.33203125" style="13" customWidth="1"/>
    <col min="14340" max="14340" width="15.5" style="13" customWidth="1"/>
    <col min="14341" max="14341" width="15.6640625" style="13" customWidth="1"/>
    <col min="14342" max="14342" width="2" style="13" customWidth="1"/>
    <col min="14343" max="14343" width="15.6640625" style="13" customWidth="1"/>
    <col min="14344" max="14344" width="3.1640625" style="13" customWidth="1"/>
    <col min="14345" max="14345" width="2.6640625" style="13" customWidth="1"/>
    <col min="14346" max="14347" width="14.1640625" style="13" bestFit="1" customWidth="1"/>
    <col min="14348" max="14348" width="10.83203125" style="13"/>
    <col min="14349" max="14349" width="11.5" style="13" bestFit="1" customWidth="1"/>
    <col min="14350" max="14591" width="10.83203125" style="13"/>
    <col min="14592" max="14592" width="2.6640625" style="13" customWidth="1"/>
    <col min="14593" max="14593" width="4.6640625" style="13" customWidth="1"/>
    <col min="14594" max="14594" width="10.5" style="13" customWidth="1"/>
    <col min="14595" max="14595" width="57.33203125" style="13" customWidth="1"/>
    <col min="14596" max="14596" width="15.5" style="13" customWidth="1"/>
    <col min="14597" max="14597" width="15.6640625" style="13" customWidth="1"/>
    <col min="14598" max="14598" width="2" style="13" customWidth="1"/>
    <col min="14599" max="14599" width="15.6640625" style="13" customWidth="1"/>
    <col min="14600" max="14600" width="3.1640625" style="13" customWidth="1"/>
    <col min="14601" max="14601" width="2.6640625" style="13" customWidth="1"/>
    <col min="14602" max="14603" width="14.1640625" style="13" bestFit="1" customWidth="1"/>
    <col min="14604" max="14604" width="10.83203125" style="13"/>
    <col min="14605" max="14605" width="11.5" style="13" bestFit="1" customWidth="1"/>
    <col min="14606" max="14847" width="10.83203125" style="13"/>
    <col min="14848" max="14848" width="2.6640625" style="13" customWidth="1"/>
    <col min="14849" max="14849" width="4.6640625" style="13" customWidth="1"/>
    <col min="14850" max="14850" width="10.5" style="13" customWidth="1"/>
    <col min="14851" max="14851" width="57.33203125" style="13" customWidth="1"/>
    <col min="14852" max="14852" width="15.5" style="13" customWidth="1"/>
    <col min="14853" max="14853" width="15.6640625" style="13" customWidth="1"/>
    <col min="14854" max="14854" width="2" style="13" customWidth="1"/>
    <col min="14855" max="14855" width="15.6640625" style="13" customWidth="1"/>
    <col min="14856" max="14856" width="3.1640625" style="13" customWidth="1"/>
    <col min="14857" max="14857" width="2.6640625" style="13" customWidth="1"/>
    <col min="14858" max="14859" width="14.1640625" style="13" bestFit="1" customWidth="1"/>
    <col min="14860" max="14860" width="10.83203125" style="13"/>
    <col min="14861" max="14861" width="11.5" style="13" bestFit="1" customWidth="1"/>
    <col min="14862" max="15103" width="10.83203125" style="13"/>
    <col min="15104" max="15104" width="2.6640625" style="13" customWidth="1"/>
    <col min="15105" max="15105" width="4.6640625" style="13" customWidth="1"/>
    <col min="15106" max="15106" width="10.5" style="13" customWidth="1"/>
    <col min="15107" max="15107" width="57.33203125" style="13" customWidth="1"/>
    <col min="15108" max="15108" width="15.5" style="13" customWidth="1"/>
    <col min="15109" max="15109" width="15.6640625" style="13" customWidth="1"/>
    <col min="15110" max="15110" width="2" style="13" customWidth="1"/>
    <col min="15111" max="15111" width="15.6640625" style="13" customWidth="1"/>
    <col min="15112" max="15112" width="3.1640625" style="13" customWidth="1"/>
    <col min="15113" max="15113" width="2.6640625" style="13" customWidth="1"/>
    <col min="15114" max="15115" width="14.1640625" style="13" bestFit="1" customWidth="1"/>
    <col min="15116" max="15116" width="10.83203125" style="13"/>
    <col min="15117" max="15117" width="11.5" style="13" bestFit="1" customWidth="1"/>
    <col min="15118" max="15359" width="10.83203125" style="13"/>
    <col min="15360" max="15360" width="2.6640625" style="13" customWidth="1"/>
    <col min="15361" max="15361" width="4.6640625" style="13" customWidth="1"/>
    <col min="15362" max="15362" width="10.5" style="13" customWidth="1"/>
    <col min="15363" max="15363" width="57.33203125" style="13" customWidth="1"/>
    <col min="15364" max="15364" width="15.5" style="13" customWidth="1"/>
    <col min="15365" max="15365" width="15.6640625" style="13" customWidth="1"/>
    <col min="15366" max="15366" width="2" style="13" customWidth="1"/>
    <col min="15367" max="15367" width="15.6640625" style="13" customWidth="1"/>
    <col min="15368" max="15368" width="3.1640625" style="13" customWidth="1"/>
    <col min="15369" max="15369" width="2.6640625" style="13" customWidth="1"/>
    <col min="15370" max="15371" width="14.1640625" style="13" bestFit="1" customWidth="1"/>
    <col min="15372" max="15372" width="10.83203125" style="13"/>
    <col min="15373" max="15373" width="11.5" style="13" bestFit="1" customWidth="1"/>
    <col min="15374" max="15615" width="10.83203125" style="13"/>
    <col min="15616" max="15616" width="2.6640625" style="13" customWidth="1"/>
    <col min="15617" max="15617" width="4.6640625" style="13" customWidth="1"/>
    <col min="15618" max="15618" width="10.5" style="13" customWidth="1"/>
    <col min="15619" max="15619" width="57.33203125" style="13" customWidth="1"/>
    <col min="15620" max="15620" width="15.5" style="13" customWidth="1"/>
    <col min="15621" max="15621" width="15.6640625" style="13" customWidth="1"/>
    <col min="15622" max="15622" width="2" style="13" customWidth="1"/>
    <col min="15623" max="15623" width="15.6640625" style="13" customWidth="1"/>
    <col min="15624" max="15624" width="3.1640625" style="13" customWidth="1"/>
    <col min="15625" max="15625" width="2.6640625" style="13" customWidth="1"/>
    <col min="15626" max="15627" width="14.1640625" style="13" bestFit="1" customWidth="1"/>
    <col min="15628" max="15628" width="10.83203125" style="13"/>
    <col min="15629" max="15629" width="11.5" style="13" bestFit="1" customWidth="1"/>
    <col min="15630" max="15871" width="10.83203125" style="13"/>
    <col min="15872" max="15872" width="2.6640625" style="13" customWidth="1"/>
    <col min="15873" max="15873" width="4.6640625" style="13" customWidth="1"/>
    <col min="15874" max="15874" width="10.5" style="13" customWidth="1"/>
    <col min="15875" max="15875" width="57.33203125" style="13" customWidth="1"/>
    <col min="15876" max="15876" width="15.5" style="13" customWidth="1"/>
    <col min="15877" max="15877" width="15.6640625" style="13" customWidth="1"/>
    <col min="15878" max="15878" width="2" style="13" customWidth="1"/>
    <col min="15879" max="15879" width="15.6640625" style="13" customWidth="1"/>
    <col min="15880" max="15880" width="3.1640625" style="13" customWidth="1"/>
    <col min="15881" max="15881" width="2.6640625" style="13" customWidth="1"/>
    <col min="15882" max="15883" width="14.1640625" style="13" bestFit="1" customWidth="1"/>
    <col min="15884" max="15884" width="10.83203125" style="13"/>
    <col min="15885" max="15885" width="11.5" style="13" bestFit="1" customWidth="1"/>
    <col min="15886" max="16127" width="10.83203125" style="13"/>
    <col min="16128" max="16128" width="2.6640625" style="13" customWidth="1"/>
    <col min="16129" max="16129" width="4.6640625" style="13" customWidth="1"/>
    <col min="16130" max="16130" width="10.5" style="13" customWidth="1"/>
    <col min="16131" max="16131" width="57.33203125" style="13" customWidth="1"/>
    <col min="16132" max="16132" width="15.5" style="13" customWidth="1"/>
    <col min="16133" max="16133" width="15.6640625" style="13" customWidth="1"/>
    <col min="16134" max="16134" width="2" style="13" customWidth="1"/>
    <col min="16135" max="16135" width="15.6640625" style="13" customWidth="1"/>
    <col min="16136" max="16136" width="3.1640625" style="13" customWidth="1"/>
    <col min="16137" max="16137" width="2.6640625" style="13" customWidth="1"/>
    <col min="16138" max="16139" width="14.1640625" style="13" bestFit="1" customWidth="1"/>
    <col min="16140" max="16140" width="10.83203125" style="13"/>
    <col min="16141" max="16141" width="11.5" style="13" bestFit="1" customWidth="1"/>
    <col min="16142" max="16384" width="10.83203125" style="13"/>
  </cols>
  <sheetData>
    <row r="1" spans="1:13" s="230" customFormat="1" ht="14">
      <c r="G1" s="333"/>
      <c r="K1" s="333"/>
    </row>
    <row r="2" spans="1:13" s="230" customFormat="1" ht="14">
      <c r="G2" s="333"/>
      <c r="K2" s="333"/>
    </row>
    <row r="3" spans="1:13" s="230" customFormat="1" ht="14">
      <c r="A3" s="485" t="s">
        <v>0</v>
      </c>
      <c r="B3" s="485"/>
      <c r="C3" s="485"/>
      <c r="D3" s="485"/>
      <c r="E3" s="485"/>
      <c r="F3" s="485"/>
      <c r="G3" s="485"/>
      <c r="H3" s="485"/>
      <c r="I3" s="485"/>
      <c r="K3" s="333"/>
    </row>
    <row r="4" spans="1:13" s="230" customFormat="1" ht="14">
      <c r="A4" s="485" t="s">
        <v>172</v>
      </c>
      <c r="B4" s="485"/>
      <c r="C4" s="485"/>
      <c r="D4" s="485"/>
      <c r="E4" s="485"/>
      <c r="F4" s="485"/>
      <c r="G4" s="485"/>
      <c r="H4" s="485"/>
      <c r="I4" s="485"/>
      <c r="K4" s="333"/>
    </row>
    <row r="5" spans="1:13" s="230" customFormat="1" ht="14">
      <c r="A5" s="485" t="s">
        <v>5169</v>
      </c>
      <c r="B5" s="485"/>
      <c r="C5" s="485"/>
      <c r="D5" s="485"/>
      <c r="E5" s="485"/>
      <c r="F5" s="485"/>
      <c r="G5" s="485"/>
      <c r="H5" s="485"/>
      <c r="I5" s="485"/>
      <c r="K5" s="333"/>
    </row>
    <row r="6" spans="1:13" s="230" customFormat="1" ht="14">
      <c r="A6" s="485" t="s">
        <v>173</v>
      </c>
      <c r="B6" s="485"/>
      <c r="C6" s="485"/>
      <c r="D6" s="485"/>
      <c r="E6" s="485"/>
      <c r="F6" s="485"/>
      <c r="G6" s="485"/>
      <c r="H6" s="485"/>
      <c r="I6" s="485"/>
      <c r="K6" s="333"/>
    </row>
    <row r="7" spans="1:13" s="230" customFormat="1" ht="14">
      <c r="A7" s="485" t="s">
        <v>174</v>
      </c>
      <c r="B7" s="485"/>
      <c r="C7" s="485"/>
      <c r="D7" s="485"/>
      <c r="E7" s="485"/>
      <c r="F7" s="485"/>
      <c r="G7" s="485"/>
      <c r="H7" s="485"/>
      <c r="I7" s="485"/>
      <c r="K7" s="333"/>
    </row>
    <row r="8" spans="1:13" s="230" customFormat="1" ht="14">
      <c r="B8" s="348"/>
      <c r="C8" s="348"/>
      <c r="D8" s="348"/>
      <c r="E8" s="348"/>
      <c r="F8" s="348"/>
      <c r="G8" s="365"/>
      <c r="H8" s="348"/>
      <c r="I8" s="348"/>
      <c r="K8" s="333"/>
    </row>
    <row r="9" spans="1:13" s="256" customFormat="1" ht="20" customHeight="1">
      <c r="B9" s="477" t="s">
        <v>3</v>
      </c>
      <c r="C9" s="477"/>
      <c r="D9" s="477"/>
      <c r="E9" s="477"/>
      <c r="F9" s="349"/>
      <c r="G9" s="350">
        <v>2024</v>
      </c>
      <c r="H9" s="350"/>
      <c r="I9" s="350"/>
      <c r="K9" s="253"/>
    </row>
    <row r="10" spans="1:13" s="256" customFormat="1" ht="12">
      <c r="C10" s="238" t="s">
        <v>175</v>
      </c>
      <c r="D10" s="238"/>
      <c r="E10" s="238"/>
      <c r="F10" s="238"/>
      <c r="G10" s="351"/>
      <c r="H10" s="352"/>
      <c r="I10" s="352"/>
      <c r="K10" s="253"/>
    </row>
    <row r="11" spans="1:13" s="256" customFormat="1" ht="12">
      <c r="C11" s="236"/>
      <c r="D11" s="236"/>
      <c r="E11" s="236"/>
      <c r="F11" s="236"/>
      <c r="G11" s="306"/>
      <c r="H11" s="353"/>
      <c r="I11" s="353"/>
      <c r="K11" s="253"/>
    </row>
    <row r="12" spans="1:13" s="256" customFormat="1" ht="12">
      <c r="C12" s="242" t="s">
        <v>176</v>
      </c>
      <c r="D12" s="242"/>
      <c r="E12" s="242"/>
      <c r="F12" s="242"/>
      <c r="G12" s="354">
        <v>244167634.70999998</v>
      </c>
      <c r="H12" s="355"/>
      <c r="I12" s="355"/>
      <c r="K12" s="253"/>
    </row>
    <row r="13" spans="1:13" s="256" customFormat="1" ht="12">
      <c r="C13" s="242"/>
      <c r="D13" s="487" t="s">
        <v>177</v>
      </c>
      <c r="E13" s="487"/>
      <c r="F13" s="242"/>
      <c r="G13" s="306">
        <v>0</v>
      </c>
      <c r="H13" s="355"/>
      <c r="I13" s="355"/>
      <c r="K13" s="253"/>
    </row>
    <row r="14" spans="1:13" s="256" customFormat="1" ht="12">
      <c r="C14" s="242"/>
      <c r="D14" s="487" t="s">
        <v>178</v>
      </c>
      <c r="E14" s="487"/>
      <c r="F14" s="242"/>
      <c r="G14" s="306">
        <v>0</v>
      </c>
      <c r="H14" s="355"/>
      <c r="I14" s="355"/>
      <c r="K14" s="253"/>
    </row>
    <row r="15" spans="1:13" s="256" customFormat="1" ht="12">
      <c r="C15" s="242"/>
      <c r="D15" s="487" t="s">
        <v>179</v>
      </c>
      <c r="E15" s="487"/>
      <c r="F15" s="242"/>
      <c r="G15" s="306">
        <v>0</v>
      </c>
      <c r="H15" s="355"/>
      <c r="I15" s="355"/>
      <c r="K15" s="253"/>
      <c r="M15" s="253"/>
    </row>
    <row r="16" spans="1:13" s="256" customFormat="1" ht="12">
      <c r="C16" s="242"/>
      <c r="D16" s="487" t="s">
        <v>76</v>
      </c>
      <c r="E16" s="487"/>
      <c r="F16" s="242"/>
      <c r="G16" s="306">
        <v>0</v>
      </c>
      <c r="H16" s="355"/>
      <c r="I16" s="355"/>
      <c r="K16" s="253"/>
    </row>
    <row r="17" spans="3:14" s="256" customFormat="1" ht="12">
      <c r="C17" s="242"/>
      <c r="D17" s="487" t="s">
        <v>180</v>
      </c>
      <c r="E17" s="487"/>
      <c r="F17" s="242"/>
      <c r="G17" s="306">
        <v>0</v>
      </c>
      <c r="H17" s="355"/>
      <c r="I17" s="355"/>
      <c r="K17" s="253"/>
    </row>
    <row r="18" spans="3:14" s="256" customFormat="1" ht="12">
      <c r="C18" s="242"/>
      <c r="D18" s="487" t="s">
        <v>181</v>
      </c>
      <c r="E18" s="487"/>
      <c r="F18" s="242"/>
      <c r="G18" s="306">
        <v>0</v>
      </c>
      <c r="H18" s="355"/>
      <c r="I18" s="355"/>
      <c r="K18" s="253"/>
    </row>
    <row r="19" spans="3:14" s="256" customFormat="1" ht="12">
      <c r="D19" s="487" t="s">
        <v>182</v>
      </c>
      <c r="E19" s="487"/>
      <c r="F19" s="356"/>
      <c r="G19" s="305">
        <v>5805854.5999999996</v>
      </c>
      <c r="H19" s="305" t="e">
        <v>#REF!</v>
      </c>
      <c r="I19" s="305" t="e">
        <v>#REF!</v>
      </c>
      <c r="K19" s="305"/>
      <c r="L19" s="236"/>
      <c r="M19" s="293"/>
      <c r="N19" s="293"/>
    </row>
    <row r="20" spans="3:14" s="256" customFormat="1" ht="30" customHeight="1">
      <c r="D20" s="487" t="s">
        <v>80</v>
      </c>
      <c r="E20" s="487"/>
      <c r="F20" s="356"/>
      <c r="G20" s="305">
        <v>0</v>
      </c>
      <c r="H20" s="305"/>
      <c r="I20" s="305"/>
      <c r="K20" s="305"/>
      <c r="L20" s="236"/>
      <c r="M20" s="293"/>
      <c r="N20" s="293"/>
    </row>
    <row r="21" spans="3:14" s="256" customFormat="1" ht="12">
      <c r="D21" s="486" t="s">
        <v>81</v>
      </c>
      <c r="E21" s="486"/>
      <c r="F21" s="236"/>
      <c r="G21" s="305">
        <v>217807501</v>
      </c>
      <c r="H21" s="305">
        <v>0</v>
      </c>
      <c r="I21" s="305">
        <v>0</v>
      </c>
      <c r="K21" s="305"/>
      <c r="L21" s="236"/>
      <c r="M21" s="293"/>
      <c r="N21" s="293"/>
    </row>
    <row r="22" spans="3:14" s="256" customFormat="1" ht="12">
      <c r="D22" s="236" t="s">
        <v>183</v>
      </c>
      <c r="E22" s="357"/>
      <c r="F22" s="357"/>
      <c r="G22" s="305">
        <v>20554279.109999999</v>
      </c>
      <c r="H22" s="305">
        <v>0</v>
      </c>
      <c r="I22" s="305">
        <v>0</v>
      </c>
      <c r="K22" s="305"/>
      <c r="L22" s="242"/>
      <c r="M22" s="293"/>
      <c r="N22" s="293"/>
    </row>
    <row r="23" spans="3:14" s="256" customFormat="1" ht="12">
      <c r="C23" s="236"/>
      <c r="D23" s="236"/>
      <c r="E23" s="236"/>
      <c r="F23" s="236"/>
      <c r="G23" s="305"/>
      <c r="H23" s="305"/>
      <c r="I23" s="305"/>
      <c r="K23" s="305"/>
      <c r="L23" s="237"/>
      <c r="M23" s="293"/>
      <c r="N23" s="293"/>
    </row>
    <row r="24" spans="3:14" s="256" customFormat="1" ht="12">
      <c r="C24" s="242" t="s">
        <v>184</v>
      </c>
      <c r="D24" s="242"/>
      <c r="E24" s="353"/>
      <c r="F24" s="353"/>
      <c r="G24" s="354">
        <v>184006217.74999997</v>
      </c>
      <c r="H24" s="308"/>
      <c r="I24" s="308"/>
      <c r="K24" s="305"/>
      <c r="L24" s="255"/>
      <c r="M24" s="293"/>
      <c r="N24" s="293"/>
    </row>
    <row r="25" spans="3:14" s="256" customFormat="1" ht="12">
      <c r="D25" s="236" t="s">
        <v>185</v>
      </c>
      <c r="E25" s="353"/>
      <c r="F25" s="353"/>
      <c r="G25" s="305">
        <v>137941047.75999999</v>
      </c>
      <c r="H25" s="305">
        <v>0</v>
      </c>
      <c r="I25" s="305">
        <v>0</v>
      </c>
      <c r="K25" s="305"/>
      <c r="L25" s="255"/>
      <c r="M25" s="293"/>
      <c r="N25" s="293"/>
    </row>
    <row r="26" spans="3:14" s="256" customFormat="1" ht="12">
      <c r="D26" s="236" t="s">
        <v>92</v>
      </c>
      <c r="E26" s="353"/>
      <c r="F26" s="353"/>
      <c r="G26" s="305">
        <v>9914504.4800000004</v>
      </c>
      <c r="H26" s="305">
        <v>0</v>
      </c>
      <c r="I26" s="305">
        <v>0</v>
      </c>
      <c r="K26" s="305"/>
      <c r="L26" s="255"/>
      <c r="M26" s="293"/>
      <c r="N26" s="293"/>
    </row>
    <row r="27" spans="3:14" s="256" customFormat="1" ht="12">
      <c r="D27" s="236" t="s">
        <v>93</v>
      </c>
      <c r="E27" s="353"/>
      <c r="F27" s="353"/>
      <c r="G27" s="305">
        <v>30488941.850000001</v>
      </c>
      <c r="H27" s="305">
        <v>0</v>
      </c>
      <c r="I27" s="305">
        <v>0</v>
      </c>
      <c r="K27" s="305"/>
      <c r="L27" s="242"/>
      <c r="M27" s="293"/>
      <c r="N27" s="293"/>
    </row>
    <row r="28" spans="3:14" s="256" customFormat="1" ht="12">
      <c r="D28" s="236" t="s">
        <v>95</v>
      </c>
      <c r="E28" s="353"/>
      <c r="F28" s="353"/>
      <c r="G28" s="305">
        <v>0</v>
      </c>
      <c r="H28" s="305"/>
      <c r="I28" s="305"/>
      <c r="K28" s="305"/>
      <c r="L28" s="242"/>
      <c r="M28" s="293"/>
      <c r="N28" s="293"/>
    </row>
    <row r="29" spans="3:14" s="256" customFormat="1" ht="12">
      <c r="D29" s="291" t="s">
        <v>186</v>
      </c>
      <c r="E29" s="353"/>
      <c r="F29" s="353"/>
      <c r="G29" s="305">
        <v>0</v>
      </c>
      <c r="H29" s="305"/>
      <c r="I29" s="305"/>
      <c r="K29" s="305"/>
      <c r="L29" s="242"/>
      <c r="M29" s="293"/>
      <c r="N29" s="293"/>
    </row>
    <row r="30" spans="3:14" s="256" customFormat="1" ht="12">
      <c r="D30" s="240" t="s">
        <v>97</v>
      </c>
      <c r="E30" s="236"/>
      <c r="F30" s="236"/>
      <c r="G30" s="305">
        <v>5578577.7400000002</v>
      </c>
      <c r="H30" s="305">
        <v>0</v>
      </c>
      <c r="I30" s="305">
        <v>0</v>
      </c>
      <c r="K30" s="305"/>
      <c r="L30" s="242"/>
      <c r="M30" s="293"/>
      <c r="N30" s="293"/>
    </row>
    <row r="31" spans="3:14" s="256" customFormat="1" ht="12">
      <c r="D31" s="236" t="s">
        <v>98</v>
      </c>
      <c r="E31" s="324"/>
      <c r="F31" s="324"/>
      <c r="G31" s="305">
        <v>0</v>
      </c>
      <c r="H31" s="305"/>
      <c r="I31" s="305"/>
      <c r="K31" s="305"/>
      <c r="L31" s="236"/>
      <c r="M31" s="293"/>
      <c r="N31" s="293"/>
    </row>
    <row r="32" spans="3:14" s="256" customFormat="1" ht="12">
      <c r="D32" s="486" t="s">
        <v>187</v>
      </c>
      <c r="E32" s="486"/>
      <c r="F32" s="324"/>
      <c r="G32" s="305">
        <v>0</v>
      </c>
      <c r="H32" s="305"/>
      <c r="I32" s="305"/>
      <c r="K32" s="305"/>
      <c r="L32" s="236"/>
      <c r="M32" s="293"/>
      <c r="N32" s="293"/>
    </row>
    <row r="33" spans="3:14" s="256" customFormat="1" ht="12">
      <c r="D33" s="486" t="s">
        <v>100</v>
      </c>
      <c r="E33" s="486"/>
      <c r="F33" s="324"/>
      <c r="G33" s="305">
        <v>0</v>
      </c>
      <c r="H33" s="305">
        <v>0</v>
      </c>
      <c r="I33" s="305">
        <v>0</v>
      </c>
      <c r="K33" s="305"/>
      <c r="L33" s="236"/>
      <c r="M33" s="293"/>
      <c r="N33" s="293"/>
    </row>
    <row r="34" spans="3:14" s="256" customFormat="1" ht="12">
      <c r="D34" s="486" t="s">
        <v>101</v>
      </c>
      <c r="E34" s="486"/>
      <c r="F34" s="324"/>
      <c r="G34" s="305">
        <v>0</v>
      </c>
      <c r="H34" s="305"/>
      <c r="I34" s="305"/>
      <c r="K34" s="305"/>
      <c r="L34" s="236"/>
      <c r="M34" s="293"/>
      <c r="N34" s="293"/>
    </row>
    <row r="35" spans="3:14" s="256" customFormat="1" ht="12">
      <c r="D35" s="486" t="s">
        <v>102</v>
      </c>
      <c r="E35" s="486"/>
      <c r="F35" s="324"/>
      <c r="G35" s="305">
        <v>0</v>
      </c>
      <c r="H35" s="305"/>
      <c r="I35" s="305"/>
      <c r="K35" s="305"/>
      <c r="L35" s="236"/>
      <c r="M35" s="293"/>
      <c r="N35" s="293"/>
    </row>
    <row r="36" spans="3:14" s="256" customFormat="1" ht="12">
      <c r="D36" s="486" t="s">
        <v>188</v>
      </c>
      <c r="E36" s="486"/>
      <c r="F36" s="324"/>
      <c r="G36" s="305">
        <v>0</v>
      </c>
      <c r="H36" s="305"/>
      <c r="I36" s="305"/>
      <c r="K36" s="305"/>
      <c r="L36" s="236"/>
      <c r="M36" s="293"/>
      <c r="N36" s="293"/>
    </row>
    <row r="37" spans="3:14" s="256" customFormat="1" ht="12">
      <c r="D37" s="486" t="s">
        <v>105</v>
      </c>
      <c r="E37" s="486"/>
      <c r="G37" s="256">
        <v>0</v>
      </c>
      <c r="K37" s="305"/>
      <c r="L37" s="323"/>
      <c r="M37" s="293"/>
      <c r="N37" s="293"/>
    </row>
    <row r="38" spans="3:14" s="256" customFormat="1" ht="12">
      <c r="D38" s="486" t="s">
        <v>131</v>
      </c>
      <c r="E38" s="486"/>
      <c r="G38" s="256">
        <v>0</v>
      </c>
      <c r="K38" s="305"/>
      <c r="L38" s="323"/>
      <c r="M38" s="293"/>
      <c r="N38" s="293"/>
    </row>
    <row r="39" spans="3:14" s="256" customFormat="1" ht="12">
      <c r="D39" s="486" t="s">
        <v>189</v>
      </c>
      <c r="E39" s="486"/>
      <c r="F39" s="236"/>
      <c r="G39" s="256">
        <v>0</v>
      </c>
      <c r="K39" s="305"/>
      <c r="L39" s="293"/>
      <c r="M39" s="293"/>
      <c r="N39" s="293"/>
    </row>
    <row r="40" spans="3:14" s="256" customFormat="1" ht="12">
      <c r="D40" s="486" t="s">
        <v>190</v>
      </c>
      <c r="E40" s="486"/>
      <c r="F40" s="236"/>
      <c r="G40" s="305">
        <v>83145.919999999998</v>
      </c>
      <c r="H40" s="305"/>
      <c r="I40" s="305"/>
      <c r="K40" s="255"/>
      <c r="L40" s="293"/>
    </row>
    <row r="41" spans="3:14" s="256" customFormat="1" ht="12">
      <c r="C41" s="236"/>
      <c r="D41" s="236"/>
      <c r="E41" s="236"/>
      <c r="F41" s="236"/>
      <c r="G41" s="305"/>
      <c r="H41" s="305"/>
      <c r="I41" s="305"/>
      <c r="K41" s="245"/>
      <c r="L41" s="293"/>
    </row>
    <row r="42" spans="3:14" s="256" customFormat="1" ht="12">
      <c r="C42" s="242" t="s">
        <v>191</v>
      </c>
      <c r="D42" s="236"/>
      <c r="E42" s="236"/>
      <c r="F42" s="236"/>
      <c r="G42" s="308">
        <v>60161416.960000008</v>
      </c>
      <c r="H42" s="308" t="e">
        <v>#REF!</v>
      </c>
      <c r="I42" s="308"/>
      <c r="K42" s="308"/>
      <c r="L42" s="358"/>
      <c r="M42" s="293"/>
      <c r="N42" s="293"/>
    </row>
    <row r="43" spans="3:14" s="256" customFormat="1" ht="12">
      <c r="C43" s="236"/>
      <c r="D43" s="236"/>
      <c r="E43" s="236"/>
      <c r="F43" s="236"/>
      <c r="G43" s="305"/>
      <c r="H43" s="305"/>
      <c r="I43" s="305"/>
      <c r="K43" s="359"/>
      <c r="L43" s="236"/>
    </row>
    <row r="44" spans="3:14" s="242" customFormat="1" ht="12">
      <c r="C44" s="238" t="s">
        <v>192</v>
      </c>
      <c r="D44" s="236"/>
      <c r="E44" s="236"/>
      <c r="F44" s="236"/>
      <c r="G44" s="305"/>
      <c r="H44" s="305"/>
      <c r="I44" s="305"/>
      <c r="K44" s="245"/>
      <c r="L44" s="285"/>
      <c r="M44" s="245"/>
    </row>
    <row r="45" spans="3:14" s="242" customFormat="1" ht="12">
      <c r="C45" s="242" t="s">
        <v>176</v>
      </c>
      <c r="G45" s="308">
        <v>123067733.86</v>
      </c>
      <c r="H45" s="308"/>
      <c r="I45" s="308"/>
      <c r="K45" s="245"/>
      <c r="L45" s="236"/>
    </row>
    <row r="46" spans="3:14" s="256" customFormat="1" ht="12">
      <c r="D46" s="236" t="s">
        <v>34</v>
      </c>
      <c r="G46" s="305">
        <v>123067733.86</v>
      </c>
      <c r="H46" s="305"/>
      <c r="I46" s="305"/>
      <c r="K46" s="253"/>
      <c r="L46" s="360"/>
      <c r="M46" s="361"/>
    </row>
    <row r="47" spans="3:14" s="256" customFormat="1" ht="12">
      <c r="D47" s="236" t="s">
        <v>156</v>
      </c>
      <c r="E47" s="236"/>
      <c r="F47" s="236"/>
      <c r="G47" s="305">
        <v>0</v>
      </c>
      <c r="H47" s="305"/>
      <c r="I47" s="305"/>
      <c r="K47" s="253"/>
    </row>
    <row r="48" spans="3:14" s="256" customFormat="1" ht="12">
      <c r="D48" s="236" t="s">
        <v>193</v>
      </c>
      <c r="E48" s="236"/>
      <c r="F48" s="236"/>
      <c r="G48" s="362" t="s">
        <v>4865</v>
      </c>
      <c r="H48" s="305"/>
      <c r="I48" s="305"/>
      <c r="K48" s="253"/>
    </row>
    <row r="49" spans="3:13" s="256" customFormat="1" ht="12">
      <c r="D49" s="236"/>
      <c r="E49" s="236"/>
      <c r="F49" s="236"/>
      <c r="G49" s="305"/>
      <c r="H49" s="305"/>
      <c r="I49" s="305"/>
      <c r="K49" s="253"/>
    </row>
    <row r="50" spans="3:13" s="256" customFormat="1" ht="12">
      <c r="C50" s="242" t="s">
        <v>184</v>
      </c>
      <c r="D50" s="236"/>
      <c r="E50" s="236"/>
      <c r="F50" s="236"/>
      <c r="G50" s="308">
        <v>0</v>
      </c>
      <c r="H50" s="308"/>
      <c r="I50" s="308"/>
      <c r="K50" s="253"/>
    </row>
    <row r="51" spans="3:13" s="256" customFormat="1" ht="12">
      <c r="D51" s="236" t="s">
        <v>194</v>
      </c>
      <c r="E51" s="236"/>
      <c r="F51" s="236"/>
      <c r="G51" s="305">
        <v>0</v>
      </c>
      <c r="H51" s="305"/>
      <c r="I51" s="305"/>
      <c r="K51" s="253"/>
      <c r="M51" s="361"/>
    </row>
    <row r="52" spans="3:13" s="256" customFormat="1" ht="12">
      <c r="D52" s="236" t="s">
        <v>156</v>
      </c>
      <c r="E52" s="236"/>
      <c r="F52" s="236"/>
      <c r="G52" s="305">
        <v>0</v>
      </c>
      <c r="H52" s="305"/>
      <c r="I52" s="305"/>
      <c r="K52" s="253"/>
      <c r="M52" s="361"/>
    </row>
    <row r="53" spans="3:13" s="256" customFormat="1" ht="12">
      <c r="D53" s="236" t="s">
        <v>195</v>
      </c>
      <c r="E53" s="236"/>
      <c r="F53" s="236"/>
      <c r="G53" s="308">
        <v>0</v>
      </c>
      <c r="H53" s="305"/>
      <c r="I53" s="305"/>
      <c r="K53" s="253"/>
      <c r="M53" s="363"/>
    </row>
    <row r="54" spans="3:13" s="256" customFormat="1" ht="12">
      <c r="D54" s="236"/>
      <c r="E54" s="236"/>
      <c r="F54" s="236"/>
      <c r="G54" s="308"/>
      <c r="H54" s="305"/>
      <c r="I54" s="305"/>
      <c r="K54" s="253"/>
      <c r="M54" s="363"/>
    </row>
    <row r="55" spans="3:13" s="256" customFormat="1" ht="12">
      <c r="C55" s="242" t="s">
        <v>196</v>
      </c>
      <c r="D55" s="236"/>
      <c r="E55" s="237"/>
      <c r="F55" s="237"/>
      <c r="G55" s="308">
        <v>123067733.86</v>
      </c>
      <c r="H55" s="308"/>
      <c r="I55" s="308"/>
      <c r="K55" s="253"/>
    </row>
    <row r="56" spans="3:13" s="256" customFormat="1" ht="12">
      <c r="C56" s="242"/>
      <c r="D56" s="236"/>
      <c r="E56" s="237"/>
      <c r="F56" s="237"/>
      <c r="G56" s="308"/>
      <c r="H56" s="308"/>
      <c r="I56" s="308"/>
      <c r="K56" s="253"/>
    </row>
    <row r="57" spans="3:13" s="256" customFormat="1" ht="12">
      <c r="C57" s="238"/>
      <c r="D57" s="238"/>
      <c r="E57" s="238"/>
      <c r="F57" s="238"/>
      <c r="G57" s="305"/>
      <c r="H57" s="305"/>
      <c r="I57" s="305"/>
      <c r="K57" s="253"/>
    </row>
    <row r="58" spans="3:13" s="256" customFormat="1" ht="12">
      <c r="C58" s="238" t="s">
        <v>197</v>
      </c>
      <c r="D58" s="236"/>
      <c r="E58" s="236"/>
      <c r="F58" s="236"/>
      <c r="G58" s="305"/>
      <c r="H58" s="305"/>
      <c r="I58" s="305"/>
      <c r="K58" s="253"/>
    </row>
    <row r="59" spans="3:13" s="256" customFormat="1" ht="12">
      <c r="C59" s="236"/>
      <c r="D59" s="236"/>
      <c r="E59" s="236"/>
      <c r="F59" s="236"/>
      <c r="G59" s="305"/>
      <c r="H59" s="305"/>
      <c r="I59" s="305"/>
      <c r="K59" s="253"/>
    </row>
    <row r="60" spans="3:13" s="256" customFormat="1" ht="12">
      <c r="C60" s="242" t="s">
        <v>176</v>
      </c>
      <c r="D60" s="236"/>
      <c r="E60" s="236"/>
      <c r="F60" s="236"/>
      <c r="G60" s="308">
        <v>77585245.980000004</v>
      </c>
      <c r="H60" s="308"/>
      <c r="I60" s="308"/>
      <c r="K60" s="253"/>
    </row>
    <row r="61" spans="3:13" s="256" customFormat="1" ht="12">
      <c r="D61" s="236" t="s">
        <v>198</v>
      </c>
      <c r="E61" s="236"/>
      <c r="F61" s="236"/>
      <c r="G61" s="305"/>
      <c r="H61" s="305"/>
      <c r="I61" s="305"/>
      <c r="K61" s="253"/>
    </row>
    <row r="62" spans="3:13" s="256" customFormat="1" ht="12">
      <c r="E62" s="236" t="s">
        <v>199</v>
      </c>
      <c r="F62" s="236"/>
      <c r="G62" s="305">
        <v>0</v>
      </c>
      <c r="H62" s="305"/>
      <c r="I62" s="305"/>
      <c r="K62" s="253"/>
      <c r="M62" s="293"/>
    </row>
    <row r="63" spans="3:13" s="256" customFormat="1" ht="12">
      <c r="E63" s="236" t="s">
        <v>200</v>
      </c>
      <c r="F63" s="236"/>
      <c r="G63" s="305">
        <v>0</v>
      </c>
      <c r="H63" s="305"/>
      <c r="I63" s="305"/>
      <c r="K63" s="253"/>
    </row>
    <row r="64" spans="3:13" s="256" customFormat="1" ht="12">
      <c r="D64" s="236" t="s">
        <v>201</v>
      </c>
      <c r="E64" s="236"/>
      <c r="F64" s="236"/>
      <c r="G64" s="305">
        <v>77585245.980000004</v>
      </c>
      <c r="H64" s="305"/>
      <c r="I64" s="305"/>
      <c r="K64" s="253"/>
    </row>
    <row r="65" spans="2:14" s="256" customFormat="1" ht="12">
      <c r="C65" s="242" t="s">
        <v>184</v>
      </c>
      <c r="D65" s="236"/>
      <c r="E65" s="236"/>
      <c r="F65" s="236"/>
      <c r="G65" s="308">
        <v>293985172.92999995</v>
      </c>
      <c r="H65" s="308"/>
      <c r="I65" s="308"/>
      <c r="K65" s="253"/>
      <c r="N65" s="293"/>
    </row>
    <row r="66" spans="2:14" s="256" customFormat="1" ht="12">
      <c r="D66" s="236" t="s">
        <v>202</v>
      </c>
      <c r="E66" s="242"/>
      <c r="F66" s="242"/>
      <c r="G66" s="305"/>
      <c r="H66" s="305"/>
      <c r="I66" s="305"/>
      <c r="K66" s="253"/>
    </row>
    <row r="67" spans="2:14" s="256" customFormat="1" ht="12">
      <c r="E67" s="236" t="s">
        <v>199</v>
      </c>
      <c r="F67" s="236"/>
      <c r="G67" s="305">
        <v>0</v>
      </c>
      <c r="H67" s="305"/>
      <c r="I67" s="305"/>
      <c r="K67" s="253"/>
    </row>
    <row r="68" spans="2:14" s="256" customFormat="1" ht="12">
      <c r="E68" s="236" t="s">
        <v>200</v>
      </c>
      <c r="F68" s="236"/>
      <c r="G68" s="253">
        <v>0</v>
      </c>
      <c r="H68" s="305"/>
      <c r="I68" s="305"/>
      <c r="K68" s="253"/>
    </row>
    <row r="69" spans="2:14" s="256" customFormat="1" ht="12">
      <c r="D69" s="236" t="s">
        <v>203</v>
      </c>
      <c r="E69" s="242"/>
      <c r="F69" s="242"/>
      <c r="G69" s="305">
        <v>293985172.92999995</v>
      </c>
      <c r="H69" s="305"/>
      <c r="I69" s="305"/>
      <c r="K69" s="293"/>
    </row>
    <row r="70" spans="2:14" s="256" customFormat="1" ht="12">
      <c r="C70" s="236"/>
      <c r="D70" s="242"/>
      <c r="E70" s="242"/>
      <c r="F70" s="242"/>
      <c r="G70" s="305"/>
      <c r="H70" s="305"/>
      <c r="I70" s="305"/>
      <c r="K70" s="253"/>
    </row>
    <row r="71" spans="2:14" s="256" customFormat="1" ht="12">
      <c r="C71" s="242" t="s">
        <v>204</v>
      </c>
      <c r="D71" s="236"/>
      <c r="E71" s="236"/>
      <c r="F71" s="236"/>
      <c r="G71" s="308">
        <v>-216399926.94999993</v>
      </c>
      <c r="H71" s="308"/>
      <c r="I71" s="308"/>
      <c r="K71" s="253"/>
    </row>
    <row r="72" spans="2:14" s="256" customFormat="1" ht="12">
      <c r="C72" s="238"/>
      <c r="D72" s="238"/>
      <c r="E72" s="238"/>
      <c r="F72" s="238"/>
      <c r="G72" s="305"/>
      <c r="H72" s="305"/>
      <c r="I72" s="305"/>
      <c r="K72" s="253"/>
    </row>
    <row r="73" spans="2:14" s="256" customFormat="1" ht="15" customHeight="1">
      <c r="C73" s="242" t="s">
        <v>205</v>
      </c>
      <c r="D73" s="236"/>
      <c r="E73" s="236"/>
      <c r="F73" s="236"/>
      <c r="G73" s="305">
        <v>-33170776.129999936</v>
      </c>
      <c r="H73" s="305"/>
      <c r="I73" s="305"/>
      <c r="K73" s="253"/>
    </row>
    <row r="74" spans="2:14" s="256" customFormat="1" ht="5" customHeight="1">
      <c r="C74" s="236"/>
      <c r="D74" s="236"/>
      <c r="E74" s="236"/>
      <c r="F74" s="236"/>
      <c r="G74" s="305"/>
      <c r="H74" s="305"/>
      <c r="I74" s="305"/>
      <c r="K74" s="253"/>
    </row>
    <row r="75" spans="2:14" s="256" customFormat="1" ht="14.25" customHeight="1">
      <c r="B75" s="364"/>
      <c r="C75" s="231" t="s">
        <v>206</v>
      </c>
      <c r="D75" s="234"/>
      <c r="E75" s="234"/>
      <c r="F75" s="234"/>
      <c r="G75" s="313">
        <v>567750204.26999998</v>
      </c>
      <c r="H75" s="308"/>
      <c r="I75" s="308"/>
      <c r="K75" s="253"/>
      <c r="L75" s="253">
        <v>534579428.13999999</v>
      </c>
      <c r="M75" s="253"/>
      <c r="N75" s="253">
        <v>517473566.19999999</v>
      </c>
    </row>
    <row r="76" spans="2:14" s="256" customFormat="1" ht="3" customHeight="1">
      <c r="C76" s="242"/>
      <c r="D76" s="236"/>
      <c r="E76" s="236"/>
      <c r="F76" s="236"/>
      <c r="G76" s="308"/>
      <c r="H76" s="308"/>
      <c r="I76" s="308"/>
      <c r="K76" s="253"/>
      <c r="L76" s="253"/>
      <c r="M76" s="253"/>
      <c r="N76" s="253"/>
    </row>
    <row r="77" spans="2:14" s="256" customFormat="1" ht="12">
      <c r="B77" s="364"/>
      <c r="C77" s="231" t="s">
        <v>207</v>
      </c>
      <c r="D77" s="234"/>
      <c r="E77" s="233"/>
      <c r="F77" s="233"/>
      <c r="G77" s="313">
        <v>534579428.14000005</v>
      </c>
      <c r="H77" s="308"/>
      <c r="I77" s="308"/>
      <c r="K77" s="359"/>
      <c r="L77" s="253">
        <v>534579428.14000005</v>
      </c>
      <c r="M77" s="253"/>
      <c r="N77" s="253">
        <v>517473565.85000002</v>
      </c>
    </row>
    <row r="78" spans="2:14" s="256" customFormat="1" ht="12">
      <c r="E78" s="479"/>
      <c r="F78" s="479"/>
      <c r="G78" s="479"/>
      <c r="H78" s="479"/>
      <c r="I78" s="479"/>
      <c r="K78" s="253"/>
      <c r="L78" s="253"/>
      <c r="M78" s="253"/>
      <c r="N78" s="253"/>
    </row>
    <row r="79" spans="2:14" s="256" customFormat="1" ht="12">
      <c r="B79" s="488" t="s">
        <v>122</v>
      </c>
      <c r="C79" s="488"/>
      <c r="D79" s="488"/>
      <c r="E79" s="488"/>
      <c r="F79" s="488"/>
      <c r="G79" s="488"/>
      <c r="H79" s="488"/>
      <c r="I79" s="488"/>
      <c r="K79" s="253"/>
      <c r="L79" s="253">
        <v>0</v>
      </c>
      <c r="M79" s="253"/>
      <c r="N79" s="253">
        <v>0.34999996423721313</v>
      </c>
    </row>
    <row r="80" spans="2:14" s="256" customFormat="1" ht="12">
      <c r="B80" s="479" t="s">
        <v>123</v>
      </c>
      <c r="C80" s="479"/>
      <c r="D80" s="479"/>
      <c r="E80" s="479"/>
      <c r="F80" s="479"/>
      <c r="G80" s="479"/>
      <c r="H80" s="479"/>
      <c r="I80" s="479"/>
      <c r="K80" s="253"/>
    </row>
    <row r="81" spans="2:12" s="256" customFormat="1" ht="12">
      <c r="B81" s="232"/>
      <c r="C81" s="479"/>
      <c r="D81" s="479"/>
      <c r="E81" s="479"/>
      <c r="F81" s="479"/>
      <c r="G81" s="479"/>
      <c r="H81" s="479"/>
      <c r="I81" s="479"/>
      <c r="K81" s="253"/>
    </row>
    <row r="82" spans="2:12" s="256" customFormat="1" ht="12">
      <c r="G82" s="253"/>
      <c r="K82" s="253"/>
    </row>
    <row r="83" spans="2:12">
      <c r="B83" s="111"/>
      <c r="C83" s="111"/>
      <c r="D83" s="111"/>
      <c r="E83" s="111"/>
      <c r="F83" s="111"/>
      <c r="H83" s="111"/>
      <c r="I83" s="111"/>
    </row>
    <row r="85" spans="2:12">
      <c r="G85" s="122"/>
      <c r="H85" s="22"/>
      <c r="I85" s="22"/>
    </row>
    <row r="92" spans="2:12">
      <c r="L92" s="78"/>
    </row>
    <row r="93" spans="2:12">
      <c r="L93" s="78"/>
    </row>
  </sheetData>
  <mergeCells count="28">
    <mergeCell ref="B80:I80"/>
    <mergeCell ref="C81:I81"/>
    <mergeCell ref="E78:I78"/>
    <mergeCell ref="D19:E19"/>
    <mergeCell ref="D13:E13"/>
    <mergeCell ref="D14:E14"/>
    <mergeCell ref="D15:E15"/>
    <mergeCell ref="D16:E16"/>
    <mergeCell ref="D20:E20"/>
    <mergeCell ref="D17:E17"/>
    <mergeCell ref="D18:E18"/>
    <mergeCell ref="D21:E21"/>
    <mergeCell ref="D32:E32"/>
    <mergeCell ref="D35:E35"/>
    <mergeCell ref="B79:I79"/>
    <mergeCell ref="D39:E39"/>
    <mergeCell ref="D40:E40"/>
    <mergeCell ref="D36:E36"/>
    <mergeCell ref="D37:E37"/>
    <mergeCell ref="D33:E33"/>
    <mergeCell ref="D34:E34"/>
    <mergeCell ref="D38:E38"/>
    <mergeCell ref="B9:E9"/>
    <mergeCell ref="A3:I3"/>
    <mergeCell ref="A4:I4"/>
    <mergeCell ref="A5:I5"/>
    <mergeCell ref="A6:I6"/>
    <mergeCell ref="A7:I7"/>
  </mergeCells>
  <pageMargins left="1.48" right="0.70866141732283472" top="0.31496062992125984" bottom="0.15748031496062992" header="0.31496062992125984" footer="0.31496062992125984"/>
  <pageSetup scale="5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8"/>
  <sheetViews>
    <sheetView topLeftCell="A6" workbookViewId="0">
      <selection activeCell="K52" sqref="K52:K53"/>
    </sheetView>
  </sheetViews>
  <sheetFormatPr baseColWidth="10" defaultColWidth="11.5" defaultRowHeight="15"/>
  <cols>
    <col min="1" max="1" width="3.83203125" style="3" customWidth="1"/>
    <col min="2" max="2" width="3.1640625" style="3" customWidth="1"/>
    <col min="3" max="3" width="59.5" style="3" customWidth="1"/>
    <col min="4" max="4" width="0.5" style="3" customWidth="1"/>
    <col min="5" max="5" width="18.33203125" style="3" customWidth="1"/>
    <col min="6" max="6" width="0.5" style="3" customWidth="1"/>
    <col min="7" max="7" width="19.6640625" style="3" bestFit="1" customWidth="1"/>
    <col min="8" max="8" width="0.5" style="3" customWidth="1"/>
    <col min="9" max="9" width="19.6640625" style="3" bestFit="1" customWidth="1"/>
    <col min="10" max="10" width="0.5" style="3" customWidth="1"/>
    <col min="11" max="11" width="19.33203125" style="3" bestFit="1" customWidth="1"/>
    <col min="12" max="12" width="0.5" style="3" customWidth="1"/>
    <col min="13" max="13" width="18.83203125" style="3" bestFit="1" customWidth="1"/>
    <col min="14" max="14" width="7.83203125" style="3" customWidth="1"/>
    <col min="15" max="15" width="17.5" style="3" customWidth="1"/>
    <col min="16" max="20" width="1.6640625" style="3" customWidth="1"/>
    <col min="21" max="21" width="18.33203125" style="4" bestFit="1" customWidth="1"/>
    <col min="22" max="22" width="18.6640625" style="4" bestFit="1" customWidth="1"/>
    <col min="23" max="23" width="18.6640625" style="3" bestFit="1" customWidth="1"/>
    <col min="24" max="261" width="11.5" style="3"/>
    <col min="262" max="262" width="3.83203125" style="3" customWidth="1"/>
    <col min="263" max="263" width="3.1640625" style="3" customWidth="1"/>
    <col min="264" max="264" width="76.83203125" style="3" customWidth="1"/>
    <col min="265" max="265" width="18.33203125" style="3" customWidth="1"/>
    <col min="266" max="267" width="19.5" style="3" bestFit="1" customWidth="1"/>
    <col min="268" max="269" width="18.6640625" style="3" bestFit="1" customWidth="1"/>
    <col min="270" max="270" width="18.33203125" style="3" customWidth="1"/>
    <col min="271" max="276" width="1.6640625" style="3" customWidth="1"/>
    <col min="277" max="277" width="18.33203125" style="3" bestFit="1" customWidth="1"/>
    <col min="278" max="279" width="18.6640625" style="3" bestFit="1" customWidth="1"/>
    <col min="280" max="517" width="11.5" style="3"/>
    <col min="518" max="518" width="3.83203125" style="3" customWidth="1"/>
    <col min="519" max="519" width="3.1640625" style="3" customWidth="1"/>
    <col min="520" max="520" width="76.83203125" style="3" customWidth="1"/>
    <col min="521" max="521" width="18.33203125" style="3" customWidth="1"/>
    <col min="522" max="523" width="19.5" style="3" bestFit="1" customWidth="1"/>
    <col min="524" max="525" width="18.6640625" style="3" bestFit="1" customWidth="1"/>
    <col min="526" max="526" width="18.33203125" style="3" customWidth="1"/>
    <col min="527" max="532" width="1.6640625" style="3" customWidth="1"/>
    <col min="533" max="533" width="18.33203125" style="3" bestFit="1" customWidth="1"/>
    <col min="534" max="535" width="18.6640625" style="3" bestFit="1" customWidth="1"/>
    <col min="536" max="773" width="11.5" style="3"/>
    <col min="774" max="774" width="3.83203125" style="3" customWidth="1"/>
    <col min="775" max="775" width="3.1640625" style="3" customWidth="1"/>
    <col min="776" max="776" width="76.83203125" style="3" customWidth="1"/>
    <col min="777" max="777" width="18.33203125" style="3" customWidth="1"/>
    <col min="778" max="779" width="19.5" style="3" bestFit="1" customWidth="1"/>
    <col min="780" max="781" width="18.6640625" style="3" bestFit="1" customWidth="1"/>
    <col min="782" max="782" width="18.33203125" style="3" customWidth="1"/>
    <col min="783" max="788" width="1.6640625" style="3" customWidth="1"/>
    <col min="789" max="789" width="18.33203125" style="3" bestFit="1" customWidth="1"/>
    <col min="790" max="791" width="18.6640625" style="3" bestFit="1" customWidth="1"/>
    <col min="792" max="1029" width="11.5" style="3"/>
    <col min="1030" max="1030" width="3.83203125" style="3" customWidth="1"/>
    <col min="1031" max="1031" width="3.1640625" style="3" customWidth="1"/>
    <col min="1032" max="1032" width="76.83203125" style="3" customWidth="1"/>
    <col min="1033" max="1033" width="18.33203125" style="3" customWidth="1"/>
    <col min="1034" max="1035" width="19.5" style="3" bestFit="1" customWidth="1"/>
    <col min="1036" max="1037" width="18.6640625" style="3" bestFit="1" customWidth="1"/>
    <col min="1038" max="1038" width="18.33203125" style="3" customWidth="1"/>
    <col min="1039" max="1044" width="1.6640625" style="3" customWidth="1"/>
    <col min="1045" max="1045" width="18.33203125" style="3" bestFit="1" customWidth="1"/>
    <col min="1046" max="1047" width="18.6640625" style="3" bestFit="1" customWidth="1"/>
    <col min="1048" max="1285" width="11.5" style="3"/>
    <col min="1286" max="1286" width="3.83203125" style="3" customWidth="1"/>
    <col min="1287" max="1287" width="3.1640625" style="3" customWidth="1"/>
    <col min="1288" max="1288" width="76.83203125" style="3" customWidth="1"/>
    <col min="1289" max="1289" width="18.33203125" style="3" customWidth="1"/>
    <col min="1290" max="1291" width="19.5" style="3" bestFit="1" customWidth="1"/>
    <col min="1292" max="1293" width="18.6640625" style="3" bestFit="1" customWidth="1"/>
    <col min="1294" max="1294" width="18.33203125" style="3" customWidth="1"/>
    <col min="1295" max="1300" width="1.6640625" style="3" customWidth="1"/>
    <col min="1301" max="1301" width="18.33203125" style="3" bestFit="1" customWidth="1"/>
    <col min="1302" max="1303" width="18.6640625" style="3" bestFit="1" customWidth="1"/>
    <col min="1304" max="1541" width="11.5" style="3"/>
    <col min="1542" max="1542" width="3.83203125" style="3" customWidth="1"/>
    <col min="1543" max="1543" width="3.1640625" style="3" customWidth="1"/>
    <col min="1544" max="1544" width="76.83203125" style="3" customWidth="1"/>
    <col min="1545" max="1545" width="18.33203125" style="3" customWidth="1"/>
    <col min="1546" max="1547" width="19.5" style="3" bestFit="1" customWidth="1"/>
    <col min="1548" max="1549" width="18.6640625" style="3" bestFit="1" customWidth="1"/>
    <col min="1550" max="1550" width="18.33203125" style="3" customWidth="1"/>
    <col min="1551" max="1556" width="1.6640625" style="3" customWidth="1"/>
    <col min="1557" max="1557" width="18.33203125" style="3" bestFit="1" customWidth="1"/>
    <col min="1558" max="1559" width="18.6640625" style="3" bestFit="1" customWidth="1"/>
    <col min="1560" max="1797" width="11.5" style="3"/>
    <col min="1798" max="1798" width="3.83203125" style="3" customWidth="1"/>
    <col min="1799" max="1799" width="3.1640625" style="3" customWidth="1"/>
    <col min="1800" max="1800" width="76.83203125" style="3" customWidth="1"/>
    <col min="1801" max="1801" width="18.33203125" style="3" customWidth="1"/>
    <col min="1802" max="1803" width="19.5" style="3" bestFit="1" customWidth="1"/>
    <col min="1804" max="1805" width="18.6640625" style="3" bestFit="1" customWidth="1"/>
    <col min="1806" max="1806" width="18.33203125" style="3" customWidth="1"/>
    <col min="1807" max="1812" width="1.6640625" style="3" customWidth="1"/>
    <col min="1813" max="1813" width="18.33203125" style="3" bestFit="1" customWidth="1"/>
    <col min="1814" max="1815" width="18.6640625" style="3" bestFit="1" customWidth="1"/>
    <col min="1816" max="2053" width="11.5" style="3"/>
    <col min="2054" max="2054" width="3.83203125" style="3" customWidth="1"/>
    <col min="2055" max="2055" width="3.1640625" style="3" customWidth="1"/>
    <col min="2056" max="2056" width="76.83203125" style="3" customWidth="1"/>
    <col min="2057" max="2057" width="18.33203125" style="3" customWidth="1"/>
    <col min="2058" max="2059" width="19.5" style="3" bestFit="1" customWidth="1"/>
    <col min="2060" max="2061" width="18.6640625" style="3" bestFit="1" customWidth="1"/>
    <col min="2062" max="2062" width="18.33203125" style="3" customWidth="1"/>
    <col min="2063" max="2068" width="1.6640625" style="3" customWidth="1"/>
    <col min="2069" max="2069" width="18.33203125" style="3" bestFit="1" customWidth="1"/>
    <col min="2070" max="2071" width="18.6640625" style="3" bestFit="1" customWidth="1"/>
    <col min="2072" max="2309" width="11.5" style="3"/>
    <col min="2310" max="2310" width="3.83203125" style="3" customWidth="1"/>
    <col min="2311" max="2311" width="3.1640625" style="3" customWidth="1"/>
    <col min="2312" max="2312" width="76.83203125" style="3" customWidth="1"/>
    <col min="2313" max="2313" width="18.33203125" style="3" customWidth="1"/>
    <col min="2314" max="2315" width="19.5" style="3" bestFit="1" customWidth="1"/>
    <col min="2316" max="2317" width="18.6640625" style="3" bestFit="1" customWidth="1"/>
    <col min="2318" max="2318" width="18.33203125" style="3" customWidth="1"/>
    <col min="2319" max="2324" width="1.6640625" style="3" customWidth="1"/>
    <col min="2325" max="2325" width="18.33203125" style="3" bestFit="1" customWidth="1"/>
    <col min="2326" max="2327" width="18.6640625" style="3" bestFit="1" customWidth="1"/>
    <col min="2328" max="2565" width="11.5" style="3"/>
    <col min="2566" max="2566" width="3.83203125" style="3" customWidth="1"/>
    <col min="2567" max="2567" width="3.1640625" style="3" customWidth="1"/>
    <col min="2568" max="2568" width="76.83203125" style="3" customWidth="1"/>
    <col min="2569" max="2569" width="18.33203125" style="3" customWidth="1"/>
    <col min="2570" max="2571" width="19.5" style="3" bestFit="1" customWidth="1"/>
    <col min="2572" max="2573" width="18.6640625" style="3" bestFit="1" customWidth="1"/>
    <col min="2574" max="2574" width="18.33203125" style="3" customWidth="1"/>
    <col min="2575" max="2580" width="1.6640625" style="3" customWidth="1"/>
    <col min="2581" max="2581" width="18.33203125" style="3" bestFit="1" customWidth="1"/>
    <col min="2582" max="2583" width="18.6640625" style="3" bestFit="1" customWidth="1"/>
    <col min="2584" max="2821" width="11.5" style="3"/>
    <col min="2822" max="2822" width="3.83203125" style="3" customWidth="1"/>
    <col min="2823" max="2823" width="3.1640625" style="3" customWidth="1"/>
    <col min="2824" max="2824" width="76.83203125" style="3" customWidth="1"/>
    <col min="2825" max="2825" width="18.33203125" style="3" customWidth="1"/>
    <col min="2826" max="2827" width="19.5" style="3" bestFit="1" customWidth="1"/>
    <col min="2828" max="2829" width="18.6640625" style="3" bestFit="1" customWidth="1"/>
    <col min="2830" max="2830" width="18.33203125" style="3" customWidth="1"/>
    <col min="2831" max="2836" width="1.6640625" style="3" customWidth="1"/>
    <col min="2837" max="2837" width="18.33203125" style="3" bestFit="1" customWidth="1"/>
    <col min="2838" max="2839" width="18.6640625" style="3" bestFit="1" customWidth="1"/>
    <col min="2840" max="3077" width="11.5" style="3"/>
    <col min="3078" max="3078" width="3.83203125" style="3" customWidth="1"/>
    <col min="3079" max="3079" width="3.1640625" style="3" customWidth="1"/>
    <col min="3080" max="3080" width="76.83203125" style="3" customWidth="1"/>
    <col min="3081" max="3081" width="18.33203125" style="3" customWidth="1"/>
    <col min="3082" max="3083" width="19.5" style="3" bestFit="1" customWidth="1"/>
    <col min="3084" max="3085" width="18.6640625" style="3" bestFit="1" customWidth="1"/>
    <col min="3086" max="3086" width="18.33203125" style="3" customWidth="1"/>
    <col min="3087" max="3092" width="1.6640625" style="3" customWidth="1"/>
    <col min="3093" max="3093" width="18.33203125" style="3" bestFit="1" customWidth="1"/>
    <col min="3094" max="3095" width="18.6640625" style="3" bestFit="1" customWidth="1"/>
    <col min="3096" max="3333" width="11.5" style="3"/>
    <col min="3334" max="3334" width="3.83203125" style="3" customWidth="1"/>
    <col min="3335" max="3335" width="3.1640625" style="3" customWidth="1"/>
    <col min="3336" max="3336" width="76.83203125" style="3" customWidth="1"/>
    <col min="3337" max="3337" width="18.33203125" style="3" customWidth="1"/>
    <col min="3338" max="3339" width="19.5" style="3" bestFit="1" customWidth="1"/>
    <col min="3340" max="3341" width="18.6640625" style="3" bestFit="1" customWidth="1"/>
    <col min="3342" max="3342" width="18.33203125" style="3" customWidth="1"/>
    <col min="3343" max="3348" width="1.6640625" style="3" customWidth="1"/>
    <col min="3349" max="3349" width="18.33203125" style="3" bestFit="1" customWidth="1"/>
    <col min="3350" max="3351" width="18.6640625" style="3" bestFit="1" customWidth="1"/>
    <col min="3352" max="3589" width="11.5" style="3"/>
    <col min="3590" max="3590" width="3.83203125" style="3" customWidth="1"/>
    <col min="3591" max="3591" width="3.1640625" style="3" customWidth="1"/>
    <col min="3592" max="3592" width="76.83203125" style="3" customWidth="1"/>
    <col min="3593" max="3593" width="18.33203125" style="3" customWidth="1"/>
    <col min="3594" max="3595" width="19.5" style="3" bestFit="1" customWidth="1"/>
    <col min="3596" max="3597" width="18.6640625" style="3" bestFit="1" customWidth="1"/>
    <col min="3598" max="3598" width="18.33203125" style="3" customWidth="1"/>
    <col min="3599" max="3604" width="1.6640625" style="3" customWidth="1"/>
    <col min="3605" max="3605" width="18.33203125" style="3" bestFit="1" customWidth="1"/>
    <col min="3606" max="3607" width="18.6640625" style="3" bestFit="1" customWidth="1"/>
    <col min="3608" max="3845" width="11.5" style="3"/>
    <col min="3846" max="3846" width="3.83203125" style="3" customWidth="1"/>
    <col min="3847" max="3847" width="3.1640625" style="3" customWidth="1"/>
    <col min="3848" max="3848" width="76.83203125" style="3" customWidth="1"/>
    <col min="3849" max="3849" width="18.33203125" style="3" customWidth="1"/>
    <col min="3850" max="3851" width="19.5" style="3" bestFit="1" customWidth="1"/>
    <col min="3852" max="3853" width="18.6640625" style="3" bestFit="1" customWidth="1"/>
    <col min="3854" max="3854" width="18.33203125" style="3" customWidth="1"/>
    <col min="3855" max="3860" width="1.6640625" style="3" customWidth="1"/>
    <col min="3861" max="3861" width="18.33203125" style="3" bestFit="1" customWidth="1"/>
    <col min="3862" max="3863" width="18.6640625" style="3" bestFit="1" customWidth="1"/>
    <col min="3864" max="4101" width="11.5" style="3"/>
    <col min="4102" max="4102" width="3.83203125" style="3" customWidth="1"/>
    <col min="4103" max="4103" width="3.1640625" style="3" customWidth="1"/>
    <col min="4104" max="4104" width="76.83203125" style="3" customWidth="1"/>
    <col min="4105" max="4105" width="18.33203125" style="3" customWidth="1"/>
    <col min="4106" max="4107" width="19.5" style="3" bestFit="1" customWidth="1"/>
    <col min="4108" max="4109" width="18.6640625" style="3" bestFit="1" customWidth="1"/>
    <col min="4110" max="4110" width="18.33203125" style="3" customWidth="1"/>
    <col min="4111" max="4116" width="1.6640625" style="3" customWidth="1"/>
    <col min="4117" max="4117" width="18.33203125" style="3" bestFit="1" customWidth="1"/>
    <col min="4118" max="4119" width="18.6640625" style="3" bestFit="1" customWidth="1"/>
    <col min="4120" max="4357" width="11.5" style="3"/>
    <col min="4358" max="4358" width="3.83203125" style="3" customWidth="1"/>
    <col min="4359" max="4359" width="3.1640625" style="3" customWidth="1"/>
    <col min="4360" max="4360" width="76.83203125" style="3" customWidth="1"/>
    <col min="4361" max="4361" width="18.33203125" style="3" customWidth="1"/>
    <col min="4362" max="4363" width="19.5" style="3" bestFit="1" customWidth="1"/>
    <col min="4364" max="4365" width="18.6640625" style="3" bestFit="1" customWidth="1"/>
    <col min="4366" max="4366" width="18.33203125" style="3" customWidth="1"/>
    <col min="4367" max="4372" width="1.6640625" style="3" customWidth="1"/>
    <col min="4373" max="4373" width="18.33203125" style="3" bestFit="1" customWidth="1"/>
    <col min="4374" max="4375" width="18.6640625" style="3" bestFit="1" customWidth="1"/>
    <col min="4376" max="4613" width="11.5" style="3"/>
    <col min="4614" max="4614" width="3.83203125" style="3" customWidth="1"/>
    <col min="4615" max="4615" width="3.1640625" style="3" customWidth="1"/>
    <col min="4616" max="4616" width="76.83203125" style="3" customWidth="1"/>
    <col min="4617" max="4617" width="18.33203125" style="3" customWidth="1"/>
    <col min="4618" max="4619" width="19.5" style="3" bestFit="1" customWidth="1"/>
    <col min="4620" max="4621" width="18.6640625" style="3" bestFit="1" customWidth="1"/>
    <col min="4622" max="4622" width="18.33203125" style="3" customWidth="1"/>
    <col min="4623" max="4628" width="1.6640625" style="3" customWidth="1"/>
    <col min="4629" max="4629" width="18.33203125" style="3" bestFit="1" customWidth="1"/>
    <col min="4630" max="4631" width="18.6640625" style="3" bestFit="1" customWidth="1"/>
    <col min="4632" max="4869" width="11.5" style="3"/>
    <col min="4870" max="4870" width="3.83203125" style="3" customWidth="1"/>
    <col min="4871" max="4871" width="3.1640625" style="3" customWidth="1"/>
    <col min="4872" max="4872" width="76.83203125" style="3" customWidth="1"/>
    <col min="4873" max="4873" width="18.33203125" style="3" customWidth="1"/>
    <col min="4874" max="4875" width="19.5" style="3" bestFit="1" customWidth="1"/>
    <col min="4876" max="4877" width="18.6640625" style="3" bestFit="1" customWidth="1"/>
    <col min="4878" max="4878" width="18.33203125" style="3" customWidth="1"/>
    <col min="4879" max="4884" width="1.6640625" style="3" customWidth="1"/>
    <col min="4885" max="4885" width="18.33203125" style="3" bestFit="1" customWidth="1"/>
    <col min="4886" max="4887" width="18.6640625" style="3" bestFit="1" customWidth="1"/>
    <col min="4888" max="5125" width="11.5" style="3"/>
    <col min="5126" max="5126" width="3.83203125" style="3" customWidth="1"/>
    <col min="5127" max="5127" width="3.1640625" style="3" customWidth="1"/>
    <col min="5128" max="5128" width="76.83203125" style="3" customWidth="1"/>
    <col min="5129" max="5129" width="18.33203125" style="3" customWidth="1"/>
    <col min="5130" max="5131" width="19.5" style="3" bestFit="1" customWidth="1"/>
    <col min="5132" max="5133" width="18.6640625" style="3" bestFit="1" customWidth="1"/>
    <col min="5134" max="5134" width="18.33203125" style="3" customWidth="1"/>
    <col min="5135" max="5140" width="1.6640625" style="3" customWidth="1"/>
    <col min="5141" max="5141" width="18.33203125" style="3" bestFit="1" customWidth="1"/>
    <col min="5142" max="5143" width="18.6640625" style="3" bestFit="1" customWidth="1"/>
    <col min="5144" max="5381" width="11.5" style="3"/>
    <col min="5382" max="5382" width="3.83203125" style="3" customWidth="1"/>
    <col min="5383" max="5383" width="3.1640625" style="3" customWidth="1"/>
    <col min="5384" max="5384" width="76.83203125" style="3" customWidth="1"/>
    <col min="5385" max="5385" width="18.33203125" style="3" customWidth="1"/>
    <col min="5386" max="5387" width="19.5" style="3" bestFit="1" customWidth="1"/>
    <col min="5388" max="5389" width="18.6640625" style="3" bestFit="1" customWidth="1"/>
    <col min="5390" max="5390" width="18.33203125" style="3" customWidth="1"/>
    <col min="5391" max="5396" width="1.6640625" style="3" customWidth="1"/>
    <col min="5397" max="5397" width="18.33203125" style="3" bestFit="1" customWidth="1"/>
    <col min="5398" max="5399" width="18.6640625" style="3" bestFit="1" customWidth="1"/>
    <col min="5400" max="5637" width="11.5" style="3"/>
    <col min="5638" max="5638" width="3.83203125" style="3" customWidth="1"/>
    <col min="5639" max="5639" width="3.1640625" style="3" customWidth="1"/>
    <col min="5640" max="5640" width="76.83203125" style="3" customWidth="1"/>
    <col min="5641" max="5641" width="18.33203125" style="3" customWidth="1"/>
    <col min="5642" max="5643" width="19.5" style="3" bestFit="1" customWidth="1"/>
    <col min="5644" max="5645" width="18.6640625" style="3" bestFit="1" customWidth="1"/>
    <col min="5646" max="5646" width="18.33203125" style="3" customWidth="1"/>
    <col min="5647" max="5652" width="1.6640625" style="3" customWidth="1"/>
    <col min="5653" max="5653" width="18.33203125" style="3" bestFit="1" customWidth="1"/>
    <col min="5654" max="5655" width="18.6640625" style="3" bestFit="1" customWidth="1"/>
    <col min="5656" max="5893" width="11.5" style="3"/>
    <col min="5894" max="5894" width="3.83203125" style="3" customWidth="1"/>
    <col min="5895" max="5895" width="3.1640625" style="3" customWidth="1"/>
    <col min="5896" max="5896" width="76.83203125" style="3" customWidth="1"/>
    <col min="5897" max="5897" width="18.33203125" style="3" customWidth="1"/>
    <col min="5898" max="5899" width="19.5" style="3" bestFit="1" customWidth="1"/>
    <col min="5900" max="5901" width="18.6640625" style="3" bestFit="1" customWidth="1"/>
    <col min="5902" max="5902" width="18.33203125" style="3" customWidth="1"/>
    <col min="5903" max="5908" width="1.6640625" style="3" customWidth="1"/>
    <col min="5909" max="5909" width="18.33203125" style="3" bestFit="1" customWidth="1"/>
    <col min="5910" max="5911" width="18.6640625" style="3" bestFit="1" customWidth="1"/>
    <col min="5912" max="6149" width="11.5" style="3"/>
    <col min="6150" max="6150" width="3.83203125" style="3" customWidth="1"/>
    <col min="6151" max="6151" width="3.1640625" style="3" customWidth="1"/>
    <col min="6152" max="6152" width="76.83203125" style="3" customWidth="1"/>
    <col min="6153" max="6153" width="18.33203125" style="3" customWidth="1"/>
    <col min="6154" max="6155" width="19.5" style="3" bestFit="1" customWidth="1"/>
    <col min="6156" max="6157" width="18.6640625" style="3" bestFit="1" customWidth="1"/>
    <col min="6158" max="6158" width="18.33203125" style="3" customWidth="1"/>
    <col min="6159" max="6164" width="1.6640625" style="3" customWidth="1"/>
    <col min="6165" max="6165" width="18.33203125" style="3" bestFit="1" customWidth="1"/>
    <col min="6166" max="6167" width="18.6640625" style="3" bestFit="1" customWidth="1"/>
    <col min="6168" max="6405" width="11.5" style="3"/>
    <col min="6406" max="6406" width="3.83203125" style="3" customWidth="1"/>
    <col min="6407" max="6407" width="3.1640625" style="3" customWidth="1"/>
    <col min="6408" max="6408" width="76.83203125" style="3" customWidth="1"/>
    <col min="6409" max="6409" width="18.33203125" style="3" customWidth="1"/>
    <col min="6410" max="6411" width="19.5" style="3" bestFit="1" customWidth="1"/>
    <col min="6412" max="6413" width="18.6640625" style="3" bestFit="1" customWidth="1"/>
    <col min="6414" max="6414" width="18.33203125" style="3" customWidth="1"/>
    <col min="6415" max="6420" width="1.6640625" style="3" customWidth="1"/>
    <col min="6421" max="6421" width="18.33203125" style="3" bestFit="1" customWidth="1"/>
    <col min="6422" max="6423" width="18.6640625" style="3" bestFit="1" customWidth="1"/>
    <col min="6424" max="6661" width="11.5" style="3"/>
    <col min="6662" max="6662" width="3.83203125" style="3" customWidth="1"/>
    <col min="6663" max="6663" width="3.1640625" style="3" customWidth="1"/>
    <col min="6664" max="6664" width="76.83203125" style="3" customWidth="1"/>
    <col min="6665" max="6665" width="18.33203125" style="3" customWidth="1"/>
    <col min="6666" max="6667" width="19.5" style="3" bestFit="1" customWidth="1"/>
    <col min="6668" max="6669" width="18.6640625" style="3" bestFit="1" customWidth="1"/>
    <col min="6670" max="6670" width="18.33203125" style="3" customWidth="1"/>
    <col min="6671" max="6676" width="1.6640625" style="3" customWidth="1"/>
    <col min="6677" max="6677" width="18.33203125" style="3" bestFit="1" customWidth="1"/>
    <col min="6678" max="6679" width="18.6640625" style="3" bestFit="1" customWidth="1"/>
    <col min="6680" max="6917" width="11.5" style="3"/>
    <col min="6918" max="6918" width="3.83203125" style="3" customWidth="1"/>
    <col min="6919" max="6919" width="3.1640625" style="3" customWidth="1"/>
    <col min="6920" max="6920" width="76.83203125" style="3" customWidth="1"/>
    <col min="6921" max="6921" width="18.33203125" style="3" customWidth="1"/>
    <col min="6922" max="6923" width="19.5" style="3" bestFit="1" customWidth="1"/>
    <col min="6924" max="6925" width="18.6640625" style="3" bestFit="1" customWidth="1"/>
    <col min="6926" max="6926" width="18.33203125" style="3" customWidth="1"/>
    <col min="6927" max="6932" width="1.6640625" style="3" customWidth="1"/>
    <col min="6933" max="6933" width="18.33203125" style="3" bestFit="1" customWidth="1"/>
    <col min="6934" max="6935" width="18.6640625" style="3" bestFit="1" customWidth="1"/>
    <col min="6936" max="7173" width="11.5" style="3"/>
    <col min="7174" max="7174" width="3.83203125" style="3" customWidth="1"/>
    <col min="7175" max="7175" width="3.1640625" style="3" customWidth="1"/>
    <col min="7176" max="7176" width="76.83203125" style="3" customWidth="1"/>
    <col min="7177" max="7177" width="18.33203125" style="3" customWidth="1"/>
    <col min="7178" max="7179" width="19.5" style="3" bestFit="1" customWidth="1"/>
    <col min="7180" max="7181" width="18.6640625" style="3" bestFit="1" customWidth="1"/>
    <col min="7182" max="7182" width="18.33203125" style="3" customWidth="1"/>
    <col min="7183" max="7188" width="1.6640625" style="3" customWidth="1"/>
    <col min="7189" max="7189" width="18.33203125" style="3" bestFit="1" customWidth="1"/>
    <col min="7190" max="7191" width="18.6640625" style="3" bestFit="1" customWidth="1"/>
    <col min="7192" max="7429" width="11.5" style="3"/>
    <col min="7430" max="7430" width="3.83203125" style="3" customWidth="1"/>
    <col min="7431" max="7431" width="3.1640625" style="3" customWidth="1"/>
    <col min="7432" max="7432" width="76.83203125" style="3" customWidth="1"/>
    <col min="7433" max="7433" width="18.33203125" style="3" customWidth="1"/>
    <col min="7434" max="7435" width="19.5" style="3" bestFit="1" customWidth="1"/>
    <col min="7436" max="7437" width="18.6640625" style="3" bestFit="1" customWidth="1"/>
    <col min="7438" max="7438" width="18.33203125" style="3" customWidth="1"/>
    <col min="7439" max="7444" width="1.6640625" style="3" customWidth="1"/>
    <col min="7445" max="7445" width="18.33203125" style="3" bestFit="1" customWidth="1"/>
    <col min="7446" max="7447" width="18.6640625" style="3" bestFit="1" customWidth="1"/>
    <col min="7448" max="7685" width="11.5" style="3"/>
    <col min="7686" max="7686" width="3.83203125" style="3" customWidth="1"/>
    <col min="7687" max="7687" width="3.1640625" style="3" customWidth="1"/>
    <col min="7688" max="7688" width="76.83203125" style="3" customWidth="1"/>
    <col min="7689" max="7689" width="18.33203125" style="3" customWidth="1"/>
    <col min="7690" max="7691" width="19.5" style="3" bestFit="1" customWidth="1"/>
    <col min="7692" max="7693" width="18.6640625" style="3" bestFit="1" customWidth="1"/>
    <col min="7694" max="7694" width="18.33203125" style="3" customWidth="1"/>
    <col min="7695" max="7700" width="1.6640625" style="3" customWidth="1"/>
    <col min="7701" max="7701" width="18.33203125" style="3" bestFit="1" customWidth="1"/>
    <col min="7702" max="7703" width="18.6640625" style="3" bestFit="1" customWidth="1"/>
    <col min="7704" max="7941" width="11.5" style="3"/>
    <col min="7942" max="7942" width="3.83203125" style="3" customWidth="1"/>
    <col min="7943" max="7943" width="3.1640625" style="3" customWidth="1"/>
    <col min="7944" max="7944" width="76.83203125" style="3" customWidth="1"/>
    <col min="7945" max="7945" width="18.33203125" style="3" customWidth="1"/>
    <col min="7946" max="7947" width="19.5" style="3" bestFit="1" customWidth="1"/>
    <col min="7948" max="7949" width="18.6640625" style="3" bestFit="1" customWidth="1"/>
    <col min="7950" max="7950" width="18.33203125" style="3" customWidth="1"/>
    <col min="7951" max="7956" width="1.6640625" style="3" customWidth="1"/>
    <col min="7957" max="7957" width="18.33203125" style="3" bestFit="1" customWidth="1"/>
    <col min="7958" max="7959" width="18.6640625" style="3" bestFit="1" customWidth="1"/>
    <col min="7960" max="8197" width="11.5" style="3"/>
    <col min="8198" max="8198" width="3.83203125" style="3" customWidth="1"/>
    <col min="8199" max="8199" width="3.1640625" style="3" customWidth="1"/>
    <col min="8200" max="8200" width="76.83203125" style="3" customWidth="1"/>
    <col min="8201" max="8201" width="18.33203125" style="3" customWidth="1"/>
    <col min="8202" max="8203" width="19.5" style="3" bestFit="1" customWidth="1"/>
    <col min="8204" max="8205" width="18.6640625" style="3" bestFit="1" customWidth="1"/>
    <col min="8206" max="8206" width="18.33203125" style="3" customWidth="1"/>
    <col min="8207" max="8212" width="1.6640625" style="3" customWidth="1"/>
    <col min="8213" max="8213" width="18.33203125" style="3" bestFit="1" customWidth="1"/>
    <col min="8214" max="8215" width="18.6640625" style="3" bestFit="1" customWidth="1"/>
    <col min="8216" max="8453" width="11.5" style="3"/>
    <col min="8454" max="8454" width="3.83203125" style="3" customWidth="1"/>
    <col min="8455" max="8455" width="3.1640625" style="3" customWidth="1"/>
    <col min="8456" max="8456" width="76.83203125" style="3" customWidth="1"/>
    <col min="8457" max="8457" width="18.33203125" style="3" customWidth="1"/>
    <col min="8458" max="8459" width="19.5" style="3" bestFit="1" customWidth="1"/>
    <col min="8460" max="8461" width="18.6640625" style="3" bestFit="1" customWidth="1"/>
    <col min="8462" max="8462" width="18.33203125" style="3" customWidth="1"/>
    <col min="8463" max="8468" width="1.6640625" style="3" customWidth="1"/>
    <col min="8469" max="8469" width="18.33203125" style="3" bestFit="1" customWidth="1"/>
    <col min="8470" max="8471" width="18.6640625" style="3" bestFit="1" customWidth="1"/>
    <col min="8472" max="8709" width="11.5" style="3"/>
    <col min="8710" max="8710" width="3.83203125" style="3" customWidth="1"/>
    <col min="8711" max="8711" width="3.1640625" style="3" customWidth="1"/>
    <col min="8712" max="8712" width="76.83203125" style="3" customWidth="1"/>
    <col min="8713" max="8713" width="18.33203125" style="3" customWidth="1"/>
    <col min="8714" max="8715" width="19.5" style="3" bestFit="1" customWidth="1"/>
    <col min="8716" max="8717" width="18.6640625" style="3" bestFit="1" customWidth="1"/>
    <col min="8718" max="8718" width="18.33203125" style="3" customWidth="1"/>
    <col min="8719" max="8724" width="1.6640625" style="3" customWidth="1"/>
    <col min="8725" max="8725" width="18.33203125" style="3" bestFit="1" customWidth="1"/>
    <col min="8726" max="8727" width="18.6640625" style="3" bestFit="1" customWidth="1"/>
    <col min="8728" max="8965" width="11.5" style="3"/>
    <col min="8966" max="8966" width="3.83203125" style="3" customWidth="1"/>
    <col min="8967" max="8967" width="3.1640625" style="3" customWidth="1"/>
    <col min="8968" max="8968" width="76.83203125" style="3" customWidth="1"/>
    <col min="8969" max="8969" width="18.33203125" style="3" customWidth="1"/>
    <col min="8970" max="8971" width="19.5" style="3" bestFit="1" customWidth="1"/>
    <col min="8972" max="8973" width="18.6640625" style="3" bestFit="1" customWidth="1"/>
    <col min="8974" max="8974" width="18.33203125" style="3" customWidth="1"/>
    <col min="8975" max="8980" width="1.6640625" style="3" customWidth="1"/>
    <col min="8981" max="8981" width="18.33203125" style="3" bestFit="1" customWidth="1"/>
    <col min="8982" max="8983" width="18.6640625" style="3" bestFit="1" customWidth="1"/>
    <col min="8984" max="9221" width="11.5" style="3"/>
    <col min="9222" max="9222" width="3.83203125" style="3" customWidth="1"/>
    <col min="9223" max="9223" width="3.1640625" style="3" customWidth="1"/>
    <col min="9224" max="9224" width="76.83203125" style="3" customWidth="1"/>
    <col min="9225" max="9225" width="18.33203125" style="3" customWidth="1"/>
    <col min="9226" max="9227" width="19.5" style="3" bestFit="1" customWidth="1"/>
    <col min="9228" max="9229" width="18.6640625" style="3" bestFit="1" customWidth="1"/>
    <col min="9230" max="9230" width="18.33203125" style="3" customWidth="1"/>
    <col min="9231" max="9236" width="1.6640625" style="3" customWidth="1"/>
    <col min="9237" max="9237" width="18.33203125" style="3" bestFit="1" customWidth="1"/>
    <col min="9238" max="9239" width="18.6640625" style="3" bestFit="1" customWidth="1"/>
    <col min="9240" max="9477" width="11.5" style="3"/>
    <col min="9478" max="9478" width="3.83203125" style="3" customWidth="1"/>
    <col min="9479" max="9479" width="3.1640625" style="3" customWidth="1"/>
    <col min="9480" max="9480" width="76.83203125" style="3" customWidth="1"/>
    <col min="9481" max="9481" width="18.33203125" style="3" customWidth="1"/>
    <col min="9482" max="9483" width="19.5" style="3" bestFit="1" customWidth="1"/>
    <col min="9484" max="9485" width="18.6640625" style="3" bestFit="1" customWidth="1"/>
    <col min="9486" max="9486" width="18.33203125" style="3" customWidth="1"/>
    <col min="9487" max="9492" width="1.6640625" style="3" customWidth="1"/>
    <col min="9493" max="9493" width="18.33203125" style="3" bestFit="1" customWidth="1"/>
    <col min="9494" max="9495" width="18.6640625" style="3" bestFit="1" customWidth="1"/>
    <col min="9496" max="9733" width="11.5" style="3"/>
    <col min="9734" max="9734" width="3.83203125" style="3" customWidth="1"/>
    <col min="9735" max="9735" width="3.1640625" style="3" customWidth="1"/>
    <col min="9736" max="9736" width="76.83203125" style="3" customWidth="1"/>
    <col min="9737" max="9737" width="18.33203125" style="3" customWidth="1"/>
    <col min="9738" max="9739" width="19.5" style="3" bestFit="1" customWidth="1"/>
    <col min="9740" max="9741" width="18.6640625" style="3" bestFit="1" customWidth="1"/>
    <col min="9742" max="9742" width="18.33203125" style="3" customWidth="1"/>
    <col min="9743" max="9748" width="1.6640625" style="3" customWidth="1"/>
    <col min="9749" max="9749" width="18.33203125" style="3" bestFit="1" customWidth="1"/>
    <col min="9750" max="9751" width="18.6640625" style="3" bestFit="1" customWidth="1"/>
    <col min="9752" max="9989" width="11.5" style="3"/>
    <col min="9990" max="9990" width="3.83203125" style="3" customWidth="1"/>
    <col min="9991" max="9991" width="3.1640625" style="3" customWidth="1"/>
    <col min="9992" max="9992" width="76.83203125" style="3" customWidth="1"/>
    <col min="9993" max="9993" width="18.33203125" style="3" customWidth="1"/>
    <col min="9994" max="9995" width="19.5" style="3" bestFit="1" customWidth="1"/>
    <col min="9996" max="9997" width="18.6640625" style="3" bestFit="1" customWidth="1"/>
    <col min="9998" max="9998" width="18.33203125" style="3" customWidth="1"/>
    <col min="9999" max="10004" width="1.6640625" style="3" customWidth="1"/>
    <col min="10005" max="10005" width="18.33203125" style="3" bestFit="1" customWidth="1"/>
    <col min="10006" max="10007" width="18.6640625" style="3" bestFit="1" customWidth="1"/>
    <col min="10008" max="10245" width="11.5" style="3"/>
    <col min="10246" max="10246" width="3.83203125" style="3" customWidth="1"/>
    <col min="10247" max="10247" width="3.1640625" style="3" customWidth="1"/>
    <col min="10248" max="10248" width="76.83203125" style="3" customWidth="1"/>
    <col min="10249" max="10249" width="18.33203125" style="3" customWidth="1"/>
    <col min="10250" max="10251" width="19.5" style="3" bestFit="1" customWidth="1"/>
    <col min="10252" max="10253" width="18.6640625" style="3" bestFit="1" customWidth="1"/>
    <col min="10254" max="10254" width="18.33203125" style="3" customWidth="1"/>
    <col min="10255" max="10260" width="1.6640625" style="3" customWidth="1"/>
    <col min="10261" max="10261" width="18.33203125" style="3" bestFit="1" customWidth="1"/>
    <col min="10262" max="10263" width="18.6640625" style="3" bestFit="1" customWidth="1"/>
    <col min="10264" max="10501" width="11.5" style="3"/>
    <col min="10502" max="10502" width="3.83203125" style="3" customWidth="1"/>
    <col min="10503" max="10503" width="3.1640625" style="3" customWidth="1"/>
    <col min="10504" max="10504" width="76.83203125" style="3" customWidth="1"/>
    <col min="10505" max="10505" width="18.33203125" style="3" customWidth="1"/>
    <col min="10506" max="10507" width="19.5" style="3" bestFit="1" customWidth="1"/>
    <col min="10508" max="10509" width="18.6640625" style="3" bestFit="1" customWidth="1"/>
    <col min="10510" max="10510" width="18.33203125" style="3" customWidth="1"/>
    <col min="10511" max="10516" width="1.6640625" style="3" customWidth="1"/>
    <col min="10517" max="10517" width="18.33203125" style="3" bestFit="1" customWidth="1"/>
    <col min="10518" max="10519" width="18.6640625" style="3" bestFit="1" customWidth="1"/>
    <col min="10520" max="10757" width="11.5" style="3"/>
    <col min="10758" max="10758" width="3.83203125" style="3" customWidth="1"/>
    <col min="10759" max="10759" width="3.1640625" style="3" customWidth="1"/>
    <col min="10760" max="10760" width="76.83203125" style="3" customWidth="1"/>
    <col min="10761" max="10761" width="18.33203125" style="3" customWidth="1"/>
    <col min="10762" max="10763" width="19.5" style="3" bestFit="1" customWidth="1"/>
    <col min="10764" max="10765" width="18.6640625" style="3" bestFit="1" customWidth="1"/>
    <col min="10766" max="10766" width="18.33203125" style="3" customWidth="1"/>
    <col min="10767" max="10772" width="1.6640625" style="3" customWidth="1"/>
    <col min="10773" max="10773" width="18.33203125" style="3" bestFit="1" customWidth="1"/>
    <col min="10774" max="10775" width="18.6640625" style="3" bestFit="1" customWidth="1"/>
    <col min="10776" max="11013" width="11.5" style="3"/>
    <col min="11014" max="11014" width="3.83203125" style="3" customWidth="1"/>
    <col min="11015" max="11015" width="3.1640625" style="3" customWidth="1"/>
    <col min="11016" max="11016" width="76.83203125" style="3" customWidth="1"/>
    <col min="11017" max="11017" width="18.33203125" style="3" customWidth="1"/>
    <col min="11018" max="11019" width="19.5" style="3" bestFit="1" customWidth="1"/>
    <col min="11020" max="11021" width="18.6640625" style="3" bestFit="1" customWidth="1"/>
    <col min="11022" max="11022" width="18.33203125" style="3" customWidth="1"/>
    <col min="11023" max="11028" width="1.6640625" style="3" customWidth="1"/>
    <col min="11029" max="11029" width="18.33203125" style="3" bestFit="1" customWidth="1"/>
    <col min="11030" max="11031" width="18.6640625" style="3" bestFit="1" customWidth="1"/>
    <col min="11032" max="11269" width="11.5" style="3"/>
    <col min="11270" max="11270" width="3.83203125" style="3" customWidth="1"/>
    <col min="11271" max="11271" width="3.1640625" style="3" customWidth="1"/>
    <col min="11272" max="11272" width="76.83203125" style="3" customWidth="1"/>
    <col min="11273" max="11273" width="18.33203125" style="3" customWidth="1"/>
    <col min="11274" max="11275" width="19.5" style="3" bestFit="1" customWidth="1"/>
    <col min="11276" max="11277" width="18.6640625" style="3" bestFit="1" customWidth="1"/>
    <col min="11278" max="11278" width="18.33203125" style="3" customWidth="1"/>
    <col min="11279" max="11284" width="1.6640625" style="3" customWidth="1"/>
    <col min="11285" max="11285" width="18.33203125" style="3" bestFit="1" customWidth="1"/>
    <col min="11286" max="11287" width="18.6640625" style="3" bestFit="1" customWidth="1"/>
    <col min="11288" max="11525" width="11.5" style="3"/>
    <col min="11526" max="11526" width="3.83203125" style="3" customWidth="1"/>
    <col min="11527" max="11527" width="3.1640625" style="3" customWidth="1"/>
    <col min="11528" max="11528" width="76.83203125" style="3" customWidth="1"/>
    <col min="11529" max="11529" width="18.33203125" style="3" customWidth="1"/>
    <col min="11530" max="11531" width="19.5" style="3" bestFit="1" customWidth="1"/>
    <col min="11532" max="11533" width="18.6640625" style="3" bestFit="1" customWidth="1"/>
    <col min="11534" max="11534" width="18.33203125" style="3" customWidth="1"/>
    <col min="11535" max="11540" width="1.6640625" style="3" customWidth="1"/>
    <col min="11541" max="11541" width="18.33203125" style="3" bestFit="1" customWidth="1"/>
    <col min="11542" max="11543" width="18.6640625" style="3" bestFit="1" customWidth="1"/>
    <col min="11544" max="11781" width="11.5" style="3"/>
    <col min="11782" max="11782" width="3.83203125" style="3" customWidth="1"/>
    <col min="11783" max="11783" width="3.1640625" style="3" customWidth="1"/>
    <col min="11784" max="11784" width="76.83203125" style="3" customWidth="1"/>
    <col min="11785" max="11785" width="18.33203125" style="3" customWidth="1"/>
    <col min="11786" max="11787" width="19.5" style="3" bestFit="1" customWidth="1"/>
    <col min="11788" max="11789" width="18.6640625" style="3" bestFit="1" customWidth="1"/>
    <col min="11790" max="11790" width="18.33203125" style="3" customWidth="1"/>
    <col min="11791" max="11796" width="1.6640625" style="3" customWidth="1"/>
    <col min="11797" max="11797" width="18.33203125" style="3" bestFit="1" customWidth="1"/>
    <col min="11798" max="11799" width="18.6640625" style="3" bestFit="1" customWidth="1"/>
    <col min="11800" max="12037" width="11.5" style="3"/>
    <col min="12038" max="12038" width="3.83203125" style="3" customWidth="1"/>
    <col min="12039" max="12039" width="3.1640625" style="3" customWidth="1"/>
    <col min="12040" max="12040" width="76.83203125" style="3" customWidth="1"/>
    <col min="12041" max="12041" width="18.33203125" style="3" customWidth="1"/>
    <col min="12042" max="12043" width="19.5" style="3" bestFit="1" customWidth="1"/>
    <col min="12044" max="12045" width="18.6640625" style="3" bestFit="1" customWidth="1"/>
    <col min="12046" max="12046" width="18.33203125" style="3" customWidth="1"/>
    <col min="12047" max="12052" width="1.6640625" style="3" customWidth="1"/>
    <col min="12053" max="12053" width="18.33203125" style="3" bestFit="1" customWidth="1"/>
    <col min="12054" max="12055" width="18.6640625" style="3" bestFit="1" customWidth="1"/>
    <col min="12056" max="12293" width="11.5" style="3"/>
    <col min="12294" max="12294" width="3.83203125" style="3" customWidth="1"/>
    <col min="12295" max="12295" width="3.1640625" style="3" customWidth="1"/>
    <col min="12296" max="12296" width="76.83203125" style="3" customWidth="1"/>
    <col min="12297" max="12297" width="18.33203125" style="3" customWidth="1"/>
    <col min="12298" max="12299" width="19.5" style="3" bestFit="1" customWidth="1"/>
    <col min="12300" max="12301" width="18.6640625" style="3" bestFit="1" customWidth="1"/>
    <col min="12302" max="12302" width="18.33203125" style="3" customWidth="1"/>
    <col min="12303" max="12308" width="1.6640625" style="3" customWidth="1"/>
    <col min="12309" max="12309" width="18.33203125" style="3" bestFit="1" customWidth="1"/>
    <col min="12310" max="12311" width="18.6640625" style="3" bestFit="1" customWidth="1"/>
    <col min="12312" max="12549" width="11.5" style="3"/>
    <col min="12550" max="12550" width="3.83203125" style="3" customWidth="1"/>
    <col min="12551" max="12551" width="3.1640625" style="3" customWidth="1"/>
    <col min="12552" max="12552" width="76.83203125" style="3" customWidth="1"/>
    <col min="12553" max="12553" width="18.33203125" style="3" customWidth="1"/>
    <col min="12554" max="12555" width="19.5" style="3" bestFit="1" customWidth="1"/>
    <col min="12556" max="12557" width="18.6640625" style="3" bestFit="1" customWidth="1"/>
    <col min="12558" max="12558" width="18.33203125" style="3" customWidth="1"/>
    <col min="12559" max="12564" width="1.6640625" style="3" customWidth="1"/>
    <col min="12565" max="12565" width="18.33203125" style="3" bestFit="1" customWidth="1"/>
    <col min="12566" max="12567" width="18.6640625" style="3" bestFit="1" customWidth="1"/>
    <col min="12568" max="12805" width="11.5" style="3"/>
    <col min="12806" max="12806" width="3.83203125" style="3" customWidth="1"/>
    <col min="12807" max="12807" width="3.1640625" style="3" customWidth="1"/>
    <col min="12808" max="12808" width="76.83203125" style="3" customWidth="1"/>
    <col min="12809" max="12809" width="18.33203125" style="3" customWidth="1"/>
    <col min="12810" max="12811" width="19.5" style="3" bestFit="1" customWidth="1"/>
    <col min="12812" max="12813" width="18.6640625" style="3" bestFit="1" customWidth="1"/>
    <col min="12814" max="12814" width="18.33203125" style="3" customWidth="1"/>
    <col min="12815" max="12820" width="1.6640625" style="3" customWidth="1"/>
    <col min="12821" max="12821" width="18.33203125" style="3" bestFit="1" customWidth="1"/>
    <col min="12822" max="12823" width="18.6640625" style="3" bestFit="1" customWidth="1"/>
    <col min="12824" max="13061" width="11.5" style="3"/>
    <col min="13062" max="13062" width="3.83203125" style="3" customWidth="1"/>
    <col min="13063" max="13063" width="3.1640625" style="3" customWidth="1"/>
    <col min="13064" max="13064" width="76.83203125" style="3" customWidth="1"/>
    <col min="13065" max="13065" width="18.33203125" style="3" customWidth="1"/>
    <col min="13066" max="13067" width="19.5" style="3" bestFit="1" customWidth="1"/>
    <col min="13068" max="13069" width="18.6640625" style="3" bestFit="1" customWidth="1"/>
    <col min="13070" max="13070" width="18.33203125" style="3" customWidth="1"/>
    <col min="13071" max="13076" width="1.6640625" style="3" customWidth="1"/>
    <col min="13077" max="13077" width="18.33203125" style="3" bestFit="1" customWidth="1"/>
    <col min="13078" max="13079" width="18.6640625" style="3" bestFit="1" customWidth="1"/>
    <col min="13080" max="13317" width="11.5" style="3"/>
    <col min="13318" max="13318" width="3.83203125" style="3" customWidth="1"/>
    <col min="13319" max="13319" width="3.1640625" style="3" customWidth="1"/>
    <col min="13320" max="13320" width="76.83203125" style="3" customWidth="1"/>
    <col min="13321" max="13321" width="18.33203125" style="3" customWidth="1"/>
    <col min="13322" max="13323" width="19.5" style="3" bestFit="1" customWidth="1"/>
    <col min="13324" max="13325" width="18.6640625" style="3" bestFit="1" customWidth="1"/>
    <col min="13326" max="13326" width="18.33203125" style="3" customWidth="1"/>
    <col min="13327" max="13332" width="1.6640625" style="3" customWidth="1"/>
    <col min="13333" max="13333" width="18.33203125" style="3" bestFit="1" customWidth="1"/>
    <col min="13334" max="13335" width="18.6640625" style="3" bestFit="1" customWidth="1"/>
    <col min="13336" max="13573" width="11.5" style="3"/>
    <col min="13574" max="13574" width="3.83203125" style="3" customWidth="1"/>
    <col min="13575" max="13575" width="3.1640625" style="3" customWidth="1"/>
    <col min="13576" max="13576" width="76.83203125" style="3" customWidth="1"/>
    <col min="13577" max="13577" width="18.33203125" style="3" customWidth="1"/>
    <col min="13578" max="13579" width="19.5" style="3" bestFit="1" customWidth="1"/>
    <col min="13580" max="13581" width="18.6640625" style="3" bestFit="1" customWidth="1"/>
    <col min="13582" max="13582" width="18.33203125" style="3" customWidth="1"/>
    <col min="13583" max="13588" width="1.6640625" style="3" customWidth="1"/>
    <col min="13589" max="13589" width="18.33203125" style="3" bestFit="1" customWidth="1"/>
    <col min="13590" max="13591" width="18.6640625" style="3" bestFit="1" customWidth="1"/>
    <col min="13592" max="13829" width="11.5" style="3"/>
    <col min="13830" max="13830" width="3.83203125" style="3" customWidth="1"/>
    <col min="13831" max="13831" width="3.1640625" style="3" customWidth="1"/>
    <col min="13832" max="13832" width="76.83203125" style="3" customWidth="1"/>
    <col min="13833" max="13833" width="18.33203125" style="3" customWidth="1"/>
    <col min="13834" max="13835" width="19.5" style="3" bestFit="1" customWidth="1"/>
    <col min="13836" max="13837" width="18.6640625" style="3" bestFit="1" customWidth="1"/>
    <col min="13838" max="13838" width="18.33203125" style="3" customWidth="1"/>
    <col min="13839" max="13844" width="1.6640625" style="3" customWidth="1"/>
    <col min="13845" max="13845" width="18.33203125" style="3" bestFit="1" customWidth="1"/>
    <col min="13846" max="13847" width="18.6640625" style="3" bestFit="1" customWidth="1"/>
    <col min="13848" max="14085" width="11.5" style="3"/>
    <col min="14086" max="14086" width="3.83203125" style="3" customWidth="1"/>
    <col min="14087" max="14087" width="3.1640625" style="3" customWidth="1"/>
    <col min="14088" max="14088" width="76.83203125" style="3" customWidth="1"/>
    <col min="14089" max="14089" width="18.33203125" style="3" customWidth="1"/>
    <col min="14090" max="14091" width="19.5" style="3" bestFit="1" customWidth="1"/>
    <col min="14092" max="14093" width="18.6640625" style="3" bestFit="1" customWidth="1"/>
    <col min="14094" max="14094" width="18.33203125" style="3" customWidth="1"/>
    <col min="14095" max="14100" width="1.6640625" style="3" customWidth="1"/>
    <col min="14101" max="14101" width="18.33203125" style="3" bestFit="1" customWidth="1"/>
    <col min="14102" max="14103" width="18.6640625" style="3" bestFit="1" customWidth="1"/>
    <col min="14104" max="14341" width="11.5" style="3"/>
    <col min="14342" max="14342" width="3.83203125" style="3" customWidth="1"/>
    <col min="14343" max="14343" width="3.1640625" style="3" customWidth="1"/>
    <col min="14344" max="14344" width="76.83203125" style="3" customWidth="1"/>
    <col min="14345" max="14345" width="18.33203125" style="3" customWidth="1"/>
    <col min="14346" max="14347" width="19.5" style="3" bestFit="1" customWidth="1"/>
    <col min="14348" max="14349" width="18.6640625" style="3" bestFit="1" customWidth="1"/>
    <col min="14350" max="14350" width="18.33203125" style="3" customWidth="1"/>
    <col min="14351" max="14356" width="1.6640625" style="3" customWidth="1"/>
    <col min="14357" max="14357" width="18.33203125" style="3" bestFit="1" customWidth="1"/>
    <col min="14358" max="14359" width="18.6640625" style="3" bestFit="1" customWidth="1"/>
    <col min="14360" max="14597" width="11.5" style="3"/>
    <col min="14598" max="14598" width="3.83203125" style="3" customWidth="1"/>
    <col min="14599" max="14599" width="3.1640625" style="3" customWidth="1"/>
    <col min="14600" max="14600" width="76.83203125" style="3" customWidth="1"/>
    <col min="14601" max="14601" width="18.33203125" style="3" customWidth="1"/>
    <col min="14602" max="14603" width="19.5" style="3" bestFit="1" customWidth="1"/>
    <col min="14604" max="14605" width="18.6640625" style="3" bestFit="1" customWidth="1"/>
    <col min="14606" max="14606" width="18.33203125" style="3" customWidth="1"/>
    <col min="14607" max="14612" width="1.6640625" style="3" customWidth="1"/>
    <col min="14613" max="14613" width="18.33203125" style="3" bestFit="1" customWidth="1"/>
    <col min="14614" max="14615" width="18.6640625" style="3" bestFit="1" customWidth="1"/>
    <col min="14616" max="14853" width="11.5" style="3"/>
    <col min="14854" max="14854" width="3.83203125" style="3" customWidth="1"/>
    <col min="14855" max="14855" width="3.1640625" style="3" customWidth="1"/>
    <col min="14856" max="14856" width="76.83203125" style="3" customWidth="1"/>
    <col min="14857" max="14857" width="18.33203125" style="3" customWidth="1"/>
    <col min="14858" max="14859" width="19.5" style="3" bestFit="1" customWidth="1"/>
    <col min="14860" max="14861" width="18.6640625" style="3" bestFit="1" customWidth="1"/>
    <col min="14862" max="14862" width="18.33203125" style="3" customWidth="1"/>
    <col min="14863" max="14868" width="1.6640625" style="3" customWidth="1"/>
    <col min="14869" max="14869" width="18.33203125" style="3" bestFit="1" customWidth="1"/>
    <col min="14870" max="14871" width="18.6640625" style="3" bestFit="1" customWidth="1"/>
    <col min="14872" max="15109" width="11.5" style="3"/>
    <col min="15110" max="15110" width="3.83203125" style="3" customWidth="1"/>
    <col min="15111" max="15111" width="3.1640625" style="3" customWidth="1"/>
    <col min="15112" max="15112" width="76.83203125" style="3" customWidth="1"/>
    <col min="15113" max="15113" width="18.33203125" style="3" customWidth="1"/>
    <col min="15114" max="15115" width="19.5" style="3" bestFit="1" customWidth="1"/>
    <col min="15116" max="15117" width="18.6640625" style="3" bestFit="1" customWidth="1"/>
    <col min="15118" max="15118" width="18.33203125" style="3" customWidth="1"/>
    <col min="15119" max="15124" width="1.6640625" style="3" customWidth="1"/>
    <col min="15125" max="15125" width="18.33203125" style="3" bestFit="1" customWidth="1"/>
    <col min="15126" max="15127" width="18.6640625" style="3" bestFit="1" customWidth="1"/>
    <col min="15128" max="15365" width="11.5" style="3"/>
    <col min="15366" max="15366" width="3.83203125" style="3" customWidth="1"/>
    <col min="15367" max="15367" width="3.1640625" style="3" customWidth="1"/>
    <col min="15368" max="15368" width="76.83203125" style="3" customWidth="1"/>
    <col min="15369" max="15369" width="18.33203125" style="3" customWidth="1"/>
    <col min="15370" max="15371" width="19.5" style="3" bestFit="1" customWidth="1"/>
    <col min="15372" max="15373" width="18.6640625" style="3" bestFit="1" customWidth="1"/>
    <col min="15374" max="15374" width="18.33203125" style="3" customWidth="1"/>
    <col min="15375" max="15380" width="1.6640625" style="3" customWidth="1"/>
    <col min="15381" max="15381" width="18.33203125" style="3" bestFit="1" customWidth="1"/>
    <col min="15382" max="15383" width="18.6640625" style="3" bestFit="1" customWidth="1"/>
    <col min="15384" max="15621" width="11.5" style="3"/>
    <col min="15622" max="15622" width="3.83203125" style="3" customWidth="1"/>
    <col min="15623" max="15623" width="3.1640625" style="3" customWidth="1"/>
    <col min="15624" max="15624" width="76.83203125" style="3" customWidth="1"/>
    <col min="15625" max="15625" width="18.33203125" style="3" customWidth="1"/>
    <col min="15626" max="15627" width="19.5" style="3" bestFit="1" customWidth="1"/>
    <col min="15628" max="15629" width="18.6640625" style="3" bestFit="1" customWidth="1"/>
    <col min="15630" max="15630" width="18.33203125" style="3" customWidth="1"/>
    <col min="15631" max="15636" width="1.6640625" style="3" customWidth="1"/>
    <col min="15637" max="15637" width="18.33203125" style="3" bestFit="1" customWidth="1"/>
    <col min="15638" max="15639" width="18.6640625" style="3" bestFit="1" customWidth="1"/>
    <col min="15640" max="15877" width="11.5" style="3"/>
    <col min="15878" max="15878" width="3.83203125" style="3" customWidth="1"/>
    <col min="15879" max="15879" width="3.1640625" style="3" customWidth="1"/>
    <col min="15880" max="15880" width="76.83203125" style="3" customWidth="1"/>
    <col min="15881" max="15881" width="18.33203125" style="3" customWidth="1"/>
    <col min="15882" max="15883" width="19.5" style="3" bestFit="1" customWidth="1"/>
    <col min="15884" max="15885" width="18.6640625" style="3" bestFit="1" customWidth="1"/>
    <col min="15886" max="15886" width="18.33203125" style="3" customWidth="1"/>
    <col min="15887" max="15892" width="1.6640625" style="3" customWidth="1"/>
    <col min="15893" max="15893" width="18.33203125" style="3" bestFit="1" customWidth="1"/>
    <col min="15894" max="15895" width="18.6640625" style="3" bestFit="1" customWidth="1"/>
    <col min="15896" max="16133" width="11.5" style="3"/>
    <col min="16134" max="16134" width="3.83203125" style="3" customWidth="1"/>
    <col min="16135" max="16135" width="3.1640625" style="3" customWidth="1"/>
    <col min="16136" max="16136" width="76.83203125" style="3" customWidth="1"/>
    <col min="16137" max="16137" width="18.33203125" style="3" customWidth="1"/>
    <col min="16138" max="16139" width="19.5" style="3" bestFit="1" customWidth="1"/>
    <col min="16140" max="16141" width="18.6640625" style="3" bestFit="1" customWidth="1"/>
    <col min="16142" max="16142" width="18.33203125" style="3" customWidth="1"/>
    <col min="16143" max="16148" width="1.6640625" style="3" customWidth="1"/>
    <col min="16149" max="16149" width="18.33203125" style="3" bestFit="1" customWidth="1"/>
    <col min="16150" max="16151" width="18.6640625" style="3" bestFit="1" customWidth="1"/>
    <col min="16152" max="16384" width="11.5" style="3"/>
  </cols>
  <sheetData>
    <row r="1" spans="1:22" s="225" customFormat="1" ht="14">
      <c r="B1" s="230"/>
      <c r="M1" s="223"/>
      <c r="U1" s="260"/>
      <c r="V1" s="260"/>
    </row>
    <row r="2" spans="1:22" s="225" customFormat="1" ht="14">
      <c r="A2" s="475" t="s">
        <v>0</v>
      </c>
      <c r="B2" s="475"/>
      <c r="C2" s="475"/>
      <c r="D2" s="475"/>
      <c r="E2" s="475"/>
      <c r="F2" s="475"/>
      <c r="G2" s="475"/>
      <c r="H2" s="475"/>
      <c r="I2" s="475"/>
      <c r="J2" s="475"/>
      <c r="K2" s="475"/>
      <c r="L2" s="475"/>
      <c r="M2" s="475"/>
      <c r="U2" s="260"/>
      <c r="V2" s="260"/>
    </row>
    <row r="3" spans="1:22" s="225" customFormat="1" ht="14">
      <c r="A3" s="475" t="s">
        <v>208</v>
      </c>
      <c r="B3" s="475"/>
      <c r="C3" s="475"/>
      <c r="D3" s="475"/>
      <c r="E3" s="475"/>
      <c r="F3" s="475"/>
      <c r="G3" s="475"/>
      <c r="H3" s="475"/>
      <c r="I3" s="475"/>
      <c r="J3" s="475"/>
      <c r="K3" s="475"/>
      <c r="L3" s="475"/>
      <c r="M3" s="475"/>
      <c r="U3" s="260"/>
      <c r="V3" s="260"/>
    </row>
    <row r="4" spans="1:22" s="225" customFormat="1" ht="14">
      <c r="A4" s="476" t="s">
        <v>5168</v>
      </c>
      <c r="B4" s="476"/>
      <c r="C4" s="476"/>
      <c r="D4" s="476"/>
      <c r="E4" s="476"/>
      <c r="F4" s="476"/>
      <c r="G4" s="476"/>
      <c r="H4" s="476"/>
      <c r="I4" s="476"/>
      <c r="J4" s="476"/>
      <c r="K4" s="476"/>
      <c r="L4" s="476"/>
      <c r="M4" s="476"/>
      <c r="U4" s="260"/>
      <c r="V4" s="260"/>
    </row>
    <row r="5" spans="1:22" s="225" customFormat="1" ht="14">
      <c r="A5" s="476" t="s">
        <v>2</v>
      </c>
      <c r="B5" s="476"/>
      <c r="C5" s="476"/>
      <c r="D5" s="476"/>
      <c r="E5" s="476"/>
      <c r="F5" s="476"/>
      <c r="G5" s="476"/>
      <c r="H5" s="476"/>
      <c r="I5" s="476"/>
      <c r="J5" s="476"/>
      <c r="K5" s="476"/>
      <c r="L5" s="476"/>
      <c r="M5" s="476"/>
      <c r="U5" s="260"/>
      <c r="V5" s="260"/>
    </row>
    <row r="6" spans="1:22" s="225" customFormat="1" ht="14">
      <c r="B6" s="315"/>
      <c r="C6" s="316"/>
      <c r="D6" s="316"/>
      <c r="E6" s="317"/>
      <c r="F6" s="317"/>
      <c r="G6" s="317"/>
      <c r="H6" s="317"/>
      <c r="I6" s="317"/>
      <c r="J6" s="317"/>
      <c r="K6" s="317"/>
      <c r="L6" s="317"/>
      <c r="M6" s="317"/>
      <c r="U6" s="260"/>
      <c r="V6" s="260"/>
    </row>
    <row r="7" spans="1:22" s="225" customFormat="1" ht="7.5" customHeight="1">
      <c r="B7" s="315"/>
      <c r="C7" s="316"/>
      <c r="D7" s="316"/>
      <c r="E7" s="317"/>
      <c r="F7" s="317"/>
      <c r="G7" s="317"/>
      <c r="H7" s="317"/>
      <c r="I7" s="317"/>
      <c r="J7" s="317"/>
      <c r="K7" s="317"/>
      <c r="L7" s="317"/>
      <c r="M7" s="317"/>
      <c r="U7" s="260"/>
      <c r="V7" s="260"/>
    </row>
    <row r="8" spans="1:22" s="242" customFormat="1" ht="15.75" customHeight="1">
      <c r="B8" s="231"/>
      <c r="C8" s="478" t="s">
        <v>3</v>
      </c>
      <c r="D8" s="318"/>
      <c r="E8" s="478" t="s">
        <v>209</v>
      </c>
      <c r="F8" s="318"/>
      <c r="G8" s="233" t="s">
        <v>210</v>
      </c>
      <c r="H8" s="232"/>
      <c r="I8" s="233" t="s">
        <v>211</v>
      </c>
      <c r="J8" s="232"/>
      <c r="K8" s="478" t="s">
        <v>212</v>
      </c>
      <c r="L8" s="318"/>
      <c r="M8" s="233" t="s">
        <v>213</v>
      </c>
      <c r="U8" s="319"/>
      <c r="V8" s="319"/>
    </row>
    <row r="9" spans="1:22" s="236" customFormat="1" ht="12">
      <c r="B9" s="234"/>
      <c r="C9" s="478"/>
      <c r="D9" s="318"/>
      <c r="E9" s="478"/>
      <c r="F9" s="318"/>
      <c r="G9" s="233" t="s">
        <v>214</v>
      </c>
      <c r="H9" s="232"/>
      <c r="I9" s="233" t="s">
        <v>214</v>
      </c>
      <c r="J9" s="232"/>
      <c r="K9" s="478"/>
      <c r="L9" s="318"/>
      <c r="M9" s="233" t="s">
        <v>214</v>
      </c>
      <c r="U9" s="320"/>
      <c r="V9" s="320"/>
    </row>
    <row r="10" spans="1:22" s="236" customFormat="1" ht="12">
      <c r="B10" s="255"/>
      <c r="C10" s="334" t="s">
        <v>5</v>
      </c>
      <c r="D10" s="255"/>
      <c r="E10" s="255"/>
      <c r="F10" s="255"/>
      <c r="G10" s="255"/>
      <c r="H10" s="255"/>
      <c r="I10" s="255"/>
      <c r="J10" s="255"/>
      <c r="K10" s="255"/>
      <c r="L10" s="255"/>
      <c r="M10" s="255" t="s">
        <v>158</v>
      </c>
      <c r="U10" s="320"/>
      <c r="V10" s="320"/>
    </row>
    <row r="11" spans="1:22" s="236" customFormat="1" ht="15" hidden="1" customHeight="1">
      <c r="B11" s="255"/>
      <c r="C11" s="255"/>
      <c r="D11" s="255"/>
      <c r="E11" s="255"/>
      <c r="F11" s="255"/>
      <c r="G11" s="255"/>
      <c r="H11" s="255"/>
      <c r="I11" s="255"/>
      <c r="J11" s="255"/>
      <c r="K11" s="255"/>
      <c r="L11" s="255"/>
      <c r="M11" s="255"/>
      <c r="U11" s="320"/>
      <c r="V11" s="320"/>
    </row>
    <row r="12" spans="1:22" s="236" customFormat="1" ht="12">
      <c r="B12" s="334"/>
      <c r="D12" s="334"/>
      <c r="E12" s="255"/>
      <c r="F12" s="255"/>
      <c r="G12" s="255"/>
      <c r="H12" s="255"/>
      <c r="I12" s="255"/>
      <c r="J12" s="255"/>
      <c r="K12" s="255"/>
      <c r="L12" s="255"/>
      <c r="M12" s="255"/>
      <c r="O12" s="321"/>
      <c r="U12" s="320"/>
      <c r="V12" s="320"/>
    </row>
    <row r="13" spans="1:22" s="236" customFormat="1" ht="12">
      <c r="B13" s="245"/>
      <c r="C13" s="329" t="s">
        <v>7</v>
      </c>
      <c r="D13" s="329"/>
      <c r="E13" s="245">
        <v>596596213.13999999</v>
      </c>
      <c r="F13" s="245"/>
      <c r="G13" s="245">
        <v>10551239607.179998</v>
      </c>
      <c r="H13" s="245"/>
      <c r="I13" s="245">
        <v>10579840146.91</v>
      </c>
      <c r="J13" s="245"/>
      <c r="K13" s="245">
        <v>567995673.41000009</v>
      </c>
      <c r="L13" s="245"/>
      <c r="M13" s="245">
        <v>-28600539.729999993</v>
      </c>
      <c r="O13" s="321"/>
      <c r="U13" s="320"/>
      <c r="V13" s="320"/>
    </row>
    <row r="14" spans="1:22" s="236" customFormat="1" ht="12">
      <c r="B14" s="329"/>
      <c r="C14" s="335" t="s">
        <v>215</v>
      </c>
      <c r="D14" s="335"/>
      <c r="E14" s="255">
        <v>567750204.26999998</v>
      </c>
      <c r="F14" s="255"/>
      <c r="G14" s="255">
        <v>10500806606.809999</v>
      </c>
      <c r="H14" s="255"/>
      <c r="I14" s="255">
        <v>10533977382.940001</v>
      </c>
      <c r="J14" s="255"/>
      <c r="K14" s="255">
        <v>534579428.13999999</v>
      </c>
      <c r="L14" s="255"/>
      <c r="M14" s="255">
        <v>-33170776.129999995</v>
      </c>
      <c r="O14" s="321"/>
      <c r="U14" s="320"/>
      <c r="V14" s="320"/>
    </row>
    <row r="15" spans="1:22" s="236" customFormat="1" ht="12">
      <c r="B15" s="335"/>
      <c r="C15" s="335" t="s">
        <v>216</v>
      </c>
      <c r="D15" s="335"/>
      <c r="E15" s="255">
        <v>18216039.890000001</v>
      </c>
      <c r="F15" s="246"/>
      <c r="G15" s="255">
        <v>43579060.07</v>
      </c>
      <c r="H15" s="246"/>
      <c r="I15" s="255">
        <v>37722175.630000003</v>
      </c>
      <c r="J15" s="246"/>
      <c r="K15" s="255">
        <v>24072924.329999998</v>
      </c>
      <c r="L15" s="246"/>
      <c r="M15" s="255">
        <v>5856884.4399999976</v>
      </c>
      <c r="O15" s="321"/>
      <c r="U15" s="320"/>
      <c r="V15" s="320"/>
    </row>
    <row r="16" spans="1:22" s="236" customFormat="1" ht="12">
      <c r="B16" s="335"/>
      <c r="C16" s="336" t="s">
        <v>217</v>
      </c>
      <c r="D16" s="255"/>
      <c r="E16" s="255">
        <v>0</v>
      </c>
      <c r="F16" s="246"/>
      <c r="G16" s="246">
        <v>0</v>
      </c>
      <c r="H16" s="246"/>
      <c r="I16" s="246">
        <v>0</v>
      </c>
      <c r="J16" s="246"/>
      <c r="K16" s="246">
        <v>0</v>
      </c>
      <c r="L16" s="246"/>
      <c r="M16" s="246">
        <v>0</v>
      </c>
      <c r="N16" s="320"/>
      <c r="O16" s="321"/>
      <c r="U16" s="320"/>
      <c r="V16" s="320"/>
    </row>
    <row r="17" spans="2:23" s="236" customFormat="1" ht="12">
      <c r="B17" s="255"/>
      <c r="C17" s="336" t="s">
        <v>218</v>
      </c>
      <c r="D17" s="336"/>
      <c r="E17" s="255">
        <v>15471311.359999999</v>
      </c>
      <c r="F17" s="246"/>
      <c r="G17" s="255">
        <v>0</v>
      </c>
      <c r="H17" s="246"/>
      <c r="I17" s="255">
        <v>505659.73</v>
      </c>
      <c r="J17" s="246"/>
      <c r="K17" s="255">
        <v>14965651.630000001</v>
      </c>
      <c r="L17" s="246"/>
      <c r="M17" s="255">
        <v>-505659.72999999858</v>
      </c>
      <c r="O17" s="321"/>
      <c r="U17" s="320"/>
      <c r="V17" s="320"/>
    </row>
    <row r="18" spans="2:23" s="236" customFormat="1" ht="12">
      <c r="B18" s="255"/>
      <c r="C18" s="336" t="s">
        <v>17</v>
      </c>
      <c r="E18" s="246">
        <v>2004167.38</v>
      </c>
      <c r="F18" s="246"/>
      <c r="G18" s="246">
        <v>6853940.2999999998</v>
      </c>
      <c r="H18" s="246"/>
      <c r="I18" s="246">
        <v>7634928.6100000003</v>
      </c>
      <c r="J18" s="246"/>
      <c r="K18" s="246">
        <v>1223179.07</v>
      </c>
      <c r="L18" s="246"/>
      <c r="M18" s="255">
        <v>-780988.30999999982</v>
      </c>
      <c r="O18" s="321"/>
      <c r="U18" s="320"/>
      <c r="V18" s="320"/>
    </row>
    <row r="19" spans="2:23" s="236" customFormat="1" ht="12">
      <c r="B19" s="255"/>
      <c r="C19" s="337" t="s">
        <v>219</v>
      </c>
      <c r="D19" s="337"/>
      <c r="E19" s="246">
        <v>-6845509.7599999998</v>
      </c>
      <c r="F19" s="246"/>
      <c r="G19" s="246">
        <v>0</v>
      </c>
      <c r="H19" s="246"/>
      <c r="I19" s="246">
        <v>0</v>
      </c>
      <c r="J19" s="246"/>
      <c r="K19" s="338">
        <v>-6845509.7599999998</v>
      </c>
      <c r="L19" s="338"/>
      <c r="M19" s="255">
        <v>0</v>
      </c>
      <c r="O19" s="321"/>
      <c r="U19" s="320"/>
      <c r="V19" s="320"/>
    </row>
    <row r="20" spans="2:23" s="236" customFormat="1" ht="12">
      <c r="B20" s="255"/>
      <c r="C20" s="336" t="s">
        <v>23</v>
      </c>
      <c r="E20" s="236">
        <v>0</v>
      </c>
      <c r="G20" s="236">
        <v>0</v>
      </c>
      <c r="I20" s="236">
        <v>0</v>
      </c>
      <c r="K20" s="236">
        <v>0</v>
      </c>
      <c r="M20" s="236">
        <v>0</v>
      </c>
      <c r="O20" s="321"/>
      <c r="U20" s="320"/>
      <c r="V20" s="320"/>
    </row>
    <row r="21" spans="2:23" s="236" customFormat="1" ht="12">
      <c r="B21" s="255"/>
      <c r="C21" s="339"/>
      <c r="E21" s="242"/>
      <c r="F21" s="242"/>
      <c r="G21" s="242"/>
      <c r="H21" s="242"/>
      <c r="I21" s="242"/>
      <c r="J21" s="242"/>
      <c r="K21" s="242"/>
      <c r="L21" s="242"/>
      <c r="M21" s="242"/>
      <c r="O21" s="321"/>
      <c r="U21" s="320"/>
      <c r="V21" s="320"/>
    </row>
    <row r="22" spans="2:23" s="236" customFormat="1" ht="12">
      <c r="B22" s="329"/>
      <c r="C22" s="340" t="s">
        <v>154</v>
      </c>
      <c r="D22" s="340"/>
      <c r="E22" s="341">
        <v>691405835.47000003</v>
      </c>
      <c r="F22" s="341"/>
      <c r="G22" s="341">
        <v>213252015.10000002</v>
      </c>
      <c r="H22" s="341"/>
      <c r="I22" s="341">
        <v>97134044.060000002</v>
      </c>
      <c r="J22" s="341"/>
      <c r="K22" s="341">
        <v>807523806.50999975</v>
      </c>
      <c r="L22" s="341"/>
      <c r="M22" s="341">
        <v>116117971.03999992</v>
      </c>
      <c r="O22" s="321"/>
      <c r="U22" s="320"/>
      <c r="V22" s="320"/>
    </row>
    <row r="23" spans="2:23" s="236" customFormat="1" ht="12">
      <c r="B23" s="329"/>
      <c r="C23" s="342" t="s">
        <v>29</v>
      </c>
      <c r="D23" s="342"/>
      <c r="E23" s="246">
        <v>32542920.260000002</v>
      </c>
      <c r="F23" s="338"/>
      <c r="G23" s="246">
        <v>3829997.8</v>
      </c>
      <c r="H23" s="338"/>
      <c r="I23" s="246">
        <v>2560780.66</v>
      </c>
      <c r="J23" s="338"/>
      <c r="K23" s="246">
        <v>33812137.399999999</v>
      </c>
      <c r="L23" s="338"/>
      <c r="M23" s="255">
        <v>1269217.1399999969</v>
      </c>
      <c r="O23" s="321"/>
      <c r="U23" s="320"/>
      <c r="V23" s="320"/>
    </row>
    <row r="24" spans="2:23" s="236" customFormat="1" ht="12">
      <c r="B24" s="329"/>
      <c r="C24" s="342" t="s">
        <v>155</v>
      </c>
      <c r="D24" s="342"/>
      <c r="E24" s="338">
        <v>7241590.5199999996</v>
      </c>
      <c r="F24" s="338"/>
      <c r="G24" s="338">
        <v>3819757</v>
      </c>
      <c r="H24" s="338"/>
      <c r="I24" s="338">
        <v>0</v>
      </c>
      <c r="J24" s="338"/>
      <c r="K24" s="338">
        <v>11061347.52</v>
      </c>
      <c r="L24" s="338"/>
      <c r="M24" s="338">
        <v>3819757</v>
      </c>
      <c r="O24" s="321"/>
      <c r="U24" s="320"/>
      <c r="V24" s="320"/>
    </row>
    <row r="25" spans="2:23" s="236" customFormat="1" ht="12">
      <c r="B25" s="329"/>
      <c r="C25" s="342" t="s">
        <v>220</v>
      </c>
      <c r="D25" s="342"/>
      <c r="E25" s="338">
        <v>862164634.20000005</v>
      </c>
      <c r="F25" s="253"/>
      <c r="G25" s="338">
        <v>194370386.30000001</v>
      </c>
      <c r="H25" s="253"/>
      <c r="I25" s="338">
        <v>71302652.439999998</v>
      </c>
      <c r="J25" s="253"/>
      <c r="K25" s="338">
        <v>985232368.05999994</v>
      </c>
      <c r="L25" s="253"/>
      <c r="M25" s="338">
        <v>123067733.8599999</v>
      </c>
      <c r="O25" s="321"/>
      <c r="U25" s="320"/>
      <c r="V25" s="320"/>
    </row>
    <row r="26" spans="2:23" s="236" customFormat="1" ht="12">
      <c r="B26" s="255"/>
      <c r="C26" s="342" t="s">
        <v>221</v>
      </c>
      <c r="D26" s="342"/>
      <c r="E26" s="338">
        <v>186639274.22</v>
      </c>
      <c r="F26" s="253"/>
      <c r="G26" s="338">
        <v>0</v>
      </c>
      <c r="H26" s="253"/>
      <c r="I26" s="338">
        <v>20098</v>
      </c>
      <c r="J26" s="253"/>
      <c r="K26" s="338">
        <v>186619176.22</v>
      </c>
      <c r="L26" s="253"/>
      <c r="M26" s="338">
        <v>-20098</v>
      </c>
      <c r="N26" s="343"/>
      <c r="O26" s="321"/>
      <c r="U26" s="320"/>
      <c r="V26" s="320"/>
      <c r="W26" s="320"/>
    </row>
    <row r="27" spans="2:23" s="236" customFormat="1" ht="12">
      <c r="B27" s="255"/>
      <c r="C27" s="255" t="s">
        <v>222</v>
      </c>
      <c r="D27" s="255"/>
      <c r="E27" s="338">
        <v>27262578</v>
      </c>
      <c r="F27" s="246"/>
      <c r="G27" s="338">
        <v>11211776</v>
      </c>
      <c r="H27" s="246"/>
      <c r="I27" s="338">
        <v>11211776</v>
      </c>
      <c r="J27" s="246"/>
      <c r="K27" s="338">
        <v>27262578</v>
      </c>
      <c r="L27" s="246"/>
      <c r="M27" s="338">
        <v>0</v>
      </c>
      <c r="O27" s="321"/>
      <c r="U27" s="320"/>
      <c r="V27" s="320"/>
    </row>
    <row r="28" spans="2:23" s="236" customFormat="1" ht="12">
      <c r="B28" s="245"/>
      <c r="C28" s="255" t="s">
        <v>223</v>
      </c>
      <c r="D28" s="255"/>
      <c r="E28" s="338">
        <v>-424445161.73000002</v>
      </c>
      <c r="F28" s="246"/>
      <c r="G28" s="338">
        <v>20098</v>
      </c>
      <c r="H28" s="246"/>
      <c r="I28" s="338">
        <v>12038736.960000001</v>
      </c>
      <c r="J28" s="246"/>
      <c r="K28" s="338">
        <v>-436463800.69</v>
      </c>
      <c r="L28" s="246"/>
      <c r="M28" s="338">
        <v>-12018638.959999979</v>
      </c>
      <c r="O28" s="321"/>
      <c r="U28" s="320"/>
      <c r="V28" s="320"/>
    </row>
    <row r="29" spans="2:23" s="236" customFormat="1" ht="12">
      <c r="B29" s="245"/>
      <c r="C29" s="255" t="s">
        <v>159</v>
      </c>
      <c r="D29" s="344"/>
      <c r="E29" s="255">
        <v>0</v>
      </c>
      <c r="F29" s="255"/>
      <c r="G29" s="255">
        <v>0</v>
      </c>
      <c r="H29" s="255"/>
      <c r="I29" s="255">
        <v>0</v>
      </c>
      <c r="J29" s="255"/>
      <c r="K29" s="255">
        <v>0</v>
      </c>
      <c r="L29" s="255"/>
      <c r="M29" s="338">
        <v>0</v>
      </c>
      <c r="O29" s="321"/>
      <c r="U29" s="320"/>
      <c r="V29" s="320"/>
    </row>
    <row r="30" spans="2:23" s="236" customFormat="1" ht="12">
      <c r="B30" s="255"/>
      <c r="C30" s="255" t="s">
        <v>44</v>
      </c>
      <c r="D30" s="253"/>
      <c r="E30" s="246">
        <v>0</v>
      </c>
      <c r="F30" s="246"/>
      <c r="G30" s="246">
        <v>0</v>
      </c>
      <c r="H30" s="246"/>
      <c r="I30" s="246">
        <v>0</v>
      </c>
      <c r="J30" s="246"/>
      <c r="K30" s="246">
        <v>0</v>
      </c>
      <c r="L30" s="246"/>
      <c r="M30" s="246">
        <v>0</v>
      </c>
      <c r="O30" s="321"/>
      <c r="U30" s="320"/>
      <c r="V30" s="320"/>
    </row>
    <row r="31" spans="2:23" s="236" customFormat="1" ht="12">
      <c r="B31" s="255"/>
      <c r="C31" s="255" t="s">
        <v>46</v>
      </c>
      <c r="D31" s="253"/>
      <c r="E31" s="246">
        <v>0</v>
      </c>
      <c r="F31" s="246"/>
      <c r="G31" s="246">
        <v>0</v>
      </c>
      <c r="H31" s="246"/>
      <c r="I31" s="246">
        <v>0</v>
      </c>
      <c r="J31" s="246"/>
      <c r="K31" s="246">
        <v>0</v>
      </c>
      <c r="L31" s="246"/>
      <c r="M31" s="246">
        <v>0</v>
      </c>
      <c r="O31" s="321"/>
      <c r="U31" s="320"/>
      <c r="V31" s="320"/>
    </row>
    <row r="32" spans="2:23" s="236" customFormat="1" ht="20" customHeight="1">
      <c r="B32" s="328" t="s">
        <v>65</v>
      </c>
      <c r="C32" s="345"/>
      <c r="D32" s="245"/>
      <c r="E32" s="259">
        <v>1288002048.6100001</v>
      </c>
      <c r="F32" s="247"/>
      <c r="G32" s="259">
        <v>10764491622.279999</v>
      </c>
      <c r="H32" s="247"/>
      <c r="I32" s="259">
        <v>10676974190.969999</v>
      </c>
      <c r="J32" s="247"/>
      <c r="K32" s="259">
        <v>1375519479.9199998</v>
      </c>
      <c r="L32" s="247"/>
      <c r="M32" s="259">
        <v>87517431.309999928</v>
      </c>
      <c r="O32" s="247">
        <v>1375519479.9199998</v>
      </c>
      <c r="U32" s="320"/>
      <c r="V32" s="320"/>
    </row>
    <row r="33" spans="2:23" s="236" customFormat="1" ht="12">
      <c r="B33" s="255"/>
      <c r="C33" s="255"/>
      <c r="D33" s="255"/>
      <c r="E33" s="255"/>
      <c r="F33" s="255"/>
      <c r="G33" s="255"/>
      <c r="H33" s="255"/>
      <c r="I33" s="255"/>
      <c r="J33" s="255"/>
      <c r="K33" s="255"/>
      <c r="L33" s="255"/>
      <c r="M33" s="255"/>
      <c r="O33" s="237">
        <v>0</v>
      </c>
      <c r="U33" s="320"/>
      <c r="V33" s="320"/>
    </row>
    <row r="34" spans="2:23" s="236" customFormat="1" ht="12">
      <c r="E34" s="255"/>
      <c r="F34" s="255"/>
      <c r="G34" s="255"/>
      <c r="H34" s="255"/>
      <c r="I34" s="255"/>
      <c r="J34" s="255"/>
      <c r="K34" s="255"/>
      <c r="L34" s="255"/>
      <c r="M34" s="255"/>
      <c r="N34" s="346"/>
      <c r="U34" s="320"/>
      <c r="V34" s="320"/>
      <c r="W34" s="320"/>
    </row>
    <row r="35" spans="2:23" s="236" customFormat="1" ht="12">
      <c r="C35" s="347"/>
      <c r="D35" s="347"/>
      <c r="E35" s="320"/>
      <c r="F35" s="320"/>
      <c r="M35" s="320"/>
      <c r="U35" s="320"/>
      <c r="V35" s="320"/>
    </row>
    <row r="36" spans="2:23" s="236" customFormat="1" ht="12">
      <c r="B36" s="479" t="s">
        <v>67</v>
      </c>
      <c r="C36" s="479"/>
      <c r="D36" s="479"/>
      <c r="E36" s="479"/>
      <c r="F36" s="479"/>
      <c r="G36" s="479"/>
      <c r="H36" s="479"/>
      <c r="I36" s="479"/>
      <c r="J36" s="479"/>
      <c r="K36" s="479"/>
      <c r="L36" s="479"/>
      <c r="M36" s="479"/>
      <c r="U36" s="320"/>
      <c r="V36" s="320"/>
    </row>
    <row r="37" spans="2:23" s="236" customFormat="1" ht="12">
      <c r="B37" s="479" t="s">
        <v>224</v>
      </c>
      <c r="C37" s="479"/>
      <c r="D37" s="479"/>
      <c r="E37" s="479"/>
      <c r="F37" s="479"/>
      <c r="G37" s="479"/>
      <c r="H37" s="479"/>
      <c r="I37" s="479"/>
      <c r="J37" s="479"/>
      <c r="K37" s="479"/>
      <c r="L37" s="479"/>
      <c r="M37" s="479"/>
      <c r="U37" s="320"/>
      <c r="V37" s="320"/>
    </row>
    <row r="38" spans="2:23" s="236" customFormat="1" ht="12">
      <c r="M38" s="324"/>
      <c r="U38" s="320"/>
      <c r="V38" s="320"/>
    </row>
    <row r="39" spans="2:23" s="236" customFormat="1" ht="12">
      <c r="G39" s="237"/>
      <c r="H39" s="237"/>
      <c r="I39" s="237"/>
      <c r="J39" s="237"/>
      <c r="K39" s="255"/>
      <c r="L39" s="255"/>
      <c r="U39" s="320"/>
      <c r="V39" s="320"/>
    </row>
    <row r="40" spans="2:23" s="236" customFormat="1" ht="12">
      <c r="G40" s="237"/>
      <c r="H40" s="237"/>
      <c r="I40" s="237"/>
      <c r="J40" s="237"/>
      <c r="K40" s="255"/>
      <c r="L40" s="255"/>
      <c r="U40" s="320"/>
      <c r="V40" s="320"/>
    </row>
    <row r="41" spans="2:23" s="236" customFormat="1" ht="12">
      <c r="G41" s="237"/>
      <c r="H41" s="237"/>
      <c r="I41" s="237"/>
      <c r="J41" s="237"/>
      <c r="K41" s="255"/>
      <c r="L41" s="255"/>
      <c r="U41" s="320"/>
      <c r="V41" s="320"/>
    </row>
    <row r="42" spans="2:23" s="236" customFormat="1" ht="12">
      <c r="G42" s="237"/>
      <c r="H42" s="237"/>
      <c r="I42" s="237"/>
      <c r="J42" s="237"/>
      <c r="K42" s="255"/>
      <c r="L42" s="255"/>
      <c r="U42" s="320"/>
      <c r="V42" s="320"/>
    </row>
    <row r="43" spans="2:23" s="236" customFormat="1" ht="12">
      <c r="G43" s="237"/>
      <c r="H43" s="237"/>
      <c r="I43" s="237"/>
      <c r="J43" s="237"/>
      <c r="K43" s="255"/>
      <c r="L43" s="255"/>
      <c r="U43" s="320"/>
      <c r="V43" s="320"/>
    </row>
    <row r="44" spans="2:23" s="236" customFormat="1" ht="12">
      <c r="U44" s="320"/>
      <c r="V44" s="320"/>
    </row>
    <row r="45" spans="2:23" s="236" customFormat="1" ht="12">
      <c r="U45" s="320"/>
      <c r="V45" s="320"/>
    </row>
    <row r="46" spans="2:23" s="236" customFormat="1" ht="12">
      <c r="C46" s="483"/>
      <c r="D46" s="483"/>
      <c r="E46" s="483"/>
      <c r="F46" s="483"/>
      <c r="G46" s="483"/>
      <c r="H46" s="483"/>
      <c r="I46" s="483"/>
      <c r="J46" s="483"/>
      <c r="K46" s="483"/>
      <c r="L46" s="483"/>
      <c r="M46" s="483"/>
      <c r="U46" s="320"/>
      <c r="V46" s="320"/>
    </row>
    <row r="47" spans="2:23" s="236" customFormat="1" ht="12">
      <c r="B47" s="489"/>
      <c r="C47" s="489"/>
      <c r="D47" s="489"/>
      <c r="E47" s="489"/>
      <c r="F47" s="489"/>
      <c r="G47" s="489"/>
      <c r="H47" s="489"/>
      <c r="I47" s="489"/>
      <c r="J47" s="489"/>
      <c r="K47" s="489"/>
      <c r="L47" s="489"/>
      <c r="M47" s="489"/>
      <c r="U47" s="320"/>
      <c r="V47" s="320"/>
    </row>
    <row r="48" spans="2:23" s="236" customFormat="1" ht="12">
      <c r="B48" s="489"/>
      <c r="C48" s="489"/>
      <c r="D48" s="489"/>
      <c r="E48" s="489"/>
      <c r="F48" s="489"/>
      <c r="G48" s="489"/>
      <c r="H48" s="489"/>
      <c r="I48" s="489"/>
      <c r="J48" s="489"/>
      <c r="K48" s="489"/>
      <c r="L48" s="489"/>
      <c r="M48" s="489"/>
      <c r="U48" s="320"/>
      <c r="V48" s="320"/>
    </row>
  </sheetData>
  <mergeCells count="12">
    <mergeCell ref="B47:M47"/>
    <mergeCell ref="B48:M48"/>
    <mergeCell ref="B37:M37"/>
    <mergeCell ref="B36:M36"/>
    <mergeCell ref="C8:C9"/>
    <mergeCell ref="E8:E9"/>
    <mergeCell ref="K8:K9"/>
    <mergeCell ref="A2:M2"/>
    <mergeCell ref="A3:M3"/>
    <mergeCell ref="A4:M4"/>
    <mergeCell ref="A5:M5"/>
    <mergeCell ref="C46:M46"/>
  </mergeCells>
  <printOptions horizontalCentered="1"/>
  <pageMargins left="0.39370078740157483" right="0.39370078740157483" top="0.39370078740157483" bottom="0.39370078740157483" header="0.31496062992125984" footer="0.31496062992125984"/>
  <pageSetup scale="7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65"/>
  <sheetViews>
    <sheetView showGridLines="0" topLeftCell="A52" zoomScale="90" zoomScaleNormal="90" workbookViewId="0">
      <selection activeCell="E19" sqref="E19"/>
    </sheetView>
  </sheetViews>
  <sheetFormatPr baseColWidth="10" defaultColWidth="10.83203125" defaultRowHeight="15"/>
  <cols>
    <col min="1" max="1" width="2.6640625" style="13" customWidth="1"/>
    <col min="2" max="2" width="4.6640625" style="13" customWidth="1"/>
    <col min="3" max="4" width="2.6640625" style="13" customWidth="1"/>
    <col min="5" max="5" width="70.6640625" style="13" customWidth="1"/>
    <col min="6" max="6" width="0.5" style="13" customWidth="1"/>
    <col min="7" max="7" width="15.6640625" style="78" customWidth="1"/>
    <col min="8" max="8" width="0.5" style="13" customWidth="1"/>
    <col min="9" max="9" width="3.1640625" style="13" customWidth="1"/>
    <col min="10" max="10" width="2.6640625" style="13" customWidth="1"/>
    <col min="11" max="11" width="15.1640625" style="78" bestFit="1" customWidth="1"/>
    <col min="12" max="12" width="15.1640625" style="13" bestFit="1" customWidth="1"/>
    <col min="13" max="13" width="13.83203125" style="13" bestFit="1" customWidth="1"/>
    <col min="14" max="14" width="13.6640625" style="13" bestFit="1" customWidth="1"/>
    <col min="15" max="255" width="10.83203125" style="13"/>
    <col min="256" max="256" width="2.6640625" style="13" customWidth="1"/>
    <col min="257" max="257" width="4.6640625" style="13" customWidth="1"/>
    <col min="258" max="258" width="10.5" style="13" customWidth="1"/>
    <col min="259" max="259" width="57.33203125" style="13" customWidth="1"/>
    <col min="260" max="260" width="15.5" style="13" customWidth="1"/>
    <col min="261" max="261" width="15.6640625" style="13" customWidth="1"/>
    <col min="262" max="262" width="2" style="13" customWidth="1"/>
    <col min="263" max="263" width="15.6640625" style="13" customWidth="1"/>
    <col min="264" max="264" width="3.1640625" style="13" customWidth="1"/>
    <col min="265" max="265" width="2.6640625" style="13" customWidth="1"/>
    <col min="266" max="267" width="14.1640625" style="13" bestFit="1" customWidth="1"/>
    <col min="268" max="268" width="10.83203125" style="13"/>
    <col min="269" max="269" width="11.5" style="13" bestFit="1" customWidth="1"/>
    <col min="270" max="511" width="10.83203125" style="13"/>
    <col min="512" max="512" width="2.6640625" style="13" customWidth="1"/>
    <col min="513" max="513" width="4.6640625" style="13" customWidth="1"/>
    <col min="514" max="514" width="10.5" style="13" customWidth="1"/>
    <col min="515" max="515" width="57.33203125" style="13" customWidth="1"/>
    <col min="516" max="516" width="15.5" style="13" customWidth="1"/>
    <col min="517" max="517" width="15.6640625" style="13" customWidth="1"/>
    <col min="518" max="518" width="2" style="13" customWidth="1"/>
    <col min="519" max="519" width="15.6640625" style="13" customWidth="1"/>
    <col min="520" max="520" width="3.1640625" style="13" customWidth="1"/>
    <col min="521" max="521" width="2.6640625" style="13" customWidth="1"/>
    <col min="522" max="523" width="14.1640625" style="13" bestFit="1" customWidth="1"/>
    <col min="524" max="524" width="10.83203125" style="13"/>
    <col min="525" max="525" width="11.5" style="13" bestFit="1" customWidth="1"/>
    <col min="526" max="767" width="10.83203125" style="13"/>
    <col min="768" max="768" width="2.6640625" style="13" customWidth="1"/>
    <col min="769" max="769" width="4.6640625" style="13" customWidth="1"/>
    <col min="770" max="770" width="10.5" style="13" customWidth="1"/>
    <col min="771" max="771" width="57.33203125" style="13" customWidth="1"/>
    <col min="772" max="772" width="15.5" style="13" customWidth="1"/>
    <col min="773" max="773" width="15.6640625" style="13" customWidth="1"/>
    <col min="774" max="774" width="2" style="13" customWidth="1"/>
    <col min="775" max="775" width="15.6640625" style="13" customWidth="1"/>
    <col min="776" max="776" width="3.1640625" style="13" customWidth="1"/>
    <col min="777" max="777" width="2.6640625" style="13" customWidth="1"/>
    <col min="778" max="779" width="14.1640625" style="13" bestFit="1" customWidth="1"/>
    <col min="780" max="780" width="10.83203125" style="13"/>
    <col min="781" max="781" width="11.5" style="13" bestFit="1" customWidth="1"/>
    <col min="782" max="1023" width="10.83203125" style="13"/>
    <col min="1024" max="1024" width="2.6640625" style="13" customWidth="1"/>
    <col min="1025" max="1025" width="4.6640625" style="13" customWidth="1"/>
    <col min="1026" max="1026" width="10.5" style="13" customWidth="1"/>
    <col min="1027" max="1027" width="57.33203125" style="13" customWidth="1"/>
    <col min="1028" max="1028" width="15.5" style="13" customWidth="1"/>
    <col min="1029" max="1029" width="15.6640625" style="13" customWidth="1"/>
    <col min="1030" max="1030" width="2" style="13" customWidth="1"/>
    <col min="1031" max="1031" width="15.6640625" style="13" customWidth="1"/>
    <col min="1032" max="1032" width="3.1640625" style="13" customWidth="1"/>
    <col min="1033" max="1033" width="2.6640625" style="13" customWidth="1"/>
    <col min="1034" max="1035" width="14.1640625" style="13" bestFit="1" customWidth="1"/>
    <col min="1036" max="1036" width="10.83203125" style="13"/>
    <col min="1037" max="1037" width="11.5" style="13" bestFit="1" customWidth="1"/>
    <col min="1038" max="1279" width="10.83203125" style="13"/>
    <col min="1280" max="1280" width="2.6640625" style="13" customWidth="1"/>
    <col min="1281" max="1281" width="4.6640625" style="13" customWidth="1"/>
    <col min="1282" max="1282" width="10.5" style="13" customWidth="1"/>
    <col min="1283" max="1283" width="57.33203125" style="13" customWidth="1"/>
    <col min="1284" max="1284" width="15.5" style="13" customWidth="1"/>
    <col min="1285" max="1285" width="15.6640625" style="13" customWidth="1"/>
    <col min="1286" max="1286" width="2" style="13" customWidth="1"/>
    <col min="1287" max="1287" width="15.6640625" style="13" customWidth="1"/>
    <col min="1288" max="1288" width="3.1640625" style="13" customWidth="1"/>
    <col min="1289" max="1289" width="2.6640625" style="13" customWidth="1"/>
    <col min="1290" max="1291" width="14.1640625" style="13" bestFit="1" customWidth="1"/>
    <col min="1292" max="1292" width="10.83203125" style="13"/>
    <col min="1293" max="1293" width="11.5" style="13" bestFit="1" customWidth="1"/>
    <col min="1294" max="1535" width="10.83203125" style="13"/>
    <col min="1536" max="1536" width="2.6640625" style="13" customWidth="1"/>
    <col min="1537" max="1537" width="4.6640625" style="13" customWidth="1"/>
    <col min="1538" max="1538" width="10.5" style="13" customWidth="1"/>
    <col min="1539" max="1539" width="57.33203125" style="13" customWidth="1"/>
    <col min="1540" max="1540" width="15.5" style="13" customWidth="1"/>
    <col min="1541" max="1541" width="15.6640625" style="13" customWidth="1"/>
    <col min="1542" max="1542" width="2" style="13" customWidth="1"/>
    <col min="1543" max="1543" width="15.6640625" style="13" customWidth="1"/>
    <col min="1544" max="1544" width="3.1640625" style="13" customWidth="1"/>
    <col min="1545" max="1545" width="2.6640625" style="13" customWidth="1"/>
    <col min="1546" max="1547" width="14.1640625" style="13" bestFit="1" customWidth="1"/>
    <col min="1548" max="1548" width="10.83203125" style="13"/>
    <col min="1549" max="1549" width="11.5" style="13" bestFit="1" customWidth="1"/>
    <col min="1550" max="1791" width="10.83203125" style="13"/>
    <col min="1792" max="1792" width="2.6640625" style="13" customWidth="1"/>
    <col min="1793" max="1793" width="4.6640625" style="13" customWidth="1"/>
    <col min="1794" max="1794" width="10.5" style="13" customWidth="1"/>
    <col min="1795" max="1795" width="57.33203125" style="13" customWidth="1"/>
    <col min="1796" max="1796" width="15.5" style="13" customWidth="1"/>
    <col min="1797" max="1797" width="15.6640625" style="13" customWidth="1"/>
    <col min="1798" max="1798" width="2" style="13" customWidth="1"/>
    <col min="1799" max="1799" width="15.6640625" style="13" customWidth="1"/>
    <col min="1800" max="1800" width="3.1640625" style="13" customWidth="1"/>
    <col min="1801" max="1801" width="2.6640625" style="13" customWidth="1"/>
    <col min="1802" max="1803" width="14.1640625" style="13" bestFit="1" customWidth="1"/>
    <col min="1804" max="1804" width="10.83203125" style="13"/>
    <col min="1805" max="1805" width="11.5" style="13" bestFit="1" customWidth="1"/>
    <col min="1806" max="2047" width="10.83203125" style="13"/>
    <col min="2048" max="2048" width="2.6640625" style="13" customWidth="1"/>
    <col min="2049" max="2049" width="4.6640625" style="13" customWidth="1"/>
    <col min="2050" max="2050" width="10.5" style="13" customWidth="1"/>
    <col min="2051" max="2051" width="57.33203125" style="13" customWidth="1"/>
    <col min="2052" max="2052" width="15.5" style="13" customWidth="1"/>
    <col min="2053" max="2053" width="15.6640625" style="13" customWidth="1"/>
    <col min="2054" max="2054" width="2" style="13" customWidth="1"/>
    <col min="2055" max="2055" width="15.6640625" style="13" customWidth="1"/>
    <col min="2056" max="2056" width="3.1640625" style="13" customWidth="1"/>
    <col min="2057" max="2057" width="2.6640625" style="13" customWidth="1"/>
    <col min="2058" max="2059" width="14.1640625" style="13" bestFit="1" customWidth="1"/>
    <col min="2060" max="2060" width="10.83203125" style="13"/>
    <col min="2061" max="2061" width="11.5" style="13" bestFit="1" customWidth="1"/>
    <col min="2062" max="2303" width="10.83203125" style="13"/>
    <col min="2304" max="2304" width="2.6640625" style="13" customWidth="1"/>
    <col min="2305" max="2305" width="4.6640625" style="13" customWidth="1"/>
    <col min="2306" max="2306" width="10.5" style="13" customWidth="1"/>
    <col min="2307" max="2307" width="57.33203125" style="13" customWidth="1"/>
    <col min="2308" max="2308" width="15.5" style="13" customWidth="1"/>
    <col min="2309" max="2309" width="15.6640625" style="13" customWidth="1"/>
    <col min="2310" max="2310" width="2" style="13" customWidth="1"/>
    <col min="2311" max="2311" width="15.6640625" style="13" customWidth="1"/>
    <col min="2312" max="2312" width="3.1640625" style="13" customWidth="1"/>
    <col min="2313" max="2313" width="2.6640625" style="13" customWidth="1"/>
    <col min="2314" max="2315" width="14.1640625" style="13" bestFit="1" customWidth="1"/>
    <col min="2316" max="2316" width="10.83203125" style="13"/>
    <col min="2317" max="2317" width="11.5" style="13" bestFit="1" customWidth="1"/>
    <col min="2318" max="2559" width="10.83203125" style="13"/>
    <col min="2560" max="2560" width="2.6640625" style="13" customWidth="1"/>
    <col min="2561" max="2561" width="4.6640625" style="13" customWidth="1"/>
    <col min="2562" max="2562" width="10.5" style="13" customWidth="1"/>
    <col min="2563" max="2563" width="57.33203125" style="13" customWidth="1"/>
    <col min="2564" max="2564" width="15.5" style="13" customWidth="1"/>
    <col min="2565" max="2565" width="15.6640625" style="13" customWidth="1"/>
    <col min="2566" max="2566" width="2" style="13" customWidth="1"/>
    <col min="2567" max="2567" width="15.6640625" style="13" customWidth="1"/>
    <col min="2568" max="2568" width="3.1640625" style="13" customWidth="1"/>
    <col min="2569" max="2569" width="2.6640625" style="13" customWidth="1"/>
    <col min="2570" max="2571" width="14.1640625" style="13" bestFit="1" customWidth="1"/>
    <col min="2572" max="2572" width="10.83203125" style="13"/>
    <col min="2573" max="2573" width="11.5" style="13" bestFit="1" customWidth="1"/>
    <col min="2574" max="2815" width="10.83203125" style="13"/>
    <col min="2816" max="2816" width="2.6640625" style="13" customWidth="1"/>
    <col min="2817" max="2817" width="4.6640625" style="13" customWidth="1"/>
    <col min="2818" max="2818" width="10.5" style="13" customWidth="1"/>
    <col min="2819" max="2819" width="57.33203125" style="13" customWidth="1"/>
    <col min="2820" max="2820" width="15.5" style="13" customWidth="1"/>
    <col min="2821" max="2821" width="15.6640625" style="13" customWidth="1"/>
    <col min="2822" max="2822" width="2" style="13" customWidth="1"/>
    <col min="2823" max="2823" width="15.6640625" style="13" customWidth="1"/>
    <col min="2824" max="2824" width="3.1640625" style="13" customWidth="1"/>
    <col min="2825" max="2825" width="2.6640625" style="13" customWidth="1"/>
    <col min="2826" max="2827" width="14.1640625" style="13" bestFit="1" customWidth="1"/>
    <col min="2828" max="2828" width="10.83203125" style="13"/>
    <col min="2829" max="2829" width="11.5" style="13" bestFit="1" customWidth="1"/>
    <col min="2830" max="3071" width="10.83203125" style="13"/>
    <col min="3072" max="3072" width="2.6640625" style="13" customWidth="1"/>
    <col min="3073" max="3073" width="4.6640625" style="13" customWidth="1"/>
    <col min="3074" max="3074" width="10.5" style="13" customWidth="1"/>
    <col min="3075" max="3075" width="57.33203125" style="13" customWidth="1"/>
    <col min="3076" max="3076" width="15.5" style="13" customWidth="1"/>
    <col min="3077" max="3077" width="15.6640625" style="13" customWidth="1"/>
    <col min="3078" max="3078" width="2" style="13" customWidth="1"/>
    <col min="3079" max="3079" width="15.6640625" style="13" customWidth="1"/>
    <col min="3080" max="3080" width="3.1640625" style="13" customWidth="1"/>
    <col min="3081" max="3081" width="2.6640625" style="13" customWidth="1"/>
    <col min="3082" max="3083" width="14.1640625" style="13" bestFit="1" customWidth="1"/>
    <col min="3084" max="3084" width="10.83203125" style="13"/>
    <col min="3085" max="3085" width="11.5" style="13" bestFit="1" customWidth="1"/>
    <col min="3086" max="3327" width="10.83203125" style="13"/>
    <col min="3328" max="3328" width="2.6640625" style="13" customWidth="1"/>
    <col min="3329" max="3329" width="4.6640625" style="13" customWidth="1"/>
    <col min="3330" max="3330" width="10.5" style="13" customWidth="1"/>
    <col min="3331" max="3331" width="57.33203125" style="13" customWidth="1"/>
    <col min="3332" max="3332" width="15.5" style="13" customWidth="1"/>
    <col min="3333" max="3333" width="15.6640625" style="13" customWidth="1"/>
    <col min="3334" max="3334" width="2" style="13" customWidth="1"/>
    <col min="3335" max="3335" width="15.6640625" style="13" customWidth="1"/>
    <col min="3336" max="3336" width="3.1640625" style="13" customWidth="1"/>
    <col min="3337" max="3337" width="2.6640625" style="13" customWidth="1"/>
    <col min="3338" max="3339" width="14.1640625" style="13" bestFit="1" customWidth="1"/>
    <col min="3340" max="3340" width="10.83203125" style="13"/>
    <col min="3341" max="3341" width="11.5" style="13" bestFit="1" customWidth="1"/>
    <col min="3342" max="3583" width="10.83203125" style="13"/>
    <col min="3584" max="3584" width="2.6640625" style="13" customWidth="1"/>
    <col min="3585" max="3585" width="4.6640625" style="13" customWidth="1"/>
    <col min="3586" max="3586" width="10.5" style="13" customWidth="1"/>
    <col min="3587" max="3587" width="57.33203125" style="13" customWidth="1"/>
    <col min="3588" max="3588" width="15.5" style="13" customWidth="1"/>
    <col min="3589" max="3589" width="15.6640625" style="13" customWidth="1"/>
    <col min="3590" max="3590" width="2" style="13" customWidth="1"/>
    <col min="3591" max="3591" width="15.6640625" style="13" customWidth="1"/>
    <col min="3592" max="3592" width="3.1640625" style="13" customWidth="1"/>
    <col min="3593" max="3593" width="2.6640625" style="13" customWidth="1"/>
    <col min="3594" max="3595" width="14.1640625" style="13" bestFit="1" customWidth="1"/>
    <col min="3596" max="3596" width="10.83203125" style="13"/>
    <col min="3597" max="3597" width="11.5" style="13" bestFit="1" customWidth="1"/>
    <col min="3598" max="3839" width="10.83203125" style="13"/>
    <col min="3840" max="3840" width="2.6640625" style="13" customWidth="1"/>
    <col min="3841" max="3841" width="4.6640625" style="13" customWidth="1"/>
    <col min="3842" max="3842" width="10.5" style="13" customWidth="1"/>
    <col min="3843" max="3843" width="57.33203125" style="13" customWidth="1"/>
    <col min="3844" max="3844" width="15.5" style="13" customWidth="1"/>
    <col min="3845" max="3845" width="15.6640625" style="13" customWidth="1"/>
    <col min="3846" max="3846" width="2" style="13" customWidth="1"/>
    <col min="3847" max="3847" width="15.6640625" style="13" customWidth="1"/>
    <col min="3848" max="3848" width="3.1640625" style="13" customWidth="1"/>
    <col min="3849" max="3849" width="2.6640625" style="13" customWidth="1"/>
    <col min="3850" max="3851" width="14.1640625" style="13" bestFit="1" customWidth="1"/>
    <col min="3852" max="3852" width="10.83203125" style="13"/>
    <col min="3853" max="3853" width="11.5" style="13" bestFit="1" customWidth="1"/>
    <col min="3854" max="4095" width="10.83203125" style="13"/>
    <col min="4096" max="4096" width="2.6640625" style="13" customWidth="1"/>
    <col min="4097" max="4097" width="4.6640625" style="13" customWidth="1"/>
    <col min="4098" max="4098" width="10.5" style="13" customWidth="1"/>
    <col min="4099" max="4099" width="57.33203125" style="13" customWidth="1"/>
    <col min="4100" max="4100" width="15.5" style="13" customWidth="1"/>
    <col min="4101" max="4101" width="15.6640625" style="13" customWidth="1"/>
    <col min="4102" max="4102" width="2" style="13" customWidth="1"/>
    <col min="4103" max="4103" width="15.6640625" style="13" customWidth="1"/>
    <col min="4104" max="4104" width="3.1640625" style="13" customWidth="1"/>
    <col min="4105" max="4105" width="2.6640625" style="13" customWidth="1"/>
    <col min="4106" max="4107" width="14.1640625" style="13" bestFit="1" customWidth="1"/>
    <col min="4108" max="4108" width="10.83203125" style="13"/>
    <col min="4109" max="4109" width="11.5" style="13" bestFit="1" customWidth="1"/>
    <col min="4110" max="4351" width="10.83203125" style="13"/>
    <col min="4352" max="4352" width="2.6640625" style="13" customWidth="1"/>
    <col min="4353" max="4353" width="4.6640625" style="13" customWidth="1"/>
    <col min="4354" max="4354" width="10.5" style="13" customWidth="1"/>
    <col min="4355" max="4355" width="57.33203125" style="13" customWidth="1"/>
    <col min="4356" max="4356" width="15.5" style="13" customWidth="1"/>
    <col min="4357" max="4357" width="15.6640625" style="13" customWidth="1"/>
    <col min="4358" max="4358" width="2" style="13" customWidth="1"/>
    <col min="4359" max="4359" width="15.6640625" style="13" customWidth="1"/>
    <col min="4360" max="4360" width="3.1640625" style="13" customWidth="1"/>
    <col min="4361" max="4361" width="2.6640625" style="13" customWidth="1"/>
    <col min="4362" max="4363" width="14.1640625" style="13" bestFit="1" customWidth="1"/>
    <col min="4364" max="4364" width="10.83203125" style="13"/>
    <col min="4365" max="4365" width="11.5" style="13" bestFit="1" customWidth="1"/>
    <col min="4366" max="4607" width="10.83203125" style="13"/>
    <col min="4608" max="4608" width="2.6640625" style="13" customWidth="1"/>
    <col min="4609" max="4609" width="4.6640625" style="13" customWidth="1"/>
    <col min="4610" max="4610" width="10.5" style="13" customWidth="1"/>
    <col min="4611" max="4611" width="57.33203125" style="13" customWidth="1"/>
    <col min="4612" max="4612" width="15.5" style="13" customWidth="1"/>
    <col min="4613" max="4613" width="15.6640625" style="13" customWidth="1"/>
    <col min="4614" max="4614" width="2" style="13" customWidth="1"/>
    <col min="4615" max="4615" width="15.6640625" style="13" customWidth="1"/>
    <col min="4616" max="4616" width="3.1640625" style="13" customWidth="1"/>
    <col min="4617" max="4617" width="2.6640625" style="13" customWidth="1"/>
    <col min="4618" max="4619" width="14.1640625" style="13" bestFit="1" customWidth="1"/>
    <col min="4620" max="4620" width="10.83203125" style="13"/>
    <col min="4621" max="4621" width="11.5" style="13" bestFit="1" customWidth="1"/>
    <col min="4622" max="4863" width="10.83203125" style="13"/>
    <col min="4864" max="4864" width="2.6640625" style="13" customWidth="1"/>
    <col min="4865" max="4865" width="4.6640625" style="13" customWidth="1"/>
    <col min="4866" max="4866" width="10.5" style="13" customWidth="1"/>
    <col min="4867" max="4867" width="57.33203125" style="13" customWidth="1"/>
    <col min="4868" max="4868" width="15.5" style="13" customWidth="1"/>
    <col min="4869" max="4869" width="15.6640625" style="13" customWidth="1"/>
    <col min="4870" max="4870" width="2" style="13" customWidth="1"/>
    <col min="4871" max="4871" width="15.6640625" style="13" customWidth="1"/>
    <col min="4872" max="4872" width="3.1640625" style="13" customWidth="1"/>
    <col min="4873" max="4873" width="2.6640625" style="13" customWidth="1"/>
    <col min="4874" max="4875" width="14.1640625" style="13" bestFit="1" customWidth="1"/>
    <col min="4876" max="4876" width="10.83203125" style="13"/>
    <col min="4877" max="4877" width="11.5" style="13" bestFit="1" customWidth="1"/>
    <col min="4878" max="5119" width="10.83203125" style="13"/>
    <col min="5120" max="5120" width="2.6640625" style="13" customWidth="1"/>
    <col min="5121" max="5121" width="4.6640625" style="13" customWidth="1"/>
    <col min="5122" max="5122" width="10.5" style="13" customWidth="1"/>
    <col min="5123" max="5123" width="57.33203125" style="13" customWidth="1"/>
    <col min="5124" max="5124" width="15.5" style="13" customWidth="1"/>
    <col min="5125" max="5125" width="15.6640625" style="13" customWidth="1"/>
    <col min="5126" max="5126" width="2" style="13" customWidth="1"/>
    <col min="5127" max="5127" width="15.6640625" style="13" customWidth="1"/>
    <col min="5128" max="5128" width="3.1640625" style="13" customWidth="1"/>
    <col min="5129" max="5129" width="2.6640625" style="13" customWidth="1"/>
    <col min="5130" max="5131" width="14.1640625" style="13" bestFit="1" customWidth="1"/>
    <col min="5132" max="5132" width="10.83203125" style="13"/>
    <col min="5133" max="5133" width="11.5" style="13" bestFit="1" customWidth="1"/>
    <col min="5134" max="5375" width="10.83203125" style="13"/>
    <col min="5376" max="5376" width="2.6640625" style="13" customWidth="1"/>
    <col min="5377" max="5377" width="4.6640625" style="13" customWidth="1"/>
    <col min="5378" max="5378" width="10.5" style="13" customWidth="1"/>
    <col min="5379" max="5379" width="57.33203125" style="13" customWidth="1"/>
    <col min="5380" max="5380" width="15.5" style="13" customWidth="1"/>
    <col min="5381" max="5381" width="15.6640625" style="13" customWidth="1"/>
    <col min="5382" max="5382" width="2" style="13" customWidth="1"/>
    <col min="5383" max="5383" width="15.6640625" style="13" customWidth="1"/>
    <col min="5384" max="5384" width="3.1640625" style="13" customWidth="1"/>
    <col min="5385" max="5385" width="2.6640625" style="13" customWidth="1"/>
    <col min="5386" max="5387" width="14.1640625" style="13" bestFit="1" customWidth="1"/>
    <col min="5388" max="5388" width="10.83203125" style="13"/>
    <col min="5389" max="5389" width="11.5" style="13" bestFit="1" customWidth="1"/>
    <col min="5390" max="5631" width="10.83203125" style="13"/>
    <col min="5632" max="5632" width="2.6640625" style="13" customWidth="1"/>
    <col min="5633" max="5633" width="4.6640625" style="13" customWidth="1"/>
    <col min="5634" max="5634" width="10.5" style="13" customWidth="1"/>
    <col min="5635" max="5635" width="57.33203125" style="13" customWidth="1"/>
    <col min="5636" max="5636" width="15.5" style="13" customWidth="1"/>
    <col min="5637" max="5637" width="15.6640625" style="13" customWidth="1"/>
    <col min="5638" max="5638" width="2" style="13" customWidth="1"/>
    <col min="5639" max="5639" width="15.6640625" style="13" customWidth="1"/>
    <col min="5640" max="5640" width="3.1640625" style="13" customWidth="1"/>
    <col min="5641" max="5641" width="2.6640625" style="13" customWidth="1"/>
    <col min="5642" max="5643" width="14.1640625" style="13" bestFit="1" customWidth="1"/>
    <col min="5644" max="5644" width="10.83203125" style="13"/>
    <col min="5645" max="5645" width="11.5" style="13" bestFit="1" customWidth="1"/>
    <col min="5646" max="5887" width="10.83203125" style="13"/>
    <col min="5888" max="5888" width="2.6640625" style="13" customWidth="1"/>
    <col min="5889" max="5889" width="4.6640625" style="13" customWidth="1"/>
    <col min="5890" max="5890" width="10.5" style="13" customWidth="1"/>
    <col min="5891" max="5891" width="57.33203125" style="13" customWidth="1"/>
    <col min="5892" max="5892" width="15.5" style="13" customWidth="1"/>
    <col min="5893" max="5893" width="15.6640625" style="13" customWidth="1"/>
    <col min="5894" max="5894" width="2" style="13" customWidth="1"/>
    <col min="5895" max="5895" width="15.6640625" style="13" customWidth="1"/>
    <col min="5896" max="5896" width="3.1640625" style="13" customWidth="1"/>
    <col min="5897" max="5897" width="2.6640625" style="13" customWidth="1"/>
    <col min="5898" max="5899" width="14.1640625" style="13" bestFit="1" customWidth="1"/>
    <col min="5900" max="5900" width="10.83203125" style="13"/>
    <col min="5901" max="5901" width="11.5" style="13" bestFit="1" customWidth="1"/>
    <col min="5902" max="6143" width="10.83203125" style="13"/>
    <col min="6144" max="6144" width="2.6640625" style="13" customWidth="1"/>
    <col min="6145" max="6145" width="4.6640625" style="13" customWidth="1"/>
    <col min="6146" max="6146" width="10.5" style="13" customWidth="1"/>
    <col min="6147" max="6147" width="57.33203125" style="13" customWidth="1"/>
    <col min="6148" max="6148" width="15.5" style="13" customWidth="1"/>
    <col min="6149" max="6149" width="15.6640625" style="13" customWidth="1"/>
    <col min="6150" max="6150" width="2" style="13" customWidth="1"/>
    <col min="6151" max="6151" width="15.6640625" style="13" customWidth="1"/>
    <col min="6152" max="6152" width="3.1640625" style="13" customWidth="1"/>
    <col min="6153" max="6153" width="2.6640625" style="13" customWidth="1"/>
    <col min="6154" max="6155" width="14.1640625" style="13" bestFit="1" customWidth="1"/>
    <col min="6156" max="6156" width="10.83203125" style="13"/>
    <col min="6157" max="6157" width="11.5" style="13" bestFit="1" customWidth="1"/>
    <col min="6158" max="6399" width="10.83203125" style="13"/>
    <col min="6400" max="6400" width="2.6640625" style="13" customWidth="1"/>
    <col min="6401" max="6401" width="4.6640625" style="13" customWidth="1"/>
    <col min="6402" max="6402" width="10.5" style="13" customWidth="1"/>
    <col min="6403" max="6403" width="57.33203125" style="13" customWidth="1"/>
    <col min="6404" max="6404" width="15.5" style="13" customWidth="1"/>
    <col min="6405" max="6405" width="15.6640625" style="13" customWidth="1"/>
    <col min="6406" max="6406" width="2" style="13" customWidth="1"/>
    <col min="6407" max="6407" width="15.6640625" style="13" customWidth="1"/>
    <col min="6408" max="6408" width="3.1640625" style="13" customWidth="1"/>
    <col min="6409" max="6409" width="2.6640625" style="13" customWidth="1"/>
    <col min="6410" max="6411" width="14.1640625" style="13" bestFit="1" customWidth="1"/>
    <col min="6412" max="6412" width="10.83203125" style="13"/>
    <col min="6413" max="6413" width="11.5" style="13" bestFit="1" customWidth="1"/>
    <col min="6414" max="6655" width="10.83203125" style="13"/>
    <col min="6656" max="6656" width="2.6640625" style="13" customWidth="1"/>
    <col min="6657" max="6657" width="4.6640625" style="13" customWidth="1"/>
    <col min="6658" max="6658" width="10.5" style="13" customWidth="1"/>
    <col min="6659" max="6659" width="57.33203125" style="13" customWidth="1"/>
    <col min="6660" max="6660" width="15.5" style="13" customWidth="1"/>
    <col min="6661" max="6661" width="15.6640625" style="13" customWidth="1"/>
    <col min="6662" max="6662" width="2" style="13" customWidth="1"/>
    <col min="6663" max="6663" width="15.6640625" style="13" customWidth="1"/>
    <col min="6664" max="6664" width="3.1640625" style="13" customWidth="1"/>
    <col min="6665" max="6665" width="2.6640625" style="13" customWidth="1"/>
    <col min="6666" max="6667" width="14.1640625" style="13" bestFit="1" customWidth="1"/>
    <col min="6668" max="6668" width="10.83203125" style="13"/>
    <col min="6669" max="6669" width="11.5" style="13" bestFit="1" customWidth="1"/>
    <col min="6670" max="6911" width="10.83203125" style="13"/>
    <col min="6912" max="6912" width="2.6640625" style="13" customWidth="1"/>
    <col min="6913" max="6913" width="4.6640625" style="13" customWidth="1"/>
    <col min="6914" max="6914" width="10.5" style="13" customWidth="1"/>
    <col min="6915" max="6915" width="57.33203125" style="13" customWidth="1"/>
    <col min="6916" max="6916" width="15.5" style="13" customWidth="1"/>
    <col min="6917" max="6917" width="15.6640625" style="13" customWidth="1"/>
    <col min="6918" max="6918" width="2" style="13" customWidth="1"/>
    <col min="6919" max="6919" width="15.6640625" style="13" customWidth="1"/>
    <col min="6920" max="6920" width="3.1640625" style="13" customWidth="1"/>
    <col min="6921" max="6921" width="2.6640625" style="13" customWidth="1"/>
    <col min="6922" max="6923" width="14.1640625" style="13" bestFit="1" customWidth="1"/>
    <col min="6924" max="6924" width="10.83203125" style="13"/>
    <col min="6925" max="6925" width="11.5" style="13" bestFit="1" customWidth="1"/>
    <col min="6926" max="7167" width="10.83203125" style="13"/>
    <col min="7168" max="7168" width="2.6640625" style="13" customWidth="1"/>
    <col min="7169" max="7169" width="4.6640625" style="13" customWidth="1"/>
    <col min="7170" max="7170" width="10.5" style="13" customWidth="1"/>
    <col min="7171" max="7171" width="57.33203125" style="13" customWidth="1"/>
    <col min="7172" max="7172" width="15.5" style="13" customWidth="1"/>
    <col min="7173" max="7173" width="15.6640625" style="13" customWidth="1"/>
    <col min="7174" max="7174" width="2" style="13" customWidth="1"/>
    <col min="7175" max="7175" width="15.6640625" style="13" customWidth="1"/>
    <col min="7176" max="7176" width="3.1640625" style="13" customWidth="1"/>
    <col min="7177" max="7177" width="2.6640625" style="13" customWidth="1"/>
    <col min="7178" max="7179" width="14.1640625" style="13" bestFit="1" customWidth="1"/>
    <col min="7180" max="7180" width="10.83203125" style="13"/>
    <col min="7181" max="7181" width="11.5" style="13" bestFit="1" customWidth="1"/>
    <col min="7182" max="7423" width="10.83203125" style="13"/>
    <col min="7424" max="7424" width="2.6640625" style="13" customWidth="1"/>
    <col min="7425" max="7425" width="4.6640625" style="13" customWidth="1"/>
    <col min="7426" max="7426" width="10.5" style="13" customWidth="1"/>
    <col min="7427" max="7427" width="57.33203125" style="13" customWidth="1"/>
    <col min="7428" max="7428" width="15.5" style="13" customWidth="1"/>
    <col min="7429" max="7429" width="15.6640625" style="13" customWidth="1"/>
    <col min="7430" max="7430" width="2" style="13" customWidth="1"/>
    <col min="7431" max="7431" width="15.6640625" style="13" customWidth="1"/>
    <col min="7432" max="7432" width="3.1640625" style="13" customWidth="1"/>
    <col min="7433" max="7433" width="2.6640625" style="13" customWidth="1"/>
    <col min="7434" max="7435" width="14.1640625" style="13" bestFit="1" customWidth="1"/>
    <col min="7436" max="7436" width="10.83203125" style="13"/>
    <col min="7437" max="7437" width="11.5" style="13" bestFit="1" customWidth="1"/>
    <col min="7438" max="7679" width="10.83203125" style="13"/>
    <col min="7680" max="7680" width="2.6640625" style="13" customWidth="1"/>
    <col min="7681" max="7681" width="4.6640625" style="13" customWidth="1"/>
    <col min="7682" max="7682" width="10.5" style="13" customWidth="1"/>
    <col min="7683" max="7683" width="57.33203125" style="13" customWidth="1"/>
    <col min="7684" max="7684" width="15.5" style="13" customWidth="1"/>
    <col min="7685" max="7685" width="15.6640625" style="13" customWidth="1"/>
    <col min="7686" max="7686" width="2" style="13" customWidth="1"/>
    <col min="7687" max="7687" width="15.6640625" style="13" customWidth="1"/>
    <col min="7688" max="7688" width="3.1640625" style="13" customWidth="1"/>
    <col min="7689" max="7689" width="2.6640625" style="13" customWidth="1"/>
    <col min="7690" max="7691" width="14.1640625" style="13" bestFit="1" customWidth="1"/>
    <col min="7692" max="7692" width="10.83203125" style="13"/>
    <col min="7693" max="7693" width="11.5" style="13" bestFit="1" customWidth="1"/>
    <col min="7694" max="7935" width="10.83203125" style="13"/>
    <col min="7936" max="7936" width="2.6640625" style="13" customWidth="1"/>
    <col min="7937" max="7937" width="4.6640625" style="13" customWidth="1"/>
    <col min="7938" max="7938" width="10.5" style="13" customWidth="1"/>
    <col min="7939" max="7939" width="57.33203125" style="13" customWidth="1"/>
    <col min="7940" max="7940" width="15.5" style="13" customWidth="1"/>
    <col min="7941" max="7941" width="15.6640625" style="13" customWidth="1"/>
    <col min="7942" max="7942" width="2" style="13" customWidth="1"/>
    <col min="7943" max="7943" width="15.6640625" style="13" customWidth="1"/>
    <col min="7944" max="7944" width="3.1640625" style="13" customWidth="1"/>
    <col min="7945" max="7945" width="2.6640625" style="13" customWidth="1"/>
    <col min="7946" max="7947" width="14.1640625" style="13" bestFit="1" customWidth="1"/>
    <col min="7948" max="7948" width="10.83203125" style="13"/>
    <col min="7949" max="7949" width="11.5" style="13" bestFit="1" customWidth="1"/>
    <col min="7950" max="8191" width="10.83203125" style="13"/>
    <col min="8192" max="8192" width="2.6640625" style="13" customWidth="1"/>
    <col min="8193" max="8193" width="4.6640625" style="13" customWidth="1"/>
    <col min="8194" max="8194" width="10.5" style="13" customWidth="1"/>
    <col min="8195" max="8195" width="57.33203125" style="13" customWidth="1"/>
    <col min="8196" max="8196" width="15.5" style="13" customWidth="1"/>
    <col min="8197" max="8197" width="15.6640625" style="13" customWidth="1"/>
    <col min="8198" max="8198" width="2" style="13" customWidth="1"/>
    <col min="8199" max="8199" width="15.6640625" style="13" customWidth="1"/>
    <col min="8200" max="8200" width="3.1640625" style="13" customWidth="1"/>
    <col min="8201" max="8201" width="2.6640625" style="13" customWidth="1"/>
    <col min="8202" max="8203" width="14.1640625" style="13" bestFit="1" customWidth="1"/>
    <col min="8204" max="8204" width="10.83203125" style="13"/>
    <col min="8205" max="8205" width="11.5" style="13" bestFit="1" customWidth="1"/>
    <col min="8206" max="8447" width="10.83203125" style="13"/>
    <col min="8448" max="8448" width="2.6640625" style="13" customWidth="1"/>
    <col min="8449" max="8449" width="4.6640625" style="13" customWidth="1"/>
    <col min="8450" max="8450" width="10.5" style="13" customWidth="1"/>
    <col min="8451" max="8451" width="57.33203125" style="13" customWidth="1"/>
    <col min="8452" max="8452" width="15.5" style="13" customWidth="1"/>
    <col min="8453" max="8453" width="15.6640625" style="13" customWidth="1"/>
    <col min="8454" max="8454" width="2" style="13" customWidth="1"/>
    <col min="8455" max="8455" width="15.6640625" style="13" customWidth="1"/>
    <col min="8456" max="8456" width="3.1640625" style="13" customWidth="1"/>
    <col min="8457" max="8457" width="2.6640625" style="13" customWidth="1"/>
    <col min="8458" max="8459" width="14.1640625" style="13" bestFit="1" customWidth="1"/>
    <col min="8460" max="8460" width="10.83203125" style="13"/>
    <col min="8461" max="8461" width="11.5" style="13" bestFit="1" customWidth="1"/>
    <col min="8462" max="8703" width="10.83203125" style="13"/>
    <col min="8704" max="8704" width="2.6640625" style="13" customWidth="1"/>
    <col min="8705" max="8705" width="4.6640625" style="13" customWidth="1"/>
    <col min="8706" max="8706" width="10.5" style="13" customWidth="1"/>
    <col min="8707" max="8707" width="57.33203125" style="13" customWidth="1"/>
    <col min="8708" max="8708" width="15.5" style="13" customWidth="1"/>
    <col min="8709" max="8709" width="15.6640625" style="13" customWidth="1"/>
    <col min="8710" max="8710" width="2" style="13" customWidth="1"/>
    <col min="8711" max="8711" width="15.6640625" style="13" customWidth="1"/>
    <col min="8712" max="8712" width="3.1640625" style="13" customWidth="1"/>
    <col min="8713" max="8713" width="2.6640625" style="13" customWidth="1"/>
    <col min="8714" max="8715" width="14.1640625" style="13" bestFit="1" customWidth="1"/>
    <col min="8716" max="8716" width="10.83203125" style="13"/>
    <col min="8717" max="8717" width="11.5" style="13" bestFit="1" customWidth="1"/>
    <col min="8718" max="8959" width="10.83203125" style="13"/>
    <col min="8960" max="8960" width="2.6640625" style="13" customWidth="1"/>
    <col min="8961" max="8961" width="4.6640625" style="13" customWidth="1"/>
    <col min="8962" max="8962" width="10.5" style="13" customWidth="1"/>
    <col min="8963" max="8963" width="57.33203125" style="13" customWidth="1"/>
    <col min="8964" max="8964" width="15.5" style="13" customWidth="1"/>
    <col min="8965" max="8965" width="15.6640625" style="13" customWidth="1"/>
    <col min="8966" max="8966" width="2" style="13" customWidth="1"/>
    <col min="8967" max="8967" width="15.6640625" style="13" customWidth="1"/>
    <col min="8968" max="8968" width="3.1640625" style="13" customWidth="1"/>
    <col min="8969" max="8969" width="2.6640625" style="13" customWidth="1"/>
    <col min="8970" max="8971" width="14.1640625" style="13" bestFit="1" customWidth="1"/>
    <col min="8972" max="8972" width="10.83203125" style="13"/>
    <col min="8973" max="8973" width="11.5" style="13" bestFit="1" customWidth="1"/>
    <col min="8974" max="9215" width="10.83203125" style="13"/>
    <col min="9216" max="9216" width="2.6640625" style="13" customWidth="1"/>
    <col min="9217" max="9217" width="4.6640625" style="13" customWidth="1"/>
    <col min="9218" max="9218" width="10.5" style="13" customWidth="1"/>
    <col min="9219" max="9219" width="57.33203125" style="13" customWidth="1"/>
    <col min="9220" max="9220" width="15.5" style="13" customWidth="1"/>
    <col min="9221" max="9221" width="15.6640625" style="13" customWidth="1"/>
    <col min="9222" max="9222" width="2" style="13" customWidth="1"/>
    <col min="9223" max="9223" width="15.6640625" style="13" customWidth="1"/>
    <col min="9224" max="9224" width="3.1640625" style="13" customWidth="1"/>
    <col min="9225" max="9225" width="2.6640625" style="13" customWidth="1"/>
    <col min="9226" max="9227" width="14.1640625" style="13" bestFit="1" customWidth="1"/>
    <col min="9228" max="9228" width="10.83203125" style="13"/>
    <col min="9229" max="9229" width="11.5" style="13" bestFit="1" customWidth="1"/>
    <col min="9230" max="9471" width="10.83203125" style="13"/>
    <col min="9472" max="9472" width="2.6640625" style="13" customWidth="1"/>
    <col min="9473" max="9473" width="4.6640625" style="13" customWidth="1"/>
    <col min="9474" max="9474" width="10.5" style="13" customWidth="1"/>
    <col min="9475" max="9475" width="57.33203125" style="13" customWidth="1"/>
    <col min="9476" max="9476" width="15.5" style="13" customWidth="1"/>
    <col min="9477" max="9477" width="15.6640625" style="13" customWidth="1"/>
    <col min="9478" max="9478" width="2" style="13" customWidth="1"/>
    <col min="9479" max="9479" width="15.6640625" style="13" customWidth="1"/>
    <col min="9480" max="9480" width="3.1640625" style="13" customWidth="1"/>
    <col min="9481" max="9481" width="2.6640625" style="13" customWidth="1"/>
    <col min="9482" max="9483" width="14.1640625" style="13" bestFit="1" customWidth="1"/>
    <col min="9484" max="9484" width="10.83203125" style="13"/>
    <col min="9485" max="9485" width="11.5" style="13" bestFit="1" customWidth="1"/>
    <col min="9486" max="9727" width="10.83203125" style="13"/>
    <col min="9728" max="9728" width="2.6640625" style="13" customWidth="1"/>
    <col min="9729" max="9729" width="4.6640625" style="13" customWidth="1"/>
    <col min="9730" max="9730" width="10.5" style="13" customWidth="1"/>
    <col min="9731" max="9731" width="57.33203125" style="13" customWidth="1"/>
    <col min="9732" max="9732" width="15.5" style="13" customWidth="1"/>
    <col min="9733" max="9733" width="15.6640625" style="13" customWidth="1"/>
    <col min="9734" max="9734" width="2" style="13" customWidth="1"/>
    <col min="9735" max="9735" width="15.6640625" style="13" customWidth="1"/>
    <col min="9736" max="9736" width="3.1640625" style="13" customWidth="1"/>
    <col min="9737" max="9737" width="2.6640625" style="13" customWidth="1"/>
    <col min="9738" max="9739" width="14.1640625" style="13" bestFit="1" customWidth="1"/>
    <col min="9740" max="9740" width="10.83203125" style="13"/>
    <col min="9741" max="9741" width="11.5" style="13" bestFit="1" customWidth="1"/>
    <col min="9742" max="9983" width="10.83203125" style="13"/>
    <col min="9984" max="9984" width="2.6640625" style="13" customWidth="1"/>
    <col min="9985" max="9985" width="4.6640625" style="13" customWidth="1"/>
    <col min="9986" max="9986" width="10.5" style="13" customWidth="1"/>
    <col min="9987" max="9987" width="57.33203125" style="13" customWidth="1"/>
    <col min="9988" max="9988" width="15.5" style="13" customWidth="1"/>
    <col min="9989" max="9989" width="15.6640625" style="13" customWidth="1"/>
    <col min="9990" max="9990" width="2" style="13" customWidth="1"/>
    <col min="9991" max="9991" width="15.6640625" style="13" customWidth="1"/>
    <col min="9992" max="9992" width="3.1640625" style="13" customWidth="1"/>
    <col min="9993" max="9993" width="2.6640625" style="13" customWidth="1"/>
    <col min="9994" max="9995" width="14.1640625" style="13" bestFit="1" customWidth="1"/>
    <col min="9996" max="9996" width="10.83203125" style="13"/>
    <col min="9997" max="9997" width="11.5" style="13" bestFit="1" customWidth="1"/>
    <col min="9998" max="10239" width="10.83203125" style="13"/>
    <col min="10240" max="10240" width="2.6640625" style="13" customWidth="1"/>
    <col min="10241" max="10241" width="4.6640625" style="13" customWidth="1"/>
    <col min="10242" max="10242" width="10.5" style="13" customWidth="1"/>
    <col min="10243" max="10243" width="57.33203125" style="13" customWidth="1"/>
    <col min="10244" max="10244" width="15.5" style="13" customWidth="1"/>
    <col min="10245" max="10245" width="15.6640625" style="13" customWidth="1"/>
    <col min="10246" max="10246" width="2" style="13" customWidth="1"/>
    <col min="10247" max="10247" width="15.6640625" style="13" customWidth="1"/>
    <col min="10248" max="10248" width="3.1640625" style="13" customWidth="1"/>
    <col min="10249" max="10249" width="2.6640625" style="13" customWidth="1"/>
    <col min="10250" max="10251" width="14.1640625" style="13" bestFit="1" customWidth="1"/>
    <col min="10252" max="10252" width="10.83203125" style="13"/>
    <col min="10253" max="10253" width="11.5" style="13" bestFit="1" customWidth="1"/>
    <col min="10254" max="10495" width="10.83203125" style="13"/>
    <col min="10496" max="10496" width="2.6640625" style="13" customWidth="1"/>
    <col min="10497" max="10497" width="4.6640625" style="13" customWidth="1"/>
    <col min="10498" max="10498" width="10.5" style="13" customWidth="1"/>
    <col min="10499" max="10499" width="57.33203125" style="13" customWidth="1"/>
    <col min="10500" max="10500" width="15.5" style="13" customWidth="1"/>
    <col min="10501" max="10501" width="15.6640625" style="13" customWidth="1"/>
    <col min="10502" max="10502" width="2" style="13" customWidth="1"/>
    <col min="10503" max="10503" width="15.6640625" style="13" customWidth="1"/>
    <col min="10504" max="10504" width="3.1640625" style="13" customWidth="1"/>
    <col min="10505" max="10505" width="2.6640625" style="13" customWidth="1"/>
    <col min="10506" max="10507" width="14.1640625" style="13" bestFit="1" customWidth="1"/>
    <col min="10508" max="10508" width="10.83203125" style="13"/>
    <col min="10509" max="10509" width="11.5" style="13" bestFit="1" customWidth="1"/>
    <col min="10510" max="10751" width="10.83203125" style="13"/>
    <col min="10752" max="10752" width="2.6640625" style="13" customWidth="1"/>
    <col min="10753" max="10753" width="4.6640625" style="13" customWidth="1"/>
    <col min="10754" max="10754" width="10.5" style="13" customWidth="1"/>
    <col min="10755" max="10755" width="57.33203125" style="13" customWidth="1"/>
    <col min="10756" max="10756" width="15.5" style="13" customWidth="1"/>
    <col min="10757" max="10757" width="15.6640625" style="13" customWidth="1"/>
    <col min="10758" max="10758" width="2" style="13" customWidth="1"/>
    <col min="10759" max="10759" width="15.6640625" style="13" customWidth="1"/>
    <col min="10760" max="10760" width="3.1640625" style="13" customWidth="1"/>
    <col min="10761" max="10761" width="2.6640625" style="13" customWidth="1"/>
    <col min="10762" max="10763" width="14.1640625" style="13" bestFit="1" customWidth="1"/>
    <col min="10764" max="10764" width="10.83203125" style="13"/>
    <col min="10765" max="10765" width="11.5" style="13" bestFit="1" customWidth="1"/>
    <col min="10766" max="11007" width="10.83203125" style="13"/>
    <col min="11008" max="11008" width="2.6640625" style="13" customWidth="1"/>
    <col min="11009" max="11009" width="4.6640625" style="13" customWidth="1"/>
    <col min="11010" max="11010" width="10.5" style="13" customWidth="1"/>
    <col min="11011" max="11011" width="57.33203125" style="13" customWidth="1"/>
    <col min="11012" max="11012" width="15.5" style="13" customWidth="1"/>
    <col min="11013" max="11013" width="15.6640625" style="13" customWidth="1"/>
    <col min="11014" max="11014" width="2" style="13" customWidth="1"/>
    <col min="11015" max="11015" width="15.6640625" style="13" customWidth="1"/>
    <col min="11016" max="11016" width="3.1640625" style="13" customWidth="1"/>
    <col min="11017" max="11017" width="2.6640625" style="13" customWidth="1"/>
    <col min="11018" max="11019" width="14.1640625" style="13" bestFit="1" customWidth="1"/>
    <col min="11020" max="11020" width="10.83203125" style="13"/>
    <col min="11021" max="11021" width="11.5" style="13" bestFit="1" customWidth="1"/>
    <col min="11022" max="11263" width="10.83203125" style="13"/>
    <col min="11264" max="11264" width="2.6640625" style="13" customWidth="1"/>
    <col min="11265" max="11265" width="4.6640625" style="13" customWidth="1"/>
    <col min="11266" max="11266" width="10.5" style="13" customWidth="1"/>
    <col min="11267" max="11267" width="57.33203125" style="13" customWidth="1"/>
    <col min="11268" max="11268" width="15.5" style="13" customWidth="1"/>
    <col min="11269" max="11269" width="15.6640625" style="13" customWidth="1"/>
    <col min="11270" max="11270" width="2" style="13" customWidth="1"/>
    <col min="11271" max="11271" width="15.6640625" style="13" customWidth="1"/>
    <col min="11272" max="11272" width="3.1640625" style="13" customWidth="1"/>
    <col min="11273" max="11273" width="2.6640625" style="13" customWidth="1"/>
    <col min="11274" max="11275" width="14.1640625" style="13" bestFit="1" customWidth="1"/>
    <col min="11276" max="11276" width="10.83203125" style="13"/>
    <col min="11277" max="11277" width="11.5" style="13" bestFit="1" customWidth="1"/>
    <col min="11278" max="11519" width="10.83203125" style="13"/>
    <col min="11520" max="11520" width="2.6640625" style="13" customWidth="1"/>
    <col min="11521" max="11521" width="4.6640625" style="13" customWidth="1"/>
    <col min="11522" max="11522" width="10.5" style="13" customWidth="1"/>
    <col min="11523" max="11523" width="57.33203125" style="13" customWidth="1"/>
    <col min="11524" max="11524" width="15.5" style="13" customWidth="1"/>
    <col min="11525" max="11525" width="15.6640625" style="13" customWidth="1"/>
    <col min="11526" max="11526" width="2" style="13" customWidth="1"/>
    <col min="11527" max="11527" width="15.6640625" style="13" customWidth="1"/>
    <col min="11528" max="11528" width="3.1640625" style="13" customWidth="1"/>
    <col min="11529" max="11529" width="2.6640625" style="13" customWidth="1"/>
    <col min="11530" max="11531" width="14.1640625" style="13" bestFit="1" customWidth="1"/>
    <col min="11532" max="11532" width="10.83203125" style="13"/>
    <col min="11533" max="11533" width="11.5" style="13" bestFit="1" customWidth="1"/>
    <col min="11534" max="11775" width="10.83203125" style="13"/>
    <col min="11776" max="11776" width="2.6640625" style="13" customWidth="1"/>
    <col min="11777" max="11777" width="4.6640625" style="13" customWidth="1"/>
    <col min="11778" max="11778" width="10.5" style="13" customWidth="1"/>
    <col min="11779" max="11779" width="57.33203125" style="13" customWidth="1"/>
    <col min="11780" max="11780" width="15.5" style="13" customWidth="1"/>
    <col min="11781" max="11781" width="15.6640625" style="13" customWidth="1"/>
    <col min="11782" max="11782" width="2" style="13" customWidth="1"/>
    <col min="11783" max="11783" width="15.6640625" style="13" customWidth="1"/>
    <col min="11784" max="11784" width="3.1640625" style="13" customWidth="1"/>
    <col min="11785" max="11785" width="2.6640625" style="13" customWidth="1"/>
    <col min="11786" max="11787" width="14.1640625" style="13" bestFit="1" customWidth="1"/>
    <col min="11788" max="11788" width="10.83203125" style="13"/>
    <col min="11789" max="11789" width="11.5" style="13" bestFit="1" customWidth="1"/>
    <col min="11790" max="12031" width="10.83203125" style="13"/>
    <col min="12032" max="12032" width="2.6640625" style="13" customWidth="1"/>
    <col min="12033" max="12033" width="4.6640625" style="13" customWidth="1"/>
    <col min="12034" max="12034" width="10.5" style="13" customWidth="1"/>
    <col min="12035" max="12035" width="57.33203125" style="13" customWidth="1"/>
    <col min="12036" max="12036" width="15.5" style="13" customWidth="1"/>
    <col min="12037" max="12037" width="15.6640625" style="13" customWidth="1"/>
    <col min="12038" max="12038" width="2" style="13" customWidth="1"/>
    <col min="12039" max="12039" width="15.6640625" style="13" customWidth="1"/>
    <col min="12040" max="12040" width="3.1640625" style="13" customWidth="1"/>
    <col min="12041" max="12041" width="2.6640625" style="13" customWidth="1"/>
    <col min="12042" max="12043" width="14.1640625" style="13" bestFit="1" customWidth="1"/>
    <col min="12044" max="12044" width="10.83203125" style="13"/>
    <col min="12045" max="12045" width="11.5" style="13" bestFit="1" customWidth="1"/>
    <col min="12046" max="12287" width="10.83203125" style="13"/>
    <col min="12288" max="12288" width="2.6640625" style="13" customWidth="1"/>
    <col min="12289" max="12289" width="4.6640625" style="13" customWidth="1"/>
    <col min="12290" max="12290" width="10.5" style="13" customWidth="1"/>
    <col min="12291" max="12291" width="57.33203125" style="13" customWidth="1"/>
    <col min="12292" max="12292" width="15.5" style="13" customWidth="1"/>
    <col min="12293" max="12293" width="15.6640625" style="13" customWidth="1"/>
    <col min="12294" max="12294" width="2" style="13" customWidth="1"/>
    <col min="12295" max="12295" width="15.6640625" style="13" customWidth="1"/>
    <col min="12296" max="12296" width="3.1640625" style="13" customWidth="1"/>
    <col min="12297" max="12297" width="2.6640625" style="13" customWidth="1"/>
    <col min="12298" max="12299" width="14.1640625" style="13" bestFit="1" customWidth="1"/>
    <col min="12300" max="12300" width="10.83203125" style="13"/>
    <col min="12301" max="12301" width="11.5" style="13" bestFit="1" customWidth="1"/>
    <col min="12302" max="12543" width="10.83203125" style="13"/>
    <col min="12544" max="12544" width="2.6640625" style="13" customWidth="1"/>
    <col min="12545" max="12545" width="4.6640625" style="13" customWidth="1"/>
    <col min="12546" max="12546" width="10.5" style="13" customWidth="1"/>
    <col min="12547" max="12547" width="57.33203125" style="13" customWidth="1"/>
    <col min="12548" max="12548" width="15.5" style="13" customWidth="1"/>
    <col min="12549" max="12549" width="15.6640625" style="13" customWidth="1"/>
    <col min="12550" max="12550" width="2" style="13" customWidth="1"/>
    <col min="12551" max="12551" width="15.6640625" style="13" customWidth="1"/>
    <col min="12552" max="12552" width="3.1640625" style="13" customWidth="1"/>
    <col min="12553" max="12553" width="2.6640625" style="13" customWidth="1"/>
    <col min="12554" max="12555" width="14.1640625" style="13" bestFit="1" customWidth="1"/>
    <col min="12556" max="12556" width="10.83203125" style="13"/>
    <col min="12557" max="12557" width="11.5" style="13" bestFit="1" customWidth="1"/>
    <col min="12558" max="12799" width="10.83203125" style="13"/>
    <col min="12800" max="12800" width="2.6640625" style="13" customWidth="1"/>
    <col min="12801" max="12801" width="4.6640625" style="13" customWidth="1"/>
    <col min="12802" max="12802" width="10.5" style="13" customWidth="1"/>
    <col min="12803" max="12803" width="57.33203125" style="13" customWidth="1"/>
    <col min="12804" max="12804" width="15.5" style="13" customWidth="1"/>
    <col min="12805" max="12805" width="15.6640625" style="13" customWidth="1"/>
    <col min="12806" max="12806" width="2" style="13" customWidth="1"/>
    <col min="12807" max="12807" width="15.6640625" style="13" customWidth="1"/>
    <col min="12808" max="12808" width="3.1640625" style="13" customWidth="1"/>
    <col min="12809" max="12809" width="2.6640625" style="13" customWidth="1"/>
    <col min="12810" max="12811" width="14.1640625" style="13" bestFit="1" customWidth="1"/>
    <col min="12812" max="12812" width="10.83203125" style="13"/>
    <col min="12813" max="12813" width="11.5" style="13" bestFit="1" customWidth="1"/>
    <col min="12814" max="13055" width="10.83203125" style="13"/>
    <col min="13056" max="13056" width="2.6640625" style="13" customWidth="1"/>
    <col min="13057" max="13057" width="4.6640625" style="13" customWidth="1"/>
    <col min="13058" max="13058" width="10.5" style="13" customWidth="1"/>
    <col min="13059" max="13059" width="57.33203125" style="13" customWidth="1"/>
    <col min="13060" max="13060" width="15.5" style="13" customWidth="1"/>
    <col min="13061" max="13061" width="15.6640625" style="13" customWidth="1"/>
    <col min="13062" max="13062" width="2" style="13" customWidth="1"/>
    <col min="13063" max="13063" width="15.6640625" style="13" customWidth="1"/>
    <col min="13064" max="13064" width="3.1640625" style="13" customWidth="1"/>
    <col min="13065" max="13065" width="2.6640625" style="13" customWidth="1"/>
    <col min="13066" max="13067" width="14.1640625" style="13" bestFit="1" customWidth="1"/>
    <col min="13068" max="13068" width="10.83203125" style="13"/>
    <col min="13069" max="13069" width="11.5" style="13" bestFit="1" customWidth="1"/>
    <col min="13070" max="13311" width="10.83203125" style="13"/>
    <col min="13312" max="13312" width="2.6640625" style="13" customWidth="1"/>
    <col min="13313" max="13313" width="4.6640625" style="13" customWidth="1"/>
    <col min="13314" max="13314" width="10.5" style="13" customWidth="1"/>
    <col min="13315" max="13315" width="57.33203125" style="13" customWidth="1"/>
    <col min="13316" max="13316" width="15.5" style="13" customWidth="1"/>
    <col min="13317" max="13317" width="15.6640625" style="13" customWidth="1"/>
    <col min="13318" max="13318" width="2" style="13" customWidth="1"/>
    <col min="13319" max="13319" width="15.6640625" style="13" customWidth="1"/>
    <col min="13320" max="13320" width="3.1640625" style="13" customWidth="1"/>
    <col min="13321" max="13321" width="2.6640625" style="13" customWidth="1"/>
    <col min="13322" max="13323" width="14.1640625" style="13" bestFit="1" customWidth="1"/>
    <col min="13324" max="13324" width="10.83203125" style="13"/>
    <col min="13325" max="13325" width="11.5" style="13" bestFit="1" customWidth="1"/>
    <col min="13326" max="13567" width="10.83203125" style="13"/>
    <col min="13568" max="13568" width="2.6640625" style="13" customWidth="1"/>
    <col min="13569" max="13569" width="4.6640625" style="13" customWidth="1"/>
    <col min="13570" max="13570" width="10.5" style="13" customWidth="1"/>
    <col min="13571" max="13571" width="57.33203125" style="13" customWidth="1"/>
    <col min="13572" max="13572" width="15.5" style="13" customWidth="1"/>
    <col min="13573" max="13573" width="15.6640625" style="13" customWidth="1"/>
    <col min="13574" max="13574" width="2" style="13" customWidth="1"/>
    <col min="13575" max="13575" width="15.6640625" style="13" customWidth="1"/>
    <col min="13576" max="13576" width="3.1640625" style="13" customWidth="1"/>
    <col min="13577" max="13577" width="2.6640625" style="13" customWidth="1"/>
    <col min="13578" max="13579" width="14.1640625" style="13" bestFit="1" customWidth="1"/>
    <col min="13580" max="13580" width="10.83203125" style="13"/>
    <col min="13581" max="13581" width="11.5" style="13" bestFit="1" customWidth="1"/>
    <col min="13582" max="13823" width="10.83203125" style="13"/>
    <col min="13824" max="13824" width="2.6640625" style="13" customWidth="1"/>
    <col min="13825" max="13825" width="4.6640625" style="13" customWidth="1"/>
    <col min="13826" max="13826" width="10.5" style="13" customWidth="1"/>
    <col min="13827" max="13827" width="57.33203125" style="13" customWidth="1"/>
    <col min="13828" max="13828" width="15.5" style="13" customWidth="1"/>
    <col min="13829" max="13829" width="15.6640625" style="13" customWidth="1"/>
    <col min="13830" max="13830" width="2" style="13" customWidth="1"/>
    <col min="13831" max="13831" width="15.6640625" style="13" customWidth="1"/>
    <col min="13832" max="13832" width="3.1640625" style="13" customWidth="1"/>
    <col min="13833" max="13833" width="2.6640625" style="13" customWidth="1"/>
    <col min="13834" max="13835" width="14.1640625" style="13" bestFit="1" customWidth="1"/>
    <col min="13836" max="13836" width="10.83203125" style="13"/>
    <col min="13837" max="13837" width="11.5" style="13" bestFit="1" customWidth="1"/>
    <col min="13838" max="14079" width="10.83203125" style="13"/>
    <col min="14080" max="14080" width="2.6640625" style="13" customWidth="1"/>
    <col min="14081" max="14081" width="4.6640625" style="13" customWidth="1"/>
    <col min="14082" max="14082" width="10.5" style="13" customWidth="1"/>
    <col min="14083" max="14083" width="57.33203125" style="13" customWidth="1"/>
    <col min="14084" max="14084" width="15.5" style="13" customWidth="1"/>
    <col min="14085" max="14085" width="15.6640625" style="13" customWidth="1"/>
    <col min="14086" max="14086" width="2" style="13" customWidth="1"/>
    <col min="14087" max="14087" width="15.6640625" style="13" customWidth="1"/>
    <col min="14088" max="14088" width="3.1640625" style="13" customWidth="1"/>
    <col min="14089" max="14089" width="2.6640625" style="13" customWidth="1"/>
    <col min="14090" max="14091" width="14.1640625" style="13" bestFit="1" customWidth="1"/>
    <col min="14092" max="14092" width="10.83203125" style="13"/>
    <col min="14093" max="14093" width="11.5" style="13" bestFit="1" customWidth="1"/>
    <col min="14094" max="14335" width="10.83203125" style="13"/>
    <col min="14336" max="14336" width="2.6640625" style="13" customWidth="1"/>
    <col min="14337" max="14337" width="4.6640625" style="13" customWidth="1"/>
    <col min="14338" max="14338" width="10.5" style="13" customWidth="1"/>
    <col min="14339" max="14339" width="57.33203125" style="13" customWidth="1"/>
    <col min="14340" max="14340" width="15.5" style="13" customWidth="1"/>
    <col min="14341" max="14341" width="15.6640625" style="13" customWidth="1"/>
    <col min="14342" max="14342" width="2" style="13" customWidth="1"/>
    <col min="14343" max="14343" width="15.6640625" style="13" customWidth="1"/>
    <col min="14344" max="14344" width="3.1640625" style="13" customWidth="1"/>
    <col min="14345" max="14345" width="2.6640625" style="13" customWidth="1"/>
    <col min="14346" max="14347" width="14.1640625" style="13" bestFit="1" customWidth="1"/>
    <col min="14348" max="14348" width="10.83203125" style="13"/>
    <col min="14349" max="14349" width="11.5" style="13" bestFit="1" customWidth="1"/>
    <col min="14350" max="14591" width="10.83203125" style="13"/>
    <col min="14592" max="14592" width="2.6640625" style="13" customWidth="1"/>
    <col min="14593" max="14593" width="4.6640625" style="13" customWidth="1"/>
    <col min="14594" max="14594" width="10.5" style="13" customWidth="1"/>
    <col min="14595" max="14595" width="57.33203125" style="13" customWidth="1"/>
    <col min="14596" max="14596" width="15.5" style="13" customWidth="1"/>
    <col min="14597" max="14597" width="15.6640625" style="13" customWidth="1"/>
    <col min="14598" max="14598" width="2" style="13" customWidth="1"/>
    <col min="14599" max="14599" width="15.6640625" style="13" customWidth="1"/>
    <col min="14600" max="14600" width="3.1640625" style="13" customWidth="1"/>
    <col min="14601" max="14601" width="2.6640625" style="13" customWidth="1"/>
    <col min="14602" max="14603" width="14.1640625" style="13" bestFit="1" customWidth="1"/>
    <col min="14604" max="14604" width="10.83203125" style="13"/>
    <col min="14605" max="14605" width="11.5" style="13" bestFit="1" customWidth="1"/>
    <col min="14606" max="14847" width="10.83203125" style="13"/>
    <col min="14848" max="14848" width="2.6640625" style="13" customWidth="1"/>
    <col min="14849" max="14849" width="4.6640625" style="13" customWidth="1"/>
    <col min="14850" max="14850" width="10.5" style="13" customWidth="1"/>
    <col min="14851" max="14851" width="57.33203125" style="13" customWidth="1"/>
    <col min="14852" max="14852" width="15.5" style="13" customWidth="1"/>
    <col min="14853" max="14853" width="15.6640625" style="13" customWidth="1"/>
    <col min="14854" max="14854" width="2" style="13" customWidth="1"/>
    <col min="14855" max="14855" width="15.6640625" style="13" customWidth="1"/>
    <col min="14856" max="14856" width="3.1640625" style="13" customWidth="1"/>
    <col min="14857" max="14857" width="2.6640625" style="13" customWidth="1"/>
    <col min="14858" max="14859" width="14.1640625" style="13" bestFit="1" customWidth="1"/>
    <col min="14860" max="14860" width="10.83203125" style="13"/>
    <col min="14861" max="14861" width="11.5" style="13" bestFit="1" customWidth="1"/>
    <col min="14862" max="15103" width="10.83203125" style="13"/>
    <col min="15104" max="15104" width="2.6640625" style="13" customWidth="1"/>
    <col min="15105" max="15105" width="4.6640625" style="13" customWidth="1"/>
    <col min="15106" max="15106" width="10.5" style="13" customWidth="1"/>
    <col min="15107" max="15107" width="57.33203125" style="13" customWidth="1"/>
    <col min="15108" max="15108" width="15.5" style="13" customWidth="1"/>
    <col min="15109" max="15109" width="15.6640625" style="13" customWidth="1"/>
    <col min="15110" max="15110" width="2" style="13" customWidth="1"/>
    <col min="15111" max="15111" width="15.6640625" style="13" customWidth="1"/>
    <col min="15112" max="15112" width="3.1640625" style="13" customWidth="1"/>
    <col min="15113" max="15113" width="2.6640625" style="13" customWidth="1"/>
    <col min="15114" max="15115" width="14.1640625" style="13" bestFit="1" customWidth="1"/>
    <col min="15116" max="15116" width="10.83203125" style="13"/>
    <col min="15117" max="15117" width="11.5" style="13" bestFit="1" customWidth="1"/>
    <col min="15118" max="15359" width="10.83203125" style="13"/>
    <col min="15360" max="15360" width="2.6640625" style="13" customWidth="1"/>
    <col min="15361" max="15361" width="4.6640625" style="13" customWidth="1"/>
    <col min="15362" max="15362" width="10.5" style="13" customWidth="1"/>
    <col min="15363" max="15363" width="57.33203125" style="13" customWidth="1"/>
    <col min="15364" max="15364" width="15.5" style="13" customWidth="1"/>
    <col min="15365" max="15365" width="15.6640625" style="13" customWidth="1"/>
    <col min="15366" max="15366" width="2" style="13" customWidth="1"/>
    <col min="15367" max="15367" width="15.6640625" style="13" customWidth="1"/>
    <col min="15368" max="15368" width="3.1640625" style="13" customWidth="1"/>
    <col min="15369" max="15369" width="2.6640625" style="13" customWidth="1"/>
    <col min="15370" max="15371" width="14.1640625" style="13" bestFit="1" customWidth="1"/>
    <col min="15372" max="15372" width="10.83203125" style="13"/>
    <col min="15373" max="15373" width="11.5" style="13" bestFit="1" customWidth="1"/>
    <col min="15374" max="15615" width="10.83203125" style="13"/>
    <col min="15616" max="15616" width="2.6640625" style="13" customWidth="1"/>
    <col min="15617" max="15617" width="4.6640625" style="13" customWidth="1"/>
    <col min="15618" max="15618" width="10.5" style="13" customWidth="1"/>
    <col min="15619" max="15619" width="57.33203125" style="13" customWidth="1"/>
    <col min="15620" max="15620" width="15.5" style="13" customWidth="1"/>
    <col min="15621" max="15621" width="15.6640625" style="13" customWidth="1"/>
    <col min="15622" max="15622" width="2" style="13" customWidth="1"/>
    <col min="15623" max="15623" width="15.6640625" style="13" customWidth="1"/>
    <col min="15624" max="15624" width="3.1640625" style="13" customWidth="1"/>
    <col min="15625" max="15625" width="2.6640625" style="13" customWidth="1"/>
    <col min="15626" max="15627" width="14.1640625" style="13" bestFit="1" customWidth="1"/>
    <col min="15628" max="15628" width="10.83203125" style="13"/>
    <col min="15629" max="15629" width="11.5" style="13" bestFit="1" customWidth="1"/>
    <col min="15630" max="15871" width="10.83203125" style="13"/>
    <col min="15872" max="15872" width="2.6640625" style="13" customWidth="1"/>
    <col min="15873" max="15873" width="4.6640625" style="13" customWidth="1"/>
    <col min="15874" max="15874" width="10.5" style="13" customWidth="1"/>
    <col min="15875" max="15875" width="57.33203125" style="13" customWidth="1"/>
    <col min="15876" max="15876" width="15.5" style="13" customWidth="1"/>
    <col min="15877" max="15877" width="15.6640625" style="13" customWidth="1"/>
    <col min="15878" max="15878" width="2" style="13" customWidth="1"/>
    <col min="15879" max="15879" width="15.6640625" style="13" customWidth="1"/>
    <col min="15880" max="15880" width="3.1640625" style="13" customWidth="1"/>
    <col min="15881" max="15881" width="2.6640625" style="13" customWidth="1"/>
    <col min="15882" max="15883" width="14.1640625" style="13" bestFit="1" customWidth="1"/>
    <col min="15884" max="15884" width="10.83203125" style="13"/>
    <col min="15885" max="15885" width="11.5" style="13" bestFit="1" customWidth="1"/>
    <col min="15886" max="16127" width="10.83203125" style="13"/>
    <col min="16128" max="16128" width="2.6640625" style="13" customWidth="1"/>
    <col min="16129" max="16129" width="4.6640625" style="13" customWidth="1"/>
    <col min="16130" max="16130" width="10.5" style="13" customWidth="1"/>
    <col min="16131" max="16131" width="57.33203125" style="13" customWidth="1"/>
    <col min="16132" max="16132" width="15.5" style="13" customWidth="1"/>
    <col min="16133" max="16133" width="15.6640625" style="13" customWidth="1"/>
    <col min="16134" max="16134" width="2" style="13" customWidth="1"/>
    <col min="16135" max="16135" width="15.6640625" style="13" customWidth="1"/>
    <col min="16136" max="16136" width="3.1640625" style="13" customWidth="1"/>
    <col min="16137" max="16137" width="2.6640625" style="13" customWidth="1"/>
    <col min="16138" max="16139" width="14.1640625" style="13" bestFit="1" customWidth="1"/>
    <col min="16140" max="16140" width="10.83203125" style="13"/>
    <col min="16141" max="16141" width="11.5" style="13" bestFit="1" customWidth="1"/>
    <col min="16142" max="16384" width="10.83203125" style="13"/>
  </cols>
  <sheetData>
    <row r="1" spans="2:14" ht="19">
      <c r="B1" s="491" t="s">
        <v>0</v>
      </c>
      <c r="C1" s="491"/>
      <c r="D1" s="491"/>
      <c r="E1" s="491"/>
      <c r="F1" s="491"/>
      <c r="G1" s="491"/>
      <c r="H1" s="491"/>
      <c r="I1" s="491"/>
    </row>
    <row r="2" spans="2:14">
      <c r="B2" s="492" t="s">
        <v>172</v>
      </c>
      <c r="C2" s="492"/>
      <c r="D2" s="492"/>
      <c r="E2" s="492"/>
      <c r="F2" s="492"/>
      <c r="G2" s="492"/>
      <c r="H2" s="492"/>
      <c r="I2" s="492"/>
    </row>
    <row r="3" spans="2:14">
      <c r="B3" s="492" t="s">
        <v>225</v>
      </c>
      <c r="C3" s="492"/>
      <c r="D3" s="492"/>
      <c r="E3" s="492"/>
      <c r="F3" s="492"/>
      <c r="G3" s="492"/>
      <c r="H3" s="492"/>
      <c r="I3" s="492"/>
    </row>
    <row r="4" spans="2:14">
      <c r="B4" s="492" t="s">
        <v>173</v>
      </c>
      <c r="C4" s="492"/>
      <c r="D4" s="492"/>
      <c r="E4" s="492"/>
      <c r="F4" s="492"/>
      <c r="G4" s="492"/>
      <c r="H4" s="492"/>
      <c r="I4" s="492"/>
    </row>
    <row r="5" spans="2:14">
      <c r="B5" s="493"/>
      <c r="C5" s="493"/>
      <c r="D5" s="493"/>
      <c r="E5" s="493"/>
      <c r="F5" s="493"/>
      <c r="G5" s="493"/>
      <c r="H5" s="493"/>
      <c r="I5" s="493"/>
    </row>
    <row r="6" spans="2:14" ht="20" customHeight="1">
      <c r="B6" s="145"/>
      <c r="C6" s="145"/>
      <c r="D6" s="145"/>
      <c r="E6" s="145"/>
      <c r="F6" s="16"/>
      <c r="G6" s="149">
        <v>2019</v>
      </c>
      <c r="H6" s="149"/>
      <c r="I6" s="147"/>
    </row>
    <row r="7" spans="2:14">
      <c r="C7" s="18" t="s">
        <v>175</v>
      </c>
      <c r="D7" s="18"/>
      <c r="E7" s="18"/>
      <c r="F7" s="18"/>
      <c r="G7" s="120"/>
      <c r="H7" s="19"/>
    </row>
    <row r="8" spans="2:14">
      <c r="C8" s="3"/>
      <c r="D8" s="3"/>
      <c r="E8" s="3"/>
      <c r="F8" s="3"/>
      <c r="G8" s="77"/>
      <c r="H8" s="20"/>
    </row>
    <row r="9" spans="2:14">
      <c r="C9" s="8" t="s">
        <v>176</v>
      </c>
      <c r="D9" s="8"/>
      <c r="E9" s="8"/>
      <c r="F9" s="8"/>
      <c r="G9" s="77"/>
      <c r="H9" s="21"/>
    </row>
    <row r="10" spans="2:14" ht="30" customHeight="1">
      <c r="D10" s="494" t="s">
        <v>226</v>
      </c>
      <c r="E10" s="494"/>
      <c r="F10" s="135"/>
      <c r="G10" s="110" t="e">
        <f>+'EDO ACT'!#REF!</f>
        <v>#REF!</v>
      </c>
      <c r="H10" s="110"/>
      <c r="K10" s="110"/>
      <c r="L10" s="3"/>
      <c r="M10" s="71"/>
      <c r="N10" s="71"/>
    </row>
    <row r="11" spans="2:14">
      <c r="D11" s="3" t="s">
        <v>227</v>
      </c>
      <c r="E11" s="3"/>
      <c r="F11" s="3"/>
      <c r="G11" s="110">
        <f>+'EDO ACT'!E23</f>
        <v>0</v>
      </c>
      <c r="H11" s="110"/>
      <c r="K11" s="110"/>
      <c r="L11" s="3"/>
      <c r="M11" s="71"/>
      <c r="N11" s="71"/>
    </row>
    <row r="12" spans="2:14">
      <c r="D12" s="3" t="s">
        <v>228</v>
      </c>
      <c r="E12" s="3"/>
      <c r="F12" s="3"/>
      <c r="G12" s="110"/>
      <c r="H12" s="110"/>
      <c r="K12" s="110"/>
      <c r="M12" s="71"/>
      <c r="N12" s="71"/>
    </row>
    <row r="13" spans="2:14">
      <c r="D13" s="3" t="s">
        <v>229</v>
      </c>
      <c r="E13" s="124"/>
      <c r="F13" s="124"/>
      <c r="G13" s="110">
        <f>+'EDO ACT'!E26</f>
        <v>26490284</v>
      </c>
      <c r="H13" s="110"/>
      <c r="K13" s="110"/>
      <c r="L13" s="8"/>
      <c r="M13" s="71"/>
      <c r="N13" s="71"/>
    </row>
    <row r="14" spans="2:14">
      <c r="D14" s="3" t="s">
        <v>230</v>
      </c>
      <c r="E14" s="124"/>
      <c r="F14" s="124"/>
      <c r="G14" s="110"/>
      <c r="H14" s="110"/>
      <c r="K14" s="110"/>
      <c r="L14" s="3"/>
      <c r="M14" s="71"/>
      <c r="N14" s="71"/>
    </row>
    <row r="15" spans="2:14">
      <c r="C15" s="8" t="s">
        <v>184</v>
      </c>
      <c r="D15" s="8"/>
      <c r="E15" s="20"/>
      <c r="F15" s="20"/>
      <c r="G15" s="110"/>
      <c r="H15" s="110"/>
      <c r="K15" s="110"/>
      <c r="L15" s="10" t="e">
        <f>SUM(G10:G13)</f>
        <v>#REF!</v>
      </c>
      <c r="M15" s="71"/>
      <c r="N15" s="71"/>
    </row>
    <row r="16" spans="2:14">
      <c r="D16" s="3" t="s">
        <v>231</v>
      </c>
      <c r="E16" s="20"/>
      <c r="F16" s="20"/>
      <c r="G16" s="110">
        <f>+'EDO ACT'!E38</f>
        <v>124912091</v>
      </c>
      <c r="H16" s="110"/>
      <c r="K16" s="110"/>
      <c r="L16" s="130">
        <f>SUM(G16:G21)</f>
        <v>173039815</v>
      </c>
      <c r="M16" s="71"/>
      <c r="N16" s="71"/>
    </row>
    <row r="17" spans="2:14">
      <c r="D17" s="3" t="s">
        <v>232</v>
      </c>
      <c r="E17" s="20"/>
      <c r="F17" s="20"/>
      <c r="G17" s="110">
        <f>+'EDO ACT'!E39</f>
        <v>5398685</v>
      </c>
      <c r="H17" s="110"/>
      <c r="K17" s="110"/>
      <c r="L17" s="10" t="e">
        <f>+L15-L16</f>
        <v>#REF!</v>
      </c>
      <c r="M17" s="71"/>
      <c r="N17" s="71"/>
    </row>
    <row r="18" spans="2:14">
      <c r="D18" s="3" t="s">
        <v>233</v>
      </c>
      <c r="E18" s="20"/>
      <c r="F18" s="20"/>
      <c r="G18" s="110">
        <f>+'EDO ACT'!E40</f>
        <v>37313388</v>
      </c>
      <c r="H18" s="110"/>
      <c r="K18" s="110"/>
      <c r="L18" s="23"/>
      <c r="M18" s="71"/>
      <c r="N18" s="71"/>
    </row>
    <row r="19" spans="2:14">
      <c r="D19" s="3" t="s">
        <v>234</v>
      </c>
      <c r="E19" s="11"/>
      <c r="F19" s="11"/>
      <c r="G19" s="110"/>
      <c r="H19" s="110"/>
      <c r="K19" s="110"/>
      <c r="L19" s="3"/>
      <c r="M19" s="71"/>
      <c r="N19" s="71"/>
    </row>
    <row r="20" spans="2:14">
      <c r="D20" s="117" t="s">
        <v>97</v>
      </c>
      <c r="E20" s="3"/>
      <c r="F20" s="3"/>
      <c r="G20" s="110">
        <f>+'EDO ACT'!E45</f>
        <v>5248319</v>
      </c>
      <c r="H20" s="110"/>
      <c r="K20" s="110"/>
      <c r="L20" s="128">
        <f>SUM(G16:G21)</f>
        <v>173039815</v>
      </c>
      <c r="M20" s="71"/>
      <c r="N20" s="71"/>
    </row>
    <row r="21" spans="2:14">
      <c r="D21" s="125" t="s">
        <v>235</v>
      </c>
      <c r="E21" s="3"/>
      <c r="F21" s="3"/>
      <c r="G21" s="110">
        <f>+'EDO ACT'!E69</f>
        <v>167332</v>
      </c>
      <c r="H21" s="110"/>
      <c r="K21" s="110"/>
      <c r="L21" s="71">
        <v>-335898972.79000002</v>
      </c>
      <c r="M21" s="71"/>
      <c r="N21" s="71"/>
    </row>
    <row r="22" spans="2:14">
      <c r="D22" s="3" t="s">
        <v>236</v>
      </c>
      <c r="E22" s="3"/>
      <c r="F22" s="3"/>
      <c r="G22" s="110"/>
      <c r="H22" s="110"/>
      <c r="K22" s="10"/>
      <c r="L22" s="71">
        <f>SUM(L20:L21)</f>
        <v>-162859157.79000002</v>
      </c>
    </row>
    <row r="23" spans="2:14">
      <c r="C23" s="3"/>
      <c r="D23" s="3"/>
      <c r="E23" s="3"/>
      <c r="F23" s="3"/>
      <c r="G23" s="110"/>
      <c r="H23" s="110"/>
      <c r="K23" s="96"/>
      <c r="L23" s="71">
        <v>23612325.670000002</v>
      </c>
    </row>
    <row r="24" spans="2:14">
      <c r="C24" s="8" t="s">
        <v>237</v>
      </c>
      <c r="D24" s="3"/>
      <c r="E24" s="3"/>
      <c r="F24" s="3"/>
      <c r="G24" s="109" t="e">
        <f>+G10+G11+G12+G13+G14-G16-G17-G18-G19-G20-G21-G22</f>
        <v>#REF!</v>
      </c>
      <c r="H24" s="109"/>
      <c r="K24" s="109"/>
      <c r="L24" s="129">
        <f>+L22+L23</f>
        <v>-139246832.12</v>
      </c>
      <c r="M24" s="71"/>
      <c r="N24" s="71"/>
    </row>
    <row r="25" spans="2:14">
      <c r="C25" s="3"/>
      <c r="D25" s="3"/>
      <c r="E25" s="3"/>
      <c r="F25" s="3"/>
      <c r="G25" s="110"/>
      <c r="H25" s="110"/>
      <c r="K25" s="118"/>
      <c r="L25" s="3"/>
    </row>
    <row r="26" spans="2:14" s="23" customFormat="1">
      <c r="B26" s="8"/>
      <c r="C26" s="18" t="s">
        <v>238</v>
      </c>
      <c r="D26" s="3"/>
      <c r="E26" s="3"/>
      <c r="F26" s="3"/>
      <c r="G26" s="110"/>
      <c r="H26" s="110"/>
      <c r="I26" s="8"/>
      <c r="K26" s="99"/>
      <c r="L26" s="134"/>
      <c r="M26" s="99"/>
    </row>
    <row r="27" spans="2:14">
      <c r="C27" s="3"/>
      <c r="D27" s="3"/>
      <c r="E27" s="3"/>
      <c r="F27" s="3"/>
      <c r="G27" s="110"/>
      <c r="H27" s="110"/>
      <c r="L27" s="3"/>
    </row>
    <row r="28" spans="2:14" s="23" customFormat="1">
      <c r="B28" s="8"/>
      <c r="C28" s="8" t="s">
        <v>176</v>
      </c>
      <c r="D28" s="8"/>
      <c r="E28" s="8"/>
      <c r="F28" s="8"/>
      <c r="G28" s="110"/>
      <c r="H28" s="110"/>
      <c r="I28" s="8"/>
      <c r="K28" s="99"/>
      <c r="L28" s="3"/>
    </row>
    <row r="29" spans="2:14">
      <c r="D29" s="3" t="s">
        <v>194</v>
      </c>
      <c r="G29" s="110" t="str">
        <f>+'Flujo 2'!E30</f>
        <v>0</v>
      </c>
      <c r="H29" s="110"/>
      <c r="L29" s="123"/>
      <c r="M29" s="72"/>
    </row>
    <row r="30" spans="2:14">
      <c r="D30" s="3" t="s">
        <v>156</v>
      </c>
      <c r="E30" s="3"/>
      <c r="F30" s="3"/>
      <c r="G30" s="110"/>
      <c r="H30" s="110"/>
    </row>
    <row r="31" spans="2:14">
      <c r="D31" s="3" t="s">
        <v>195</v>
      </c>
      <c r="E31" s="3"/>
      <c r="F31" s="3"/>
      <c r="G31" s="110"/>
      <c r="H31" s="110"/>
    </row>
    <row r="32" spans="2:14">
      <c r="C32" s="8" t="s">
        <v>184</v>
      </c>
      <c r="D32" s="3"/>
      <c r="E32" s="3"/>
      <c r="F32" s="3"/>
      <c r="G32" s="10"/>
      <c r="H32" s="110"/>
    </row>
    <row r="33" spans="3:13">
      <c r="D33" s="3" t="s">
        <v>194</v>
      </c>
      <c r="E33" s="3"/>
      <c r="F33" s="3"/>
      <c r="G33" s="110"/>
      <c r="H33" s="110"/>
      <c r="M33" s="72"/>
    </row>
    <row r="34" spans="3:13">
      <c r="D34" s="3" t="s">
        <v>156</v>
      </c>
      <c r="E34" s="3"/>
      <c r="F34" s="3"/>
      <c r="G34" s="110">
        <f>-'Flujo 2'!E25</f>
        <v>-20098</v>
      </c>
      <c r="H34" s="110"/>
      <c r="M34" s="72"/>
    </row>
    <row r="35" spans="3:13">
      <c r="D35" s="3" t="s">
        <v>195</v>
      </c>
      <c r="E35" s="3"/>
      <c r="F35" s="3"/>
      <c r="G35" s="110"/>
      <c r="H35" s="110"/>
      <c r="M35" s="73"/>
    </row>
    <row r="36" spans="3:13">
      <c r="D36" s="3"/>
      <c r="E36" s="3"/>
      <c r="F36" s="3"/>
      <c r="G36" s="10"/>
      <c r="H36" s="110"/>
    </row>
    <row r="37" spans="3:13">
      <c r="C37" s="8" t="s">
        <v>239</v>
      </c>
      <c r="D37" s="3"/>
      <c r="E37" s="9"/>
      <c r="F37" s="9"/>
      <c r="G37" s="109">
        <f>+G29+G30+G31+-G33-G34-G35</f>
        <v>20098</v>
      </c>
      <c r="H37" s="109"/>
    </row>
    <row r="38" spans="3:13">
      <c r="C38" s="18"/>
      <c r="D38" s="18"/>
      <c r="E38" s="18"/>
      <c r="F38" s="18"/>
      <c r="G38" s="110"/>
      <c r="H38" s="110"/>
    </row>
    <row r="39" spans="3:13">
      <c r="C39" s="18" t="s">
        <v>240</v>
      </c>
      <c r="D39" s="3"/>
      <c r="E39" s="3"/>
      <c r="F39" s="3"/>
      <c r="G39" s="110"/>
      <c r="H39" s="110"/>
    </row>
    <row r="40" spans="3:13">
      <c r="C40" s="3"/>
      <c r="D40" s="3"/>
      <c r="E40" s="3"/>
      <c r="F40" s="3"/>
      <c r="G40" s="110"/>
      <c r="H40" s="110"/>
    </row>
    <row r="41" spans="3:13">
      <c r="C41" s="8" t="s">
        <v>176</v>
      </c>
      <c r="D41" s="3"/>
      <c r="E41" s="3"/>
      <c r="F41" s="3"/>
      <c r="G41" s="110"/>
      <c r="H41" s="110"/>
    </row>
    <row r="42" spans="3:13">
      <c r="D42" s="3" t="s">
        <v>198</v>
      </c>
      <c r="E42" s="3"/>
      <c r="F42" s="3"/>
      <c r="G42" s="110"/>
      <c r="H42" s="110"/>
    </row>
    <row r="43" spans="3:13">
      <c r="E43" s="3" t="s">
        <v>199</v>
      </c>
      <c r="F43" s="3"/>
      <c r="G43" s="110">
        <v>1648163.99</v>
      </c>
      <c r="H43" s="110"/>
      <c r="M43" s="71"/>
    </row>
    <row r="44" spans="3:13">
      <c r="E44" s="3" t="s">
        <v>200</v>
      </c>
      <c r="F44" s="3"/>
      <c r="G44" s="110" t="e">
        <f>+'Flujo 2'!E39+'Flujo 2'!E40+'Flujo 2'!E41+'Flujo 2'!#REF!+'Flujo 2'!#REF!+'Flujo 2'!E46</f>
        <v>#REF!</v>
      </c>
      <c r="H44" s="110"/>
    </row>
    <row r="45" spans="3:13">
      <c r="D45" s="3" t="s">
        <v>241</v>
      </c>
      <c r="E45" s="3"/>
      <c r="F45" s="3"/>
      <c r="G45" s="110"/>
      <c r="H45" s="110"/>
    </row>
    <row r="46" spans="3:13">
      <c r="C46" s="8" t="s">
        <v>184</v>
      </c>
      <c r="D46" s="3"/>
      <c r="E46" s="3"/>
      <c r="F46" s="3"/>
      <c r="G46" s="110"/>
      <c r="H46" s="110"/>
    </row>
    <row r="47" spans="3:13">
      <c r="D47" s="3" t="s">
        <v>242</v>
      </c>
      <c r="E47" s="8"/>
      <c r="F47" s="8"/>
      <c r="G47" s="110"/>
      <c r="H47" s="110"/>
    </row>
    <row r="48" spans="3:13">
      <c r="E48" s="3" t="s">
        <v>199</v>
      </c>
      <c r="F48" s="3"/>
      <c r="G48" s="110"/>
      <c r="H48" s="110"/>
    </row>
    <row r="49" spans="2:14">
      <c r="E49" s="3" t="s">
        <v>200</v>
      </c>
      <c r="F49" s="3"/>
      <c r="G49" s="71">
        <f>-'Flujo 2'!E44-'Flujo 2'!E49-'Flujo 2'!E50</f>
        <v>0</v>
      </c>
      <c r="H49" s="110"/>
    </row>
    <row r="50" spans="2:14">
      <c r="D50" s="3" t="s">
        <v>243</v>
      </c>
      <c r="E50" s="8"/>
      <c r="F50" s="8"/>
      <c r="G50" s="110">
        <v>11607926</v>
      </c>
      <c r="H50" s="110"/>
      <c r="K50" s="78" t="e">
        <f>+G44-G49</f>
        <v>#REF!</v>
      </c>
    </row>
    <row r="51" spans="2:14">
      <c r="C51" s="3"/>
      <c r="D51" s="8"/>
      <c r="E51" s="8"/>
      <c r="F51" s="8"/>
      <c r="G51" s="110"/>
      <c r="H51" s="110"/>
    </row>
    <row r="52" spans="2:14">
      <c r="C52" s="8" t="s">
        <v>244</v>
      </c>
      <c r="D52" s="3"/>
      <c r="E52" s="3"/>
      <c r="F52" s="3"/>
      <c r="G52" s="109" t="e">
        <f>+G42+G43+G44-G48-G49-G50</f>
        <v>#REF!</v>
      </c>
      <c r="H52" s="109"/>
    </row>
    <row r="53" spans="2:14">
      <c r="C53" s="18"/>
      <c r="D53" s="18"/>
      <c r="E53" s="18"/>
      <c r="F53" s="18"/>
      <c r="G53" s="110"/>
      <c r="H53" s="110"/>
    </row>
    <row r="54" spans="2:14" ht="15" customHeight="1">
      <c r="C54" s="3" t="s">
        <v>245</v>
      </c>
      <c r="D54" s="3"/>
      <c r="E54" s="3"/>
      <c r="F54" s="3"/>
      <c r="G54" s="110" t="e">
        <f>+G24+G37+G52</f>
        <v>#REF!</v>
      </c>
      <c r="H54" s="110"/>
    </row>
    <row r="55" spans="2:14" ht="5" customHeight="1">
      <c r="C55" s="3"/>
      <c r="D55" s="3"/>
      <c r="E55" s="3"/>
      <c r="F55" s="3"/>
      <c r="G55" s="110"/>
      <c r="H55" s="110"/>
    </row>
    <row r="56" spans="2:14" ht="14.25" customHeight="1">
      <c r="B56" s="148"/>
      <c r="C56" s="137" t="s">
        <v>246</v>
      </c>
      <c r="D56" s="138"/>
      <c r="E56" s="138"/>
      <c r="F56" s="138"/>
      <c r="G56" s="146">
        <v>159694884.92000008</v>
      </c>
      <c r="H56" s="109"/>
      <c r="L56" s="71">
        <f>+'EDO SIT FIN'!E16</f>
        <v>573458527</v>
      </c>
      <c r="M56" s="71"/>
      <c r="N56" s="71"/>
    </row>
    <row r="57" spans="2:14" ht="3" customHeight="1">
      <c r="C57" s="8"/>
      <c r="D57" s="3"/>
      <c r="E57" s="3"/>
      <c r="F57" s="3"/>
      <c r="G57" s="109"/>
      <c r="H57" s="109"/>
      <c r="L57" s="71"/>
      <c r="M57" s="71"/>
      <c r="N57" s="71"/>
    </row>
    <row r="58" spans="2:14">
      <c r="B58" s="148"/>
      <c r="C58" s="137" t="s">
        <v>247</v>
      </c>
      <c r="D58" s="138"/>
      <c r="E58" s="136"/>
      <c r="F58" s="136"/>
      <c r="G58" s="146" t="e">
        <f>+G54+G56</f>
        <v>#REF!</v>
      </c>
      <c r="H58" s="109"/>
      <c r="K58" s="119" t="s">
        <v>248</v>
      </c>
      <c r="L58" s="71" t="e">
        <f>+G58</f>
        <v>#REF!</v>
      </c>
    </row>
    <row r="59" spans="2:14">
      <c r="E59" s="490"/>
      <c r="F59" s="490"/>
      <c r="G59" s="490"/>
      <c r="H59" s="490"/>
      <c r="I59" s="490"/>
    </row>
    <row r="60" spans="2:14">
      <c r="B60" s="490" t="s">
        <v>122</v>
      </c>
      <c r="C60" s="490"/>
      <c r="D60" s="490"/>
      <c r="E60" s="490"/>
      <c r="F60" s="490"/>
      <c r="G60" s="490"/>
      <c r="H60" s="490"/>
      <c r="I60" s="490"/>
      <c r="L60" s="131"/>
    </row>
    <row r="61" spans="2:14">
      <c r="B61" s="490" t="s">
        <v>123</v>
      </c>
      <c r="C61" s="490"/>
      <c r="D61" s="490"/>
      <c r="E61" s="490"/>
      <c r="F61" s="490"/>
      <c r="G61" s="490"/>
      <c r="H61" s="490"/>
      <c r="I61" s="490"/>
    </row>
    <row r="62" spans="2:14">
      <c r="B62" s="17"/>
      <c r="C62" s="490"/>
      <c r="D62" s="490"/>
      <c r="E62" s="490"/>
      <c r="F62" s="490"/>
      <c r="G62" s="490"/>
      <c r="H62" s="490"/>
      <c r="I62" s="17"/>
    </row>
    <row r="63" spans="2:14">
      <c r="B63" s="111"/>
      <c r="C63" s="111"/>
      <c r="D63" s="111"/>
      <c r="E63" s="111"/>
      <c r="F63" s="111"/>
      <c r="H63" s="111"/>
      <c r="I63" s="111"/>
    </row>
    <row r="64" spans="2:14">
      <c r="B64" s="111"/>
      <c r="C64" s="111"/>
      <c r="D64" s="111"/>
      <c r="E64" s="111"/>
      <c r="F64" s="111"/>
      <c r="G64" s="121"/>
      <c r="H64" s="111"/>
      <c r="I64" s="111"/>
    </row>
    <row r="65" spans="7:8">
      <c r="G65" s="122"/>
      <c r="H65" s="22"/>
    </row>
  </sheetData>
  <mergeCells count="10">
    <mergeCell ref="E59:I59"/>
    <mergeCell ref="B60:I60"/>
    <mergeCell ref="B61:I61"/>
    <mergeCell ref="C62:H62"/>
    <mergeCell ref="B1:I1"/>
    <mergeCell ref="B2:I2"/>
    <mergeCell ref="B3:I3"/>
    <mergeCell ref="B4:I4"/>
    <mergeCell ref="B5:I5"/>
    <mergeCell ref="D10:E10"/>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7"/>
  <sheetViews>
    <sheetView topLeftCell="A17" workbookViewId="0">
      <selection activeCell="P57" sqref="P56:P57"/>
    </sheetView>
  </sheetViews>
  <sheetFormatPr baseColWidth="10" defaultColWidth="11.5" defaultRowHeight="15"/>
  <cols>
    <col min="1" max="1" width="3.1640625" style="3" customWidth="1"/>
    <col min="2" max="2" width="3.83203125" style="3" customWidth="1"/>
    <col min="3" max="3" width="3.1640625" style="3" customWidth="1"/>
    <col min="4" max="4" width="44.83203125" style="3" customWidth="1"/>
    <col min="5" max="7" width="16.6640625" style="3" customWidth="1"/>
    <col min="8" max="8" width="47" style="3" customWidth="1"/>
    <col min="9" max="9" width="2.83203125" style="3" customWidth="1"/>
    <col min="10" max="15" width="1.6640625" style="3" customWidth="1"/>
    <col min="16" max="16" width="18.33203125" style="4" bestFit="1" customWidth="1"/>
    <col min="17" max="17" width="18.6640625" style="4" bestFit="1" customWidth="1"/>
    <col min="18" max="18" width="18.6640625" style="3" bestFit="1" customWidth="1"/>
    <col min="19" max="257" width="11.5" style="3"/>
    <col min="258" max="258" width="3.83203125" style="3" customWidth="1"/>
    <col min="259" max="259" width="3.1640625" style="3" customWidth="1"/>
    <col min="260" max="260" width="76.83203125" style="3" customWidth="1"/>
    <col min="261" max="261" width="18.33203125" style="3" customWidth="1"/>
    <col min="262" max="263" width="19.5" style="3" bestFit="1" customWidth="1"/>
    <col min="264" max="264" width="18.6640625" style="3" bestFit="1" customWidth="1"/>
    <col min="265" max="265" width="18.33203125" style="3" customWidth="1"/>
    <col min="266" max="271" width="1.6640625" style="3" customWidth="1"/>
    <col min="272" max="272" width="18.33203125" style="3" bestFit="1" customWidth="1"/>
    <col min="273" max="274" width="18.6640625" style="3" bestFit="1" customWidth="1"/>
    <col min="275" max="513" width="11.5" style="3"/>
    <col min="514" max="514" width="3.83203125" style="3" customWidth="1"/>
    <col min="515" max="515" width="3.1640625" style="3" customWidth="1"/>
    <col min="516" max="516" width="76.83203125" style="3" customWidth="1"/>
    <col min="517" max="517" width="18.33203125" style="3" customWidth="1"/>
    <col min="518" max="519" width="19.5" style="3" bestFit="1" customWidth="1"/>
    <col min="520" max="520" width="18.6640625" style="3" bestFit="1" customWidth="1"/>
    <col min="521" max="521" width="18.33203125" style="3" customWidth="1"/>
    <col min="522" max="527" width="1.6640625" style="3" customWidth="1"/>
    <col min="528" max="528" width="18.33203125" style="3" bestFit="1" customWidth="1"/>
    <col min="529" max="530" width="18.6640625" style="3" bestFit="1" customWidth="1"/>
    <col min="531" max="769" width="11.5" style="3"/>
    <col min="770" max="770" width="3.83203125" style="3" customWidth="1"/>
    <col min="771" max="771" width="3.1640625" style="3" customWidth="1"/>
    <col min="772" max="772" width="76.83203125" style="3" customWidth="1"/>
    <col min="773" max="773" width="18.33203125" style="3" customWidth="1"/>
    <col min="774" max="775" width="19.5" style="3" bestFit="1" customWidth="1"/>
    <col min="776" max="776" width="18.6640625" style="3" bestFit="1" customWidth="1"/>
    <col min="777" max="777" width="18.33203125" style="3" customWidth="1"/>
    <col min="778" max="783" width="1.6640625" style="3" customWidth="1"/>
    <col min="784" max="784" width="18.33203125" style="3" bestFit="1" customWidth="1"/>
    <col min="785" max="786" width="18.6640625" style="3" bestFit="1" customWidth="1"/>
    <col min="787" max="1025" width="11.5" style="3"/>
    <col min="1026" max="1026" width="3.83203125" style="3" customWidth="1"/>
    <col min="1027" max="1027" width="3.1640625" style="3" customWidth="1"/>
    <col min="1028" max="1028" width="76.83203125" style="3" customWidth="1"/>
    <col min="1029" max="1029" width="18.33203125" style="3" customWidth="1"/>
    <col min="1030" max="1031" width="19.5" style="3" bestFit="1" customWidth="1"/>
    <col min="1032" max="1032" width="18.6640625" style="3" bestFit="1" customWidth="1"/>
    <col min="1033" max="1033" width="18.33203125" style="3" customWidth="1"/>
    <col min="1034" max="1039" width="1.6640625" style="3" customWidth="1"/>
    <col min="1040" max="1040" width="18.33203125" style="3" bestFit="1" customWidth="1"/>
    <col min="1041" max="1042" width="18.6640625" style="3" bestFit="1" customWidth="1"/>
    <col min="1043" max="1281" width="11.5" style="3"/>
    <col min="1282" max="1282" width="3.83203125" style="3" customWidth="1"/>
    <col min="1283" max="1283" width="3.1640625" style="3" customWidth="1"/>
    <col min="1284" max="1284" width="76.83203125" style="3" customWidth="1"/>
    <col min="1285" max="1285" width="18.33203125" style="3" customWidth="1"/>
    <col min="1286" max="1287" width="19.5" style="3" bestFit="1" customWidth="1"/>
    <col min="1288" max="1288" width="18.6640625" style="3" bestFit="1" customWidth="1"/>
    <col min="1289" max="1289" width="18.33203125" style="3" customWidth="1"/>
    <col min="1290" max="1295" width="1.6640625" style="3" customWidth="1"/>
    <col min="1296" max="1296" width="18.33203125" style="3" bestFit="1" customWidth="1"/>
    <col min="1297" max="1298" width="18.6640625" style="3" bestFit="1" customWidth="1"/>
    <col min="1299" max="1537" width="11.5" style="3"/>
    <col min="1538" max="1538" width="3.83203125" style="3" customWidth="1"/>
    <col min="1539" max="1539" width="3.1640625" style="3" customWidth="1"/>
    <col min="1540" max="1540" width="76.83203125" style="3" customWidth="1"/>
    <col min="1541" max="1541" width="18.33203125" style="3" customWidth="1"/>
    <col min="1542" max="1543" width="19.5" style="3" bestFit="1" customWidth="1"/>
    <col min="1544" max="1544" width="18.6640625" style="3" bestFit="1" customWidth="1"/>
    <col min="1545" max="1545" width="18.33203125" style="3" customWidth="1"/>
    <col min="1546" max="1551" width="1.6640625" style="3" customWidth="1"/>
    <col min="1552" max="1552" width="18.33203125" style="3" bestFit="1" customWidth="1"/>
    <col min="1553" max="1554" width="18.6640625" style="3" bestFit="1" customWidth="1"/>
    <col min="1555" max="1793" width="11.5" style="3"/>
    <col min="1794" max="1794" width="3.83203125" style="3" customWidth="1"/>
    <col min="1795" max="1795" width="3.1640625" style="3" customWidth="1"/>
    <col min="1796" max="1796" width="76.83203125" style="3" customWidth="1"/>
    <col min="1797" max="1797" width="18.33203125" style="3" customWidth="1"/>
    <col min="1798" max="1799" width="19.5" style="3" bestFit="1" customWidth="1"/>
    <col min="1800" max="1800" width="18.6640625" style="3" bestFit="1" customWidth="1"/>
    <col min="1801" max="1801" width="18.33203125" style="3" customWidth="1"/>
    <col min="1802" max="1807" width="1.6640625" style="3" customWidth="1"/>
    <col min="1808" max="1808" width="18.33203125" style="3" bestFit="1" customWidth="1"/>
    <col min="1809" max="1810" width="18.6640625" style="3" bestFit="1" customWidth="1"/>
    <col min="1811" max="2049" width="11.5" style="3"/>
    <col min="2050" max="2050" width="3.83203125" style="3" customWidth="1"/>
    <col min="2051" max="2051" width="3.1640625" style="3" customWidth="1"/>
    <col min="2052" max="2052" width="76.83203125" style="3" customWidth="1"/>
    <col min="2053" max="2053" width="18.33203125" style="3" customWidth="1"/>
    <col min="2054" max="2055" width="19.5" style="3" bestFit="1" customWidth="1"/>
    <col min="2056" max="2056" width="18.6640625" style="3" bestFit="1" customWidth="1"/>
    <col min="2057" max="2057" width="18.33203125" style="3" customWidth="1"/>
    <col min="2058" max="2063" width="1.6640625" style="3" customWidth="1"/>
    <col min="2064" max="2064" width="18.33203125" style="3" bestFit="1" customWidth="1"/>
    <col min="2065" max="2066" width="18.6640625" style="3" bestFit="1" customWidth="1"/>
    <col min="2067" max="2305" width="11.5" style="3"/>
    <col min="2306" max="2306" width="3.83203125" style="3" customWidth="1"/>
    <col min="2307" max="2307" width="3.1640625" style="3" customWidth="1"/>
    <col min="2308" max="2308" width="76.83203125" style="3" customWidth="1"/>
    <col min="2309" max="2309" width="18.33203125" style="3" customWidth="1"/>
    <col min="2310" max="2311" width="19.5" style="3" bestFit="1" customWidth="1"/>
    <col min="2312" max="2312" width="18.6640625" style="3" bestFit="1" customWidth="1"/>
    <col min="2313" max="2313" width="18.33203125" style="3" customWidth="1"/>
    <col min="2314" max="2319" width="1.6640625" style="3" customWidth="1"/>
    <col min="2320" max="2320" width="18.33203125" style="3" bestFit="1" customWidth="1"/>
    <col min="2321" max="2322" width="18.6640625" style="3" bestFit="1" customWidth="1"/>
    <col min="2323" max="2561" width="11.5" style="3"/>
    <col min="2562" max="2562" width="3.83203125" style="3" customWidth="1"/>
    <col min="2563" max="2563" width="3.1640625" style="3" customWidth="1"/>
    <col min="2564" max="2564" width="76.83203125" style="3" customWidth="1"/>
    <col min="2565" max="2565" width="18.33203125" style="3" customWidth="1"/>
    <col min="2566" max="2567" width="19.5" style="3" bestFit="1" customWidth="1"/>
    <col min="2568" max="2568" width="18.6640625" style="3" bestFit="1" customWidth="1"/>
    <col min="2569" max="2569" width="18.33203125" style="3" customWidth="1"/>
    <col min="2570" max="2575" width="1.6640625" style="3" customWidth="1"/>
    <col min="2576" max="2576" width="18.33203125" style="3" bestFit="1" customWidth="1"/>
    <col min="2577" max="2578" width="18.6640625" style="3" bestFit="1" customWidth="1"/>
    <col min="2579" max="2817" width="11.5" style="3"/>
    <col min="2818" max="2818" width="3.83203125" style="3" customWidth="1"/>
    <col min="2819" max="2819" width="3.1640625" style="3" customWidth="1"/>
    <col min="2820" max="2820" width="76.83203125" style="3" customWidth="1"/>
    <col min="2821" max="2821" width="18.33203125" style="3" customWidth="1"/>
    <col min="2822" max="2823" width="19.5" style="3" bestFit="1" customWidth="1"/>
    <col min="2824" max="2824" width="18.6640625" style="3" bestFit="1" customWidth="1"/>
    <col min="2825" max="2825" width="18.33203125" style="3" customWidth="1"/>
    <col min="2826" max="2831" width="1.6640625" style="3" customWidth="1"/>
    <col min="2832" max="2832" width="18.33203125" style="3" bestFit="1" customWidth="1"/>
    <col min="2833" max="2834" width="18.6640625" style="3" bestFit="1" customWidth="1"/>
    <col min="2835" max="3073" width="11.5" style="3"/>
    <col min="3074" max="3074" width="3.83203125" style="3" customWidth="1"/>
    <col min="3075" max="3075" width="3.1640625" style="3" customWidth="1"/>
    <col min="3076" max="3076" width="76.83203125" style="3" customWidth="1"/>
    <col min="3077" max="3077" width="18.33203125" style="3" customWidth="1"/>
    <col min="3078" max="3079" width="19.5" style="3" bestFit="1" customWidth="1"/>
    <col min="3080" max="3080" width="18.6640625" style="3" bestFit="1" customWidth="1"/>
    <col min="3081" max="3081" width="18.33203125" style="3" customWidth="1"/>
    <col min="3082" max="3087" width="1.6640625" style="3" customWidth="1"/>
    <col min="3088" max="3088" width="18.33203125" style="3" bestFit="1" customWidth="1"/>
    <col min="3089" max="3090" width="18.6640625" style="3" bestFit="1" customWidth="1"/>
    <col min="3091" max="3329" width="11.5" style="3"/>
    <col min="3330" max="3330" width="3.83203125" style="3" customWidth="1"/>
    <col min="3331" max="3331" width="3.1640625" style="3" customWidth="1"/>
    <col min="3332" max="3332" width="76.83203125" style="3" customWidth="1"/>
    <col min="3333" max="3333" width="18.33203125" style="3" customWidth="1"/>
    <col min="3334" max="3335" width="19.5" style="3" bestFit="1" customWidth="1"/>
    <col min="3336" max="3336" width="18.6640625" style="3" bestFit="1" customWidth="1"/>
    <col min="3337" max="3337" width="18.33203125" style="3" customWidth="1"/>
    <col min="3338" max="3343" width="1.6640625" style="3" customWidth="1"/>
    <col min="3344" max="3344" width="18.33203125" style="3" bestFit="1" customWidth="1"/>
    <col min="3345" max="3346" width="18.6640625" style="3" bestFit="1" customWidth="1"/>
    <col min="3347" max="3585" width="11.5" style="3"/>
    <col min="3586" max="3586" width="3.83203125" style="3" customWidth="1"/>
    <col min="3587" max="3587" width="3.1640625" style="3" customWidth="1"/>
    <col min="3588" max="3588" width="76.83203125" style="3" customWidth="1"/>
    <col min="3589" max="3589" width="18.33203125" style="3" customWidth="1"/>
    <col min="3590" max="3591" width="19.5" style="3" bestFit="1" customWidth="1"/>
    <col min="3592" max="3592" width="18.6640625" style="3" bestFit="1" customWidth="1"/>
    <col min="3593" max="3593" width="18.33203125" style="3" customWidth="1"/>
    <col min="3594" max="3599" width="1.6640625" style="3" customWidth="1"/>
    <col min="3600" max="3600" width="18.33203125" style="3" bestFit="1" customWidth="1"/>
    <col min="3601" max="3602" width="18.6640625" style="3" bestFit="1" customWidth="1"/>
    <col min="3603" max="3841" width="11.5" style="3"/>
    <col min="3842" max="3842" width="3.83203125" style="3" customWidth="1"/>
    <col min="3843" max="3843" width="3.1640625" style="3" customWidth="1"/>
    <col min="3844" max="3844" width="76.83203125" style="3" customWidth="1"/>
    <col min="3845" max="3845" width="18.33203125" style="3" customWidth="1"/>
    <col min="3846" max="3847" width="19.5" style="3" bestFit="1" customWidth="1"/>
    <col min="3848" max="3848" width="18.6640625" style="3" bestFit="1" customWidth="1"/>
    <col min="3849" max="3849" width="18.33203125" style="3" customWidth="1"/>
    <col min="3850" max="3855" width="1.6640625" style="3" customWidth="1"/>
    <col min="3856" max="3856" width="18.33203125" style="3" bestFit="1" customWidth="1"/>
    <col min="3857" max="3858" width="18.6640625" style="3" bestFit="1" customWidth="1"/>
    <col min="3859" max="4097" width="11.5" style="3"/>
    <col min="4098" max="4098" width="3.83203125" style="3" customWidth="1"/>
    <col min="4099" max="4099" width="3.1640625" style="3" customWidth="1"/>
    <col min="4100" max="4100" width="76.83203125" style="3" customWidth="1"/>
    <col min="4101" max="4101" width="18.33203125" style="3" customWidth="1"/>
    <col min="4102" max="4103" width="19.5" style="3" bestFit="1" customWidth="1"/>
    <col min="4104" max="4104" width="18.6640625" style="3" bestFit="1" customWidth="1"/>
    <col min="4105" max="4105" width="18.33203125" style="3" customWidth="1"/>
    <col min="4106" max="4111" width="1.6640625" style="3" customWidth="1"/>
    <col min="4112" max="4112" width="18.33203125" style="3" bestFit="1" customWidth="1"/>
    <col min="4113" max="4114" width="18.6640625" style="3" bestFit="1" customWidth="1"/>
    <col min="4115" max="4353" width="11.5" style="3"/>
    <col min="4354" max="4354" width="3.83203125" style="3" customWidth="1"/>
    <col min="4355" max="4355" width="3.1640625" style="3" customWidth="1"/>
    <col min="4356" max="4356" width="76.83203125" style="3" customWidth="1"/>
    <col min="4357" max="4357" width="18.33203125" style="3" customWidth="1"/>
    <col min="4358" max="4359" width="19.5" style="3" bestFit="1" customWidth="1"/>
    <col min="4360" max="4360" width="18.6640625" style="3" bestFit="1" customWidth="1"/>
    <col min="4361" max="4361" width="18.33203125" style="3" customWidth="1"/>
    <col min="4362" max="4367" width="1.6640625" style="3" customWidth="1"/>
    <col min="4368" max="4368" width="18.33203125" style="3" bestFit="1" customWidth="1"/>
    <col min="4369" max="4370" width="18.6640625" style="3" bestFit="1" customWidth="1"/>
    <col min="4371" max="4609" width="11.5" style="3"/>
    <col min="4610" max="4610" width="3.83203125" style="3" customWidth="1"/>
    <col min="4611" max="4611" width="3.1640625" style="3" customWidth="1"/>
    <col min="4612" max="4612" width="76.83203125" style="3" customWidth="1"/>
    <col min="4613" max="4613" width="18.33203125" style="3" customWidth="1"/>
    <col min="4614" max="4615" width="19.5" style="3" bestFit="1" customWidth="1"/>
    <col min="4616" max="4616" width="18.6640625" style="3" bestFit="1" customWidth="1"/>
    <col min="4617" max="4617" width="18.33203125" style="3" customWidth="1"/>
    <col min="4618" max="4623" width="1.6640625" style="3" customWidth="1"/>
    <col min="4624" max="4624" width="18.33203125" style="3" bestFit="1" customWidth="1"/>
    <col min="4625" max="4626" width="18.6640625" style="3" bestFit="1" customWidth="1"/>
    <col min="4627" max="4865" width="11.5" style="3"/>
    <col min="4866" max="4866" width="3.83203125" style="3" customWidth="1"/>
    <col min="4867" max="4867" width="3.1640625" style="3" customWidth="1"/>
    <col min="4868" max="4868" width="76.83203125" style="3" customWidth="1"/>
    <col min="4869" max="4869" width="18.33203125" style="3" customWidth="1"/>
    <col min="4870" max="4871" width="19.5" style="3" bestFit="1" customWidth="1"/>
    <col min="4872" max="4872" width="18.6640625" style="3" bestFit="1" customWidth="1"/>
    <col min="4873" max="4873" width="18.33203125" style="3" customWidth="1"/>
    <col min="4874" max="4879" width="1.6640625" style="3" customWidth="1"/>
    <col min="4880" max="4880" width="18.33203125" style="3" bestFit="1" customWidth="1"/>
    <col min="4881" max="4882" width="18.6640625" style="3" bestFit="1" customWidth="1"/>
    <col min="4883" max="5121" width="11.5" style="3"/>
    <col min="5122" max="5122" width="3.83203125" style="3" customWidth="1"/>
    <col min="5123" max="5123" width="3.1640625" style="3" customWidth="1"/>
    <col min="5124" max="5124" width="76.83203125" style="3" customWidth="1"/>
    <col min="5125" max="5125" width="18.33203125" style="3" customWidth="1"/>
    <col min="5126" max="5127" width="19.5" style="3" bestFit="1" customWidth="1"/>
    <col min="5128" max="5128" width="18.6640625" style="3" bestFit="1" customWidth="1"/>
    <col min="5129" max="5129" width="18.33203125" style="3" customWidth="1"/>
    <col min="5130" max="5135" width="1.6640625" style="3" customWidth="1"/>
    <col min="5136" max="5136" width="18.33203125" style="3" bestFit="1" customWidth="1"/>
    <col min="5137" max="5138" width="18.6640625" style="3" bestFit="1" customWidth="1"/>
    <col min="5139" max="5377" width="11.5" style="3"/>
    <col min="5378" max="5378" width="3.83203125" style="3" customWidth="1"/>
    <col min="5379" max="5379" width="3.1640625" style="3" customWidth="1"/>
    <col min="5380" max="5380" width="76.83203125" style="3" customWidth="1"/>
    <col min="5381" max="5381" width="18.33203125" style="3" customWidth="1"/>
    <col min="5382" max="5383" width="19.5" style="3" bestFit="1" customWidth="1"/>
    <col min="5384" max="5384" width="18.6640625" style="3" bestFit="1" customWidth="1"/>
    <col min="5385" max="5385" width="18.33203125" style="3" customWidth="1"/>
    <col min="5386" max="5391" width="1.6640625" style="3" customWidth="1"/>
    <col min="5392" max="5392" width="18.33203125" style="3" bestFit="1" customWidth="1"/>
    <col min="5393" max="5394" width="18.6640625" style="3" bestFit="1" customWidth="1"/>
    <col min="5395" max="5633" width="11.5" style="3"/>
    <col min="5634" max="5634" width="3.83203125" style="3" customWidth="1"/>
    <col min="5635" max="5635" width="3.1640625" style="3" customWidth="1"/>
    <col min="5636" max="5636" width="76.83203125" style="3" customWidth="1"/>
    <col min="5637" max="5637" width="18.33203125" style="3" customWidth="1"/>
    <col min="5638" max="5639" width="19.5" style="3" bestFit="1" customWidth="1"/>
    <col min="5640" max="5640" width="18.6640625" style="3" bestFit="1" customWidth="1"/>
    <col min="5641" max="5641" width="18.33203125" style="3" customWidth="1"/>
    <col min="5642" max="5647" width="1.6640625" style="3" customWidth="1"/>
    <col min="5648" max="5648" width="18.33203125" style="3" bestFit="1" customWidth="1"/>
    <col min="5649" max="5650" width="18.6640625" style="3" bestFit="1" customWidth="1"/>
    <col min="5651" max="5889" width="11.5" style="3"/>
    <col min="5890" max="5890" width="3.83203125" style="3" customWidth="1"/>
    <col min="5891" max="5891" width="3.1640625" style="3" customWidth="1"/>
    <col min="5892" max="5892" width="76.83203125" style="3" customWidth="1"/>
    <col min="5893" max="5893" width="18.33203125" style="3" customWidth="1"/>
    <col min="5894" max="5895" width="19.5" style="3" bestFit="1" customWidth="1"/>
    <col min="5896" max="5896" width="18.6640625" style="3" bestFit="1" customWidth="1"/>
    <col min="5897" max="5897" width="18.33203125" style="3" customWidth="1"/>
    <col min="5898" max="5903" width="1.6640625" style="3" customWidth="1"/>
    <col min="5904" max="5904" width="18.33203125" style="3" bestFit="1" customWidth="1"/>
    <col min="5905" max="5906" width="18.6640625" style="3" bestFit="1" customWidth="1"/>
    <col min="5907" max="6145" width="11.5" style="3"/>
    <col min="6146" max="6146" width="3.83203125" style="3" customWidth="1"/>
    <col min="6147" max="6147" width="3.1640625" style="3" customWidth="1"/>
    <col min="6148" max="6148" width="76.83203125" style="3" customWidth="1"/>
    <col min="6149" max="6149" width="18.33203125" style="3" customWidth="1"/>
    <col min="6150" max="6151" width="19.5" style="3" bestFit="1" customWidth="1"/>
    <col min="6152" max="6152" width="18.6640625" style="3" bestFit="1" customWidth="1"/>
    <col min="6153" max="6153" width="18.33203125" style="3" customWidth="1"/>
    <col min="6154" max="6159" width="1.6640625" style="3" customWidth="1"/>
    <col min="6160" max="6160" width="18.33203125" style="3" bestFit="1" customWidth="1"/>
    <col min="6161" max="6162" width="18.6640625" style="3" bestFit="1" customWidth="1"/>
    <col min="6163" max="6401" width="11.5" style="3"/>
    <col min="6402" max="6402" width="3.83203125" style="3" customWidth="1"/>
    <col min="6403" max="6403" width="3.1640625" style="3" customWidth="1"/>
    <col min="6404" max="6404" width="76.83203125" style="3" customWidth="1"/>
    <col min="6405" max="6405" width="18.33203125" style="3" customWidth="1"/>
    <col min="6406" max="6407" width="19.5" style="3" bestFit="1" customWidth="1"/>
    <col min="6408" max="6408" width="18.6640625" style="3" bestFit="1" customWidth="1"/>
    <col min="6409" max="6409" width="18.33203125" style="3" customWidth="1"/>
    <col min="6410" max="6415" width="1.6640625" style="3" customWidth="1"/>
    <col min="6416" max="6416" width="18.33203125" style="3" bestFit="1" customWidth="1"/>
    <col min="6417" max="6418" width="18.6640625" style="3" bestFit="1" customWidth="1"/>
    <col min="6419" max="6657" width="11.5" style="3"/>
    <col min="6658" max="6658" width="3.83203125" style="3" customWidth="1"/>
    <col min="6659" max="6659" width="3.1640625" style="3" customWidth="1"/>
    <col min="6660" max="6660" width="76.83203125" style="3" customWidth="1"/>
    <col min="6661" max="6661" width="18.33203125" style="3" customWidth="1"/>
    <col min="6662" max="6663" width="19.5" style="3" bestFit="1" customWidth="1"/>
    <col min="6664" max="6664" width="18.6640625" style="3" bestFit="1" customWidth="1"/>
    <col min="6665" max="6665" width="18.33203125" style="3" customWidth="1"/>
    <col min="6666" max="6671" width="1.6640625" style="3" customWidth="1"/>
    <col min="6672" max="6672" width="18.33203125" style="3" bestFit="1" customWidth="1"/>
    <col min="6673" max="6674" width="18.6640625" style="3" bestFit="1" customWidth="1"/>
    <col min="6675" max="6913" width="11.5" style="3"/>
    <col min="6914" max="6914" width="3.83203125" style="3" customWidth="1"/>
    <col min="6915" max="6915" width="3.1640625" style="3" customWidth="1"/>
    <col min="6916" max="6916" width="76.83203125" style="3" customWidth="1"/>
    <col min="6917" max="6917" width="18.33203125" style="3" customWidth="1"/>
    <col min="6918" max="6919" width="19.5" style="3" bestFit="1" customWidth="1"/>
    <col min="6920" max="6920" width="18.6640625" style="3" bestFit="1" customWidth="1"/>
    <col min="6921" max="6921" width="18.33203125" style="3" customWidth="1"/>
    <col min="6922" max="6927" width="1.6640625" style="3" customWidth="1"/>
    <col min="6928" max="6928" width="18.33203125" style="3" bestFit="1" customWidth="1"/>
    <col min="6929" max="6930" width="18.6640625" style="3" bestFit="1" customWidth="1"/>
    <col min="6931" max="7169" width="11.5" style="3"/>
    <col min="7170" max="7170" width="3.83203125" style="3" customWidth="1"/>
    <col min="7171" max="7171" width="3.1640625" style="3" customWidth="1"/>
    <col min="7172" max="7172" width="76.83203125" style="3" customWidth="1"/>
    <col min="7173" max="7173" width="18.33203125" style="3" customWidth="1"/>
    <col min="7174" max="7175" width="19.5" style="3" bestFit="1" customWidth="1"/>
    <col min="7176" max="7176" width="18.6640625" style="3" bestFit="1" customWidth="1"/>
    <col min="7177" max="7177" width="18.33203125" style="3" customWidth="1"/>
    <col min="7178" max="7183" width="1.6640625" style="3" customWidth="1"/>
    <col min="7184" max="7184" width="18.33203125" style="3" bestFit="1" customWidth="1"/>
    <col min="7185" max="7186" width="18.6640625" style="3" bestFit="1" customWidth="1"/>
    <col min="7187" max="7425" width="11.5" style="3"/>
    <col min="7426" max="7426" width="3.83203125" style="3" customWidth="1"/>
    <col min="7427" max="7427" width="3.1640625" style="3" customWidth="1"/>
    <col min="7428" max="7428" width="76.83203125" style="3" customWidth="1"/>
    <col min="7429" max="7429" width="18.33203125" style="3" customWidth="1"/>
    <col min="7430" max="7431" width="19.5" style="3" bestFit="1" customWidth="1"/>
    <col min="7432" max="7432" width="18.6640625" style="3" bestFit="1" customWidth="1"/>
    <col min="7433" max="7433" width="18.33203125" style="3" customWidth="1"/>
    <col min="7434" max="7439" width="1.6640625" style="3" customWidth="1"/>
    <col min="7440" max="7440" width="18.33203125" style="3" bestFit="1" customWidth="1"/>
    <col min="7441" max="7442" width="18.6640625" style="3" bestFit="1" customWidth="1"/>
    <col min="7443" max="7681" width="11.5" style="3"/>
    <col min="7682" max="7682" width="3.83203125" style="3" customWidth="1"/>
    <col min="7683" max="7683" width="3.1640625" style="3" customWidth="1"/>
    <col min="7684" max="7684" width="76.83203125" style="3" customWidth="1"/>
    <col min="7685" max="7685" width="18.33203125" style="3" customWidth="1"/>
    <col min="7686" max="7687" width="19.5" style="3" bestFit="1" customWidth="1"/>
    <col min="7688" max="7688" width="18.6640625" style="3" bestFit="1" customWidth="1"/>
    <col min="7689" max="7689" width="18.33203125" style="3" customWidth="1"/>
    <col min="7690" max="7695" width="1.6640625" style="3" customWidth="1"/>
    <col min="7696" max="7696" width="18.33203125" style="3" bestFit="1" customWidth="1"/>
    <col min="7697" max="7698" width="18.6640625" style="3" bestFit="1" customWidth="1"/>
    <col min="7699" max="7937" width="11.5" style="3"/>
    <col min="7938" max="7938" width="3.83203125" style="3" customWidth="1"/>
    <col min="7939" max="7939" width="3.1640625" style="3" customWidth="1"/>
    <col min="7940" max="7940" width="76.83203125" style="3" customWidth="1"/>
    <col min="7941" max="7941" width="18.33203125" style="3" customWidth="1"/>
    <col min="7942" max="7943" width="19.5" style="3" bestFit="1" customWidth="1"/>
    <col min="7944" max="7944" width="18.6640625" style="3" bestFit="1" customWidth="1"/>
    <col min="7945" max="7945" width="18.33203125" style="3" customWidth="1"/>
    <col min="7946" max="7951" width="1.6640625" style="3" customWidth="1"/>
    <col min="7952" max="7952" width="18.33203125" style="3" bestFit="1" customWidth="1"/>
    <col min="7953" max="7954" width="18.6640625" style="3" bestFit="1" customWidth="1"/>
    <col min="7955" max="8193" width="11.5" style="3"/>
    <col min="8194" max="8194" width="3.83203125" style="3" customWidth="1"/>
    <col min="8195" max="8195" width="3.1640625" style="3" customWidth="1"/>
    <col min="8196" max="8196" width="76.83203125" style="3" customWidth="1"/>
    <col min="8197" max="8197" width="18.33203125" style="3" customWidth="1"/>
    <col min="8198" max="8199" width="19.5" style="3" bestFit="1" customWidth="1"/>
    <col min="8200" max="8200" width="18.6640625" style="3" bestFit="1" customWidth="1"/>
    <col min="8201" max="8201" width="18.33203125" style="3" customWidth="1"/>
    <col min="8202" max="8207" width="1.6640625" style="3" customWidth="1"/>
    <col min="8208" max="8208" width="18.33203125" style="3" bestFit="1" customWidth="1"/>
    <col min="8209" max="8210" width="18.6640625" style="3" bestFit="1" customWidth="1"/>
    <col min="8211" max="8449" width="11.5" style="3"/>
    <col min="8450" max="8450" width="3.83203125" style="3" customWidth="1"/>
    <col min="8451" max="8451" width="3.1640625" style="3" customWidth="1"/>
    <col min="8452" max="8452" width="76.83203125" style="3" customWidth="1"/>
    <col min="8453" max="8453" width="18.33203125" style="3" customWidth="1"/>
    <col min="8454" max="8455" width="19.5" style="3" bestFit="1" customWidth="1"/>
    <col min="8456" max="8456" width="18.6640625" style="3" bestFit="1" customWidth="1"/>
    <col min="8457" max="8457" width="18.33203125" style="3" customWidth="1"/>
    <col min="8458" max="8463" width="1.6640625" style="3" customWidth="1"/>
    <col min="8464" max="8464" width="18.33203125" style="3" bestFit="1" customWidth="1"/>
    <col min="8465" max="8466" width="18.6640625" style="3" bestFit="1" customWidth="1"/>
    <col min="8467" max="8705" width="11.5" style="3"/>
    <col min="8706" max="8706" width="3.83203125" style="3" customWidth="1"/>
    <col min="8707" max="8707" width="3.1640625" style="3" customWidth="1"/>
    <col min="8708" max="8708" width="76.83203125" style="3" customWidth="1"/>
    <col min="8709" max="8709" width="18.33203125" style="3" customWidth="1"/>
    <col min="8710" max="8711" width="19.5" style="3" bestFit="1" customWidth="1"/>
    <col min="8712" max="8712" width="18.6640625" style="3" bestFit="1" customWidth="1"/>
    <col min="8713" max="8713" width="18.33203125" style="3" customWidth="1"/>
    <col min="8714" max="8719" width="1.6640625" style="3" customWidth="1"/>
    <col min="8720" max="8720" width="18.33203125" style="3" bestFit="1" customWidth="1"/>
    <col min="8721" max="8722" width="18.6640625" style="3" bestFit="1" customWidth="1"/>
    <col min="8723" max="8961" width="11.5" style="3"/>
    <col min="8962" max="8962" width="3.83203125" style="3" customWidth="1"/>
    <col min="8963" max="8963" width="3.1640625" style="3" customWidth="1"/>
    <col min="8964" max="8964" width="76.83203125" style="3" customWidth="1"/>
    <col min="8965" max="8965" width="18.33203125" style="3" customWidth="1"/>
    <col min="8966" max="8967" width="19.5" style="3" bestFit="1" customWidth="1"/>
    <col min="8968" max="8968" width="18.6640625" style="3" bestFit="1" customWidth="1"/>
    <col min="8969" max="8969" width="18.33203125" style="3" customWidth="1"/>
    <col min="8970" max="8975" width="1.6640625" style="3" customWidth="1"/>
    <col min="8976" max="8976" width="18.33203125" style="3" bestFit="1" customWidth="1"/>
    <col min="8977" max="8978" width="18.6640625" style="3" bestFit="1" customWidth="1"/>
    <col min="8979" max="9217" width="11.5" style="3"/>
    <col min="9218" max="9218" width="3.83203125" style="3" customWidth="1"/>
    <col min="9219" max="9219" width="3.1640625" style="3" customWidth="1"/>
    <col min="9220" max="9220" width="76.83203125" style="3" customWidth="1"/>
    <col min="9221" max="9221" width="18.33203125" style="3" customWidth="1"/>
    <col min="9222" max="9223" width="19.5" style="3" bestFit="1" customWidth="1"/>
    <col min="9224" max="9224" width="18.6640625" style="3" bestFit="1" customWidth="1"/>
    <col min="9225" max="9225" width="18.33203125" style="3" customWidth="1"/>
    <col min="9226" max="9231" width="1.6640625" style="3" customWidth="1"/>
    <col min="9232" max="9232" width="18.33203125" style="3" bestFit="1" customWidth="1"/>
    <col min="9233" max="9234" width="18.6640625" style="3" bestFit="1" customWidth="1"/>
    <col min="9235" max="9473" width="11.5" style="3"/>
    <col min="9474" max="9474" width="3.83203125" style="3" customWidth="1"/>
    <col min="9475" max="9475" width="3.1640625" style="3" customWidth="1"/>
    <col min="9476" max="9476" width="76.83203125" style="3" customWidth="1"/>
    <col min="9477" max="9477" width="18.33203125" style="3" customWidth="1"/>
    <col min="9478" max="9479" width="19.5" style="3" bestFit="1" customWidth="1"/>
    <col min="9480" max="9480" width="18.6640625" style="3" bestFit="1" customWidth="1"/>
    <col min="9481" max="9481" width="18.33203125" style="3" customWidth="1"/>
    <col min="9482" max="9487" width="1.6640625" style="3" customWidth="1"/>
    <col min="9488" max="9488" width="18.33203125" style="3" bestFit="1" customWidth="1"/>
    <col min="9489" max="9490" width="18.6640625" style="3" bestFit="1" customWidth="1"/>
    <col min="9491" max="9729" width="11.5" style="3"/>
    <col min="9730" max="9730" width="3.83203125" style="3" customWidth="1"/>
    <col min="9731" max="9731" width="3.1640625" style="3" customWidth="1"/>
    <col min="9732" max="9732" width="76.83203125" style="3" customWidth="1"/>
    <col min="9733" max="9733" width="18.33203125" style="3" customWidth="1"/>
    <col min="9734" max="9735" width="19.5" style="3" bestFit="1" customWidth="1"/>
    <col min="9736" max="9736" width="18.6640625" style="3" bestFit="1" customWidth="1"/>
    <col min="9737" max="9737" width="18.33203125" style="3" customWidth="1"/>
    <col min="9738" max="9743" width="1.6640625" style="3" customWidth="1"/>
    <col min="9744" max="9744" width="18.33203125" style="3" bestFit="1" customWidth="1"/>
    <col min="9745" max="9746" width="18.6640625" style="3" bestFit="1" customWidth="1"/>
    <col min="9747" max="9985" width="11.5" style="3"/>
    <col min="9986" max="9986" width="3.83203125" style="3" customWidth="1"/>
    <col min="9987" max="9987" width="3.1640625" style="3" customWidth="1"/>
    <col min="9988" max="9988" width="76.83203125" style="3" customWidth="1"/>
    <col min="9989" max="9989" width="18.33203125" style="3" customWidth="1"/>
    <col min="9990" max="9991" width="19.5" style="3" bestFit="1" customWidth="1"/>
    <col min="9992" max="9992" width="18.6640625" style="3" bestFit="1" customWidth="1"/>
    <col min="9993" max="9993" width="18.33203125" style="3" customWidth="1"/>
    <col min="9994" max="9999" width="1.6640625" style="3" customWidth="1"/>
    <col min="10000" max="10000" width="18.33203125" style="3" bestFit="1" customWidth="1"/>
    <col min="10001" max="10002" width="18.6640625" style="3" bestFit="1" customWidth="1"/>
    <col min="10003" max="10241" width="11.5" style="3"/>
    <col min="10242" max="10242" width="3.83203125" style="3" customWidth="1"/>
    <col min="10243" max="10243" width="3.1640625" style="3" customWidth="1"/>
    <col min="10244" max="10244" width="76.83203125" style="3" customWidth="1"/>
    <col min="10245" max="10245" width="18.33203125" style="3" customWidth="1"/>
    <col min="10246" max="10247" width="19.5" style="3" bestFit="1" customWidth="1"/>
    <col min="10248" max="10248" width="18.6640625" style="3" bestFit="1" customWidth="1"/>
    <col min="10249" max="10249" width="18.33203125" style="3" customWidth="1"/>
    <col min="10250" max="10255" width="1.6640625" style="3" customWidth="1"/>
    <col min="10256" max="10256" width="18.33203125" style="3" bestFit="1" customWidth="1"/>
    <col min="10257" max="10258" width="18.6640625" style="3" bestFit="1" customWidth="1"/>
    <col min="10259" max="10497" width="11.5" style="3"/>
    <col min="10498" max="10498" width="3.83203125" style="3" customWidth="1"/>
    <col min="10499" max="10499" width="3.1640625" style="3" customWidth="1"/>
    <col min="10500" max="10500" width="76.83203125" style="3" customWidth="1"/>
    <col min="10501" max="10501" width="18.33203125" style="3" customWidth="1"/>
    <col min="10502" max="10503" width="19.5" style="3" bestFit="1" customWidth="1"/>
    <col min="10504" max="10504" width="18.6640625" style="3" bestFit="1" customWidth="1"/>
    <col min="10505" max="10505" width="18.33203125" style="3" customWidth="1"/>
    <col min="10506" max="10511" width="1.6640625" style="3" customWidth="1"/>
    <col min="10512" max="10512" width="18.33203125" style="3" bestFit="1" customWidth="1"/>
    <col min="10513" max="10514" width="18.6640625" style="3" bestFit="1" customWidth="1"/>
    <col min="10515" max="10753" width="11.5" style="3"/>
    <col min="10754" max="10754" width="3.83203125" style="3" customWidth="1"/>
    <col min="10755" max="10755" width="3.1640625" style="3" customWidth="1"/>
    <col min="10756" max="10756" width="76.83203125" style="3" customWidth="1"/>
    <col min="10757" max="10757" width="18.33203125" style="3" customWidth="1"/>
    <col min="10758" max="10759" width="19.5" style="3" bestFit="1" customWidth="1"/>
    <col min="10760" max="10760" width="18.6640625" style="3" bestFit="1" customWidth="1"/>
    <col min="10761" max="10761" width="18.33203125" style="3" customWidth="1"/>
    <col min="10762" max="10767" width="1.6640625" style="3" customWidth="1"/>
    <col min="10768" max="10768" width="18.33203125" style="3" bestFit="1" customWidth="1"/>
    <col min="10769" max="10770" width="18.6640625" style="3" bestFit="1" customWidth="1"/>
    <col min="10771" max="11009" width="11.5" style="3"/>
    <col min="11010" max="11010" width="3.83203125" style="3" customWidth="1"/>
    <col min="11011" max="11011" width="3.1640625" style="3" customWidth="1"/>
    <col min="11012" max="11012" width="76.83203125" style="3" customWidth="1"/>
    <col min="11013" max="11013" width="18.33203125" style="3" customWidth="1"/>
    <col min="11014" max="11015" width="19.5" style="3" bestFit="1" customWidth="1"/>
    <col min="11016" max="11016" width="18.6640625" style="3" bestFit="1" customWidth="1"/>
    <col min="11017" max="11017" width="18.33203125" style="3" customWidth="1"/>
    <col min="11018" max="11023" width="1.6640625" style="3" customWidth="1"/>
    <col min="11024" max="11024" width="18.33203125" style="3" bestFit="1" customWidth="1"/>
    <col min="11025" max="11026" width="18.6640625" style="3" bestFit="1" customWidth="1"/>
    <col min="11027" max="11265" width="11.5" style="3"/>
    <col min="11266" max="11266" width="3.83203125" style="3" customWidth="1"/>
    <col min="11267" max="11267" width="3.1640625" style="3" customWidth="1"/>
    <col min="11268" max="11268" width="76.83203125" style="3" customWidth="1"/>
    <col min="11269" max="11269" width="18.33203125" style="3" customWidth="1"/>
    <col min="11270" max="11271" width="19.5" style="3" bestFit="1" customWidth="1"/>
    <col min="11272" max="11272" width="18.6640625" style="3" bestFit="1" customWidth="1"/>
    <col min="11273" max="11273" width="18.33203125" style="3" customWidth="1"/>
    <col min="11274" max="11279" width="1.6640625" style="3" customWidth="1"/>
    <col min="11280" max="11280" width="18.33203125" style="3" bestFit="1" customWidth="1"/>
    <col min="11281" max="11282" width="18.6640625" style="3" bestFit="1" customWidth="1"/>
    <col min="11283" max="11521" width="11.5" style="3"/>
    <col min="11522" max="11522" width="3.83203125" style="3" customWidth="1"/>
    <col min="11523" max="11523" width="3.1640625" style="3" customWidth="1"/>
    <col min="11524" max="11524" width="76.83203125" style="3" customWidth="1"/>
    <col min="11525" max="11525" width="18.33203125" style="3" customWidth="1"/>
    <col min="11526" max="11527" width="19.5" style="3" bestFit="1" customWidth="1"/>
    <col min="11528" max="11528" width="18.6640625" style="3" bestFit="1" customWidth="1"/>
    <col min="11529" max="11529" width="18.33203125" style="3" customWidth="1"/>
    <col min="11530" max="11535" width="1.6640625" style="3" customWidth="1"/>
    <col min="11536" max="11536" width="18.33203125" style="3" bestFit="1" customWidth="1"/>
    <col min="11537" max="11538" width="18.6640625" style="3" bestFit="1" customWidth="1"/>
    <col min="11539" max="11777" width="11.5" style="3"/>
    <col min="11778" max="11778" width="3.83203125" style="3" customWidth="1"/>
    <col min="11779" max="11779" width="3.1640625" style="3" customWidth="1"/>
    <col min="11780" max="11780" width="76.83203125" style="3" customWidth="1"/>
    <col min="11781" max="11781" width="18.33203125" style="3" customWidth="1"/>
    <col min="11782" max="11783" width="19.5" style="3" bestFit="1" customWidth="1"/>
    <col min="11784" max="11784" width="18.6640625" style="3" bestFit="1" customWidth="1"/>
    <col min="11785" max="11785" width="18.33203125" style="3" customWidth="1"/>
    <col min="11786" max="11791" width="1.6640625" style="3" customWidth="1"/>
    <col min="11792" max="11792" width="18.33203125" style="3" bestFit="1" customWidth="1"/>
    <col min="11793" max="11794" width="18.6640625" style="3" bestFit="1" customWidth="1"/>
    <col min="11795" max="12033" width="11.5" style="3"/>
    <col min="12034" max="12034" width="3.83203125" style="3" customWidth="1"/>
    <col min="12035" max="12035" width="3.1640625" style="3" customWidth="1"/>
    <col min="12036" max="12036" width="76.83203125" style="3" customWidth="1"/>
    <col min="12037" max="12037" width="18.33203125" style="3" customWidth="1"/>
    <col min="12038" max="12039" width="19.5" style="3" bestFit="1" customWidth="1"/>
    <col min="12040" max="12040" width="18.6640625" style="3" bestFit="1" customWidth="1"/>
    <col min="12041" max="12041" width="18.33203125" style="3" customWidth="1"/>
    <col min="12042" max="12047" width="1.6640625" style="3" customWidth="1"/>
    <col min="12048" max="12048" width="18.33203125" style="3" bestFit="1" customWidth="1"/>
    <col min="12049" max="12050" width="18.6640625" style="3" bestFit="1" customWidth="1"/>
    <col min="12051" max="12289" width="11.5" style="3"/>
    <col min="12290" max="12290" width="3.83203125" style="3" customWidth="1"/>
    <col min="12291" max="12291" width="3.1640625" style="3" customWidth="1"/>
    <col min="12292" max="12292" width="76.83203125" style="3" customWidth="1"/>
    <col min="12293" max="12293" width="18.33203125" style="3" customWidth="1"/>
    <col min="12294" max="12295" width="19.5" style="3" bestFit="1" customWidth="1"/>
    <col min="12296" max="12296" width="18.6640625" style="3" bestFit="1" customWidth="1"/>
    <col min="12297" max="12297" width="18.33203125" style="3" customWidth="1"/>
    <col min="12298" max="12303" width="1.6640625" style="3" customWidth="1"/>
    <col min="12304" max="12304" width="18.33203125" style="3" bestFit="1" customWidth="1"/>
    <col min="12305" max="12306" width="18.6640625" style="3" bestFit="1" customWidth="1"/>
    <col min="12307" max="12545" width="11.5" style="3"/>
    <col min="12546" max="12546" width="3.83203125" style="3" customWidth="1"/>
    <col min="12547" max="12547" width="3.1640625" style="3" customWidth="1"/>
    <col min="12548" max="12548" width="76.83203125" style="3" customWidth="1"/>
    <col min="12549" max="12549" width="18.33203125" style="3" customWidth="1"/>
    <col min="12550" max="12551" width="19.5" style="3" bestFit="1" customWidth="1"/>
    <col min="12552" max="12552" width="18.6640625" style="3" bestFit="1" customWidth="1"/>
    <col min="12553" max="12553" width="18.33203125" style="3" customWidth="1"/>
    <col min="12554" max="12559" width="1.6640625" style="3" customWidth="1"/>
    <col min="12560" max="12560" width="18.33203125" style="3" bestFit="1" customWidth="1"/>
    <col min="12561" max="12562" width="18.6640625" style="3" bestFit="1" customWidth="1"/>
    <col min="12563" max="12801" width="11.5" style="3"/>
    <col min="12802" max="12802" width="3.83203125" style="3" customWidth="1"/>
    <col min="12803" max="12803" width="3.1640625" style="3" customWidth="1"/>
    <col min="12804" max="12804" width="76.83203125" style="3" customWidth="1"/>
    <col min="12805" max="12805" width="18.33203125" style="3" customWidth="1"/>
    <col min="12806" max="12807" width="19.5" style="3" bestFit="1" customWidth="1"/>
    <col min="12808" max="12808" width="18.6640625" style="3" bestFit="1" customWidth="1"/>
    <col min="12809" max="12809" width="18.33203125" style="3" customWidth="1"/>
    <col min="12810" max="12815" width="1.6640625" style="3" customWidth="1"/>
    <col min="12816" max="12816" width="18.33203125" style="3" bestFit="1" customWidth="1"/>
    <col min="12817" max="12818" width="18.6640625" style="3" bestFit="1" customWidth="1"/>
    <col min="12819" max="13057" width="11.5" style="3"/>
    <col min="13058" max="13058" width="3.83203125" style="3" customWidth="1"/>
    <col min="13059" max="13059" width="3.1640625" style="3" customWidth="1"/>
    <col min="13060" max="13060" width="76.83203125" style="3" customWidth="1"/>
    <col min="13061" max="13061" width="18.33203125" style="3" customWidth="1"/>
    <col min="13062" max="13063" width="19.5" style="3" bestFit="1" customWidth="1"/>
    <col min="13064" max="13064" width="18.6640625" style="3" bestFit="1" customWidth="1"/>
    <col min="13065" max="13065" width="18.33203125" style="3" customWidth="1"/>
    <col min="13066" max="13071" width="1.6640625" style="3" customWidth="1"/>
    <col min="13072" max="13072" width="18.33203125" style="3" bestFit="1" customWidth="1"/>
    <col min="13073" max="13074" width="18.6640625" style="3" bestFit="1" customWidth="1"/>
    <col min="13075" max="13313" width="11.5" style="3"/>
    <col min="13314" max="13314" width="3.83203125" style="3" customWidth="1"/>
    <col min="13315" max="13315" width="3.1640625" style="3" customWidth="1"/>
    <col min="13316" max="13316" width="76.83203125" style="3" customWidth="1"/>
    <col min="13317" max="13317" width="18.33203125" style="3" customWidth="1"/>
    <col min="13318" max="13319" width="19.5" style="3" bestFit="1" customWidth="1"/>
    <col min="13320" max="13320" width="18.6640625" style="3" bestFit="1" customWidth="1"/>
    <col min="13321" max="13321" width="18.33203125" style="3" customWidth="1"/>
    <col min="13322" max="13327" width="1.6640625" style="3" customWidth="1"/>
    <col min="13328" max="13328" width="18.33203125" style="3" bestFit="1" customWidth="1"/>
    <col min="13329" max="13330" width="18.6640625" style="3" bestFit="1" customWidth="1"/>
    <col min="13331" max="13569" width="11.5" style="3"/>
    <col min="13570" max="13570" width="3.83203125" style="3" customWidth="1"/>
    <col min="13571" max="13571" width="3.1640625" style="3" customWidth="1"/>
    <col min="13572" max="13572" width="76.83203125" style="3" customWidth="1"/>
    <col min="13573" max="13573" width="18.33203125" style="3" customWidth="1"/>
    <col min="13574" max="13575" width="19.5" style="3" bestFit="1" customWidth="1"/>
    <col min="13576" max="13576" width="18.6640625" style="3" bestFit="1" customWidth="1"/>
    <col min="13577" max="13577" width="18.33203125" style="3" customWidth="1"/>
    <col min="13578" max="13583" width="1.6640625" style="3" customWidth="1"/>
    <col min="13584" max="13584" width="18.33203125" style="3" bestFit="1" customWidth="1"/>
    <col min="13585" max="13586" width="18.6640625" style="3" bestFit="1" customWidth="1"/>
    <col min="13587" max="13825" width="11.5" style="3"/>
    <col min="13826" max="13826" width="3.83203125" style="3" customWidth="1"/>
    <col min="13827" max="13827" width="3.1640625" style="3" customWidth="1"/>
    <col min="13828" max="13828" width="76.83203125" style="3" customWidth="1"/>
    <col min="13829" max="13829" width="18.33203125" style="3" customWidth="1"/>
    <col min="13830" max="13831" width="19.5" style="3" bestFit="1" customWidth="1"/>
    <col min="13832" max="13832" width="18.6640625" style="3" bestFit="1" customWidth="1"/>
    <col min="13833" max="13833" width="18.33203125" style="3" customWidth="1"/>
    <col min="13834" max="13839" width="1.6640625" style="3" customWidth="1"/>
    <col min="13840" max="13840" width="18.33203125" style="3" bestFit="1" customWidth="1"/>
    <col min="13841" max="13842" width="18.6640625" style="3" bestFit="1" customWidth="1"/>
    <col min="13843" max="14081" width="11.5" style="3"/>
    <col min="14082" max="14082" width="3.83203125" style="3" customWidth="1"/>
    <col min="14083" max="14083" width="3.1640625" style="3" customWidth="1"/>
    <col min="14084" max="14084" width="76.83203125" style="3" customWidth="1"/>
    <col min="14085" max="14085" width="18.33203125" style="3" customWidth="1"/>
    <col min="14086" max="14087" width="19.5" style="3" bestFit="1" customWidth="1"/>
    <col min="14088" max="14088" width="18.6640625" style="3" bestFit="1" customWidth="1"/>
    <col min="14089" max="14089" width="18.33203125" style="3" customWidth="1"/>
    <col min="14090" max="14095" width="1.6640625" style="3" customWidth="1"/>
    <col min="14096" max="14096" width="18.33203125" style="3" bestFit="1" customWidth="1"/>
    <col min="14097" max="14098" width="18.6640625" style="3" bestFit="1" customWidth="1"/>
    <col min="14099" max="14337" width="11.5" style="3"/>
    <col min="14338" max="14338" width="3.83203125" style="3" customWidth="1"/>
    <col min="14339" max="14339" width="3.1640625" style="3" customWidth="1"/>
    <col min="14340" max="14340" width="76.83203125" style="3" customWidth="1"/>
    <col min="14341" max="14341" width="18.33203125" style="3" customWidth="1"/>
    <col min="14342" max="14343" width="19.5" style="3" bestFit="1" customWidth="1"/>
    <col min="14344" max="14344" width="18.6640625" style="3" bestFit="1" customWidth="1"/>
    <col min="14345" max="14345" width="18.33203125" style="3" customWidth="1"/>
    <col min="14346" max="14351" width="1.6640625" style="3" customWidth="1"/>
    <col min="14352" max="14352" width="18.33203125" style="3" bestFit="1" customWidth="1"/>
    <col min="14353" max="14354" width="18.6640625" style="3" bestFit="1" customWidth="1"/>
    <col min="14355" max="14593" width="11.5" style="3"/>
    <col min="14594" max="14594" width="3.83203125" style="3" customWidth="1"/>
    <col min="14595" max="14595" width="3.1640625" style="3" customWidth="1"/>
    <col min="14596" max="14596" width="76.83203125" style="3" customWidth="1"/>
    <col min="14597" max="14597" width="18.33203125" style="3" customWidth="1"/>
    <col min="14598" max="14599" width="19.5" style="3" bestFit="1" customWidth="1"/>
    <col min="14600" max="14600" width="18.6640625" style="3" bestFit="1" customWidth="1"/>
    <col min="14601" max="14601" width="18.33203125" style="3" customWidth="1"/>
    <col min="14602" max="14607" width="1.6640625" style="3" customWidth="1"/>
    <col min="14608" max="14608" width="18.33203125" style="3" bestFit="1" customWidth="1"/>
    <col min="14609" max="14610" width="18.6640625" style="3" bestFit="1" customWidth="1"/>
    <col min="14611" max="14849" width="11.5" style="3"/>
    <col min="14850" max="14850" width="3.83203125" style="3" customWidth="1"/>
    <col min="14851" max="14851" width="3.1640625" style="3" customWidth="1"/>
    <col min="14852" max="14852" width="76.83203125" style="3" customWidth="1"/>
    <col min="14853" max="14853" width="18.33203125" style="3" customWidth="1"/>
    <col min="14854" max="14855" width="19.5" style="3" bestFit="1" customWidth="1"/>
    <col min="14856" max="14856" width="18.6640625" style="3" bestFit="1" customWidth="1"/>
    <col min="14857" max="14857" width="18.33203125" style="3" customWidth="1"/>
    <col min="14858" max="14863" width="1.6640625" style="3" customWidth="1"/>
    <col min="14864" max="14864" width="18.33203125" style="3" bestFit="1" customWidth="1"/>
    <col min="14865" max="14866" width="18.6640625" style="3" bestFit="1" customWidth="1"/>
    <col min="14867" max="15105" width="11.5" style="3"/>
    <col min="15106" max="15106" width="3.83203125" style="3" customWidth="1"/>
    <col min="15107" max="15107" width="3.1640625" style="3" customWidth="1"/>
    <col min="15108" max="15108" width="76.83203125" style="3" customWidth="1"/>
    <col min="15109" max="15109" width="18.33203125" style="3" customWidth="1"/>
    <col min="15110" max="15111" width="19.5" style="3" bestFit="1" customWidth="1"/>
    <col min="15112" max="15112" width="18.6640625" style="3" bestFit="1" customWidth="1"/>
    <col min="15113" max="15113" width="18.33203125" style="3" customWidth="1"/>
    <col min="15114" max="15119" width="1.6640625" style="3" customWidth="1"/>
    <col min="15120" max="15120" width="18.33203125" style="3" bestFit="1" customWidth="1"/>
    <col min="15121" max="15122" width="18.6640625" style="3" bestFit="1" customWidth="1"/>
    <col min="15123" max="15361" width="11.5" style="3"/>
    <col min="15362" max="15362" width="3.83203125" style="3" customWidth="1"/>
    <col min="15363" max="15363" width="3.1640625" style="3" customWidth="1"/>
    <col min="15364" max="15364" width="76.83203125" style="3" customWidth="1"/>
    <col min="15365" max="15365" width="18.33203125" style="3" customWidth="1"/>
    <col min="15366" max="15367" width="19.5" style="3" bestFit="1" customWidth="1"/>
    <col min="15368" max="15368" width="18.6640625" style="3" bestFit="1" customWidth="1"/>
    <col min="15369" max="15369" width="18.33203125" style="3" customWidth="1"/>
    <col min="15370" max="15375" width="1.6640625" style="3" customWidth="1"/>
    <col min="15376" max="15376" width="18.33203125" style="3" bestFit="1" customWidth="1"/>
    <col min="15377" max="15378" width="18.6640625" style="3" bestFit="1" customWidth="1"/>
    <col min="15379" max="15617" width="11.5" style="3"/>
    <col min="15618" max="15618" width="3.83203125" style="3" customWidth="1"/>
    <col min="15619" max="15619" width="3.1640625" style="3" customWidth="1"/>
    <col min="15620" max="15620" width="76.83203125" style="3" customWidth="1"/>
    <col min="15621" max="15621" width="18.33203125" style="3" customWidth="1"/>
    <col min="15622" max="15623" width="19.5" style="3" bestFit="1" customWidth="1"/>
    <col min="15624" max="15624" width="18.6640625" style="3" bestFit="1" customWidth="1"/>
    <col min="15625" max="15625" width="18.33203125" style="3" customWidth="1"/>
    <col min="15626" max="15631" width="1.6640625" style="3" customWidth="1"/>
    <col min="15632" max="15632" width="18.33203125" style="3" bestFit="1" customWidth="1"/>
    <col min="15633" max="15634" width="18.6640625" style="3" bestFit="1" customWidth="1"/>
    <col min="15635" max="15873" width="11.5" style="3"/>
    <col min="15874" max="15874" width="3.83203125" style="3" customWidth="1"/>
    <col min="15875" max="15875" width="3.1640625" style="3" customWidth="1"/>
    <col min="15876" max="15876" width="76.83203125" style="3" customWidth="1"/>
    <col min="15877" max="15877" width="18.33203125" style="3" customWidth="1"/>
    <col min="15878" max="15879" width="19.5" style="3" bestFit="1" customWidth="1"/>
    <col min="15880" max="15880" width="18.6640625" style="3" bestFit="1" customWidth="1"/>
    <col min="15881" max="15881" width="18.33203125" style="3" customWidth="1"/>
    <col min="15882" max="15887" width="1.6640625" style="3" customWidth="1"/>
    <col min="15888" max="15888" width="18.33203125" style="3" bestFit="1" customWidth="1"/>
    <col min="15889" max="15890" width="18.6640625" style="3" bestFit="1" customWidth="1"/>
    <col min="15891" max="16129" width="11.5" style="3"/>
    <col min="16130" max="16130" width="3.83203125" style="3" customWidth="1"/>
    <col min="16131" max="16131" width="3.1640625" style="3" customWidth="1"/>
    <col min="16132" max="16132" width="76.83203125" style="3" customWidth="1"/>
    <col min="16133" max="16133" width="18.33203125" style="3" customWidth="1"/>
    <col min="16134" max="16135" width="19.5" style="3" bestFit="1" customWidth="1"/>
    <col min="16136" max="16136" width="18.6640625" style="3" bestFit="1" customWidth="1"/>
    <col min="16137" max="16137" width="18.33203125" style="3" customWidth="1"/>
    <col min="16138" max="16143" width="1.6640625" style="3" customWidth="1"/>
    <col min="16144" max="16144" width="18.33203125" style="3" bestFit="1" customWidth="1"/>
    <col min="16145" max="16146" width="18.6640625" style="3" bestFit="1" customWidth="1"/>
    <col min="16147" max="16384" width="11.5" style="3"/>
  </cols>
  <sheetData>
    <row r="1" spans="3:17" ht="16" thickBot="1"/>
    <row r="2" spans="3:17" s="225" customFormat="1" ht="14">
      <c r="C2" s="366"/>
      <c r="D2" s="367"/>
      <c r="E2" s="367"/>
      <c r="F2" s="367"/>
      <c r="G2" s="367"/>
      <c r="H2" s="368"/>
      <c r="P2" s="260"/>
      <c r="Q2" s="260"/>
    </row>
    <row r="3" spans="3:17" s="225" customFormat="1" ht="14">
      <c r="C3" s="497" t="s">
        <v>0</v>
      </c>
      <c r="D3" s="475"/>
      <c r="E3" s="475"/>
      <c r="F3" s="475"/>
      <c r="G3" s="475"/>
      <c r="H3" s="498"/>
      <c r="P3" s="260"/>
      <c r="Q3" s="260"/>
    </row>
    <row r="4" spans="3:17" s="225" customFormat="1" ht="14">
      <c r="C4" s="497" t="s">
        <v>249</v>
      </c>
      <c r="D4" s="475"/>
      <c r="E4" s="475"/>
      <c r="F4" s="475"/>
      <c r="G4" s="475"/>
      <c r="H4" s="498"/>
      <c r="P4" s="260"/>
      <c r="Q4" s="260"/>
    </row>
    <row r="5" spans="3:17" s="225" customFormat="1" ht="14">
      <c r="C5" s="495" t="s">
        <v>5170</v>
      </c>
      <c r="D5" s="476"/>
      <c r="E5" s="476"/>
      <c r="F5" s="476"/>
      <c r="G5" s="476"/>
      <c r="H5" s="496"/>
      <c r="P5" s="260"/>
      <c r="Q5" s="260"/>
    </row>
    <row r="6" spans="3:17" s="225" customFormat="1" ht="14">
      <c r="C6" s="495" t="s">
        <v>2</v>
      </c>
      <c r="D6" s="476"/>
      <c r="E6" s="476"/>
      <c r="F6" s="476"/>
      <c r="G6" s="476"/>
      <c r="H6" s="496"/>
      <c r="P6" s="260"/>
      <c r="Q6" s="260"/>
    </row>
    <row r="7" spans="3:17" s="225" customFormat="1" thickBot="1">
      <c r="C7" s="369"/>
      <c r="D7" s="370"/>
      <c r="E7" s="371"/>
      <c r="F7" s="371"/>
      <c r="G7" s="371"/>
      <c r="H7" s="372"/>
      <c r="P7" s="260"/>
      <c r="Q7" s="260"/>
    </row>
    <row r="8" spans="3:17" ht="7.5" customHeight="1" thickBot="1">
      <c r="C8" s="7"/>
      <c r="D8" s="6"/>
      <c r="E8" s="5"/>
      <c r="F8" s="5"/>
      <c r="G8" s="5"/>
      <c r="H8" s="5"/>
    </row>
    <row r="9" spans="3:17" s="242" customFormat="1" ht="15.75" customHeight="1">
      <c r="C9" s="499" t="s">
        <v>250</v>
      </c>
      <c r="D9" s="500"/>
      <c r="E9" s="374" t="s">
        <v>251</v>
      </c>
      <c r="F9" s="375" t="s">
        <v>252</v>
      </c>
      <c r="G9" s="375" t="s">
        <v>253</v>
      </c>
      <c r="H9" s="373" t="s">
        <v>254</v>
      </c>
      <c r="P9" s="319"/>
      <c r="Q9" s="319"/>
    </row>
    <row r="10" spans="3:17" s="236" customFormat="1" ht="14" thickBot="1">
      <c r="C10" s="501"/>
      <c r="D10" s="502"/>
      <c r="E10" s="377" t="s">
        <v>255</v>
      </c>
      <c r="F10" s="378" t="s">
        <v>256</v>
      </c>
      <c r="G10" s="378" t="s">
        <v>257</v>
      </c>
      <c r="H10" s="376" t="s">
        <v>214</v>
      </c>
      <c r="P10" s="320"/>
      <c r="Q10" s="320"/>
    </row>
    <row r="11" spans="3:17" s="236" customFormat="1" ht="12">
      <c r="C11" s="379"/>
      <c r="D11" s="380"/>
      <c r="E11" s="381"/>
      <c r="F11" s="381"/>
      <c r="G11" s="381"/>
      <c r="H11" s="381" t="s">
        <v>158</v>
      </c>
      <c r="P11" s="320"/>
      <c r="Q11" s="320"/>
    </row>
    <row r="12" spans="3:17" s="236" customFormat="1" ht="12" hidden="1">
      <c r="C12" s="382"/>
      <c r="D12" s="383"/>
      <c r="E12" s="381"/>
      <c r="F12" s="381"/>
      <c r="G12" s="381"/>
      <c r="H12" s="381"/>
      <c r="P12" s="320"/>
      <c r="Q12" s="320"/>
    </row>
    <row r="13" spans="3:17" s="236" customFormat="1" ht="12">
      <c r="C13" s="384"/>
      <c r="D13" s="385" t="s">
        <v>258</v>
      </c>
      <c r="E13" s="386"/>
      <c r="F13" s="386"/>
      <c r="G13" s="386"/>
      <c r="H13" s="386"/>
      <c r="J13" s="321"/>
      <c r="P13" s="320"/>
      <c r="Q13" s="320"/>
    </row>
    <row r="14" spans="3:17" s="236" customFormat="1" ht="12">
      <c r="C14" s="382"/>
      <c r="D14" s="383"/>
      <c r="E14" s="387"/>
      <c r="F14" s="387"/>
      <c r="G14" s="387"/>
      <c r="H14" s="387"/>
      <c r="J14" s="321"/>
      <c r="P14" s="320"/>
      <c r="Q14" s="320"/>
    </row>
    <row r="15" spans="3:17" s="236" customFormat="1" ht="12">
      <c r="C15" s="388"/>
      <c r="D15" s="389" t="s">
        <v>259</v>
      </c>
      <c r="E15" s="386"/>
      <c r="F15" s="386"/>
      <c r="G15" s="386">
        <v>0</v>
      </c>
      <c r="H15" s="386">
        <v>0</v>
      </c>
      <c r="J15" s="321"/>
      <c r="P15" s="320"/>
      <c r="Q15" s="320"/>
    </row>
    <row r="16" spans="3:17" s="236" customFormat="1" ht="12">
      <c r="C16" s="390"/>
      <c r="D16" s="389" t="s">
        <v>260</v>
      </c>
      <c r="E16" s="386"/>
      <c r="F16" s="386"/>
      <c r="G16" s="386"/>
      <c r="H16" s="386"/>
      <c r="J16" s="321"/>
      <c r="P16" s="320"/>
      <c r="Q16" s="320"/>
    </row>
    <row r="17" spans="3:17" s="236" customFormat="1" ht="12">
      <c r="C17" s="390"/>
      <c r="D17" s="383" t="s">
        <v>261</v>
      </c>
      <c r="E17" s="391"/>
      <c r="F17" s="391"/>
      <c r="G17" s="391"/>
      <c r="H17" s="391"/>
      <c r="J17" s="321"/>
      <c r="P17" s="320"/>
      <c r="Q17" s="320"/>
    </row>
    <row r="18" spans="3:17" s="236" customFormat="1" ht="12">
      <c r="C18" s="382"/>
      <c r="D18" s="383" t="s">
        <v>262</v>
      </c>
      <c r="E18" s="392"/>
      <c r="F18" s="392"/>
      <c r="G18" s="392"/>
      <c r="H18" s="392"/>
      <c r="I18" s="255"/>
      <c r="J18" s="321"/>
      <c r="P18" s="320"/>
      <c r="Q18" s="320"/>
    </row>
    <row r="19" spans="3:17" s="236" customFormat="1" ht="12">
      <c r="C19" s="382"/>
      <c r="D19" s="383" t="s">
        <v>263</v>
      </c>
      <c r="E19" s="392"/>
      <c r="F19" s="392"/>
      <c r="G19" s="392"/>
      <c r="H19" s="392"/>
      <c r="J19" s="321"/>
      <c r="P19" s="320"/>
      <c r="Q19" s="320"/>
    </row>
    <row r="20" spans="3:17" s="236" customFormat="1" ht="12">
      <c r="C20" s="382"/>
      <c r="D20" s="383"/>
      <c r="E20" s="392"/>
      <c r="F20" s="392"/>
      <c r="G20" s="392"/>
      <c r="H20" s="392"/>
      <c r="J20" s="321"/>
      <c r="P20" s="320"/>
      <c r="Q20" s="320"/>
    </row>
    <row r="21" spans="3:17" s="236" customFormat="1" ht="12">
      <c r="C21" s="382"/>
      <c r="D21" s="389" t="s">
        <v>264</v>
      </c>
      <c r="E21" s="392"/>
      <c r="F21" s="392"/>
      <c r="G21" s="386">
        <v>0</v>
      </c>
      <c r="H21" s="386">
        <v>0</v>
      </c>
      <c r="J21" s="321"/>
      <c r="P21" s="320"/>
      <c r="Q21" s="320"/>
    </row>
    <row r="22" spans="3:17" s="236" customFormat="1" ht="12">
      <c r="C22" s="382"/>
      <c r="D22" s="383" t="s">
        <v>265</v>
      </c>
      <c r="E22" s="392"/>
      <c r="F22" s="392"/>
      <c r="G22" s="392"/>
      <c r="H22" s="392"/>
      <c r="J22" s="321"/>
      <c r="P22" s="320"/>
      <c r="Q22" s="320"/>
    </row>
    <row r="23" spans="3:17" s="236" customFormat="1" ht="12">
      <c r="C23" s="393"/>
      <c r="D23" s="383" t="s">
        <v>266</v>
      </c>
      <c r="E23" s="394"/>
      <c r="F23" s="394"/>
      <c r="G23" s="394"/>
      <c r="H23" s="394"/>
      <c r="J23" s="321"/>
      <c r="P23" s="320"/>
      <c r="Q23" s="320"/>
    </row>
    <row r="24" spans="3:17" s="236" customFormat="1" ht="12">
      <c r="C24" s="393"/>
      <c r="D24" s="383" t="s">
        <v>262</v>
      </c>
      <c r="E24" s="392"/>
      <c r="F24" s="392"/>
      <c r="G24" s="392"/>
      <c r="H24" s="392"/>
      <c r="J24" s="321"/>
      <c r="P24" s="320"/>
      <c r="Q24" s="320"/>
    </row>
    <row r="25" spans="3:17" s="236" customFormat="1" ht="12">
      <c r="C25" s="395"/>
      <c r="D25" s="383" t="s">
        <v>263</v>
      </c>
      <c r="E25" s="392"/>
      <c r="F25" s="392"/>
      <c r="G25" s="392"/>
      <c r="H25" s="392"/>
      <c r="J25" s="321"/>
      <c r="P25" s="320"/>
      <c r="Q25" s="320"/>
    </row>
    <row r="26" spans="3:17" s="236" customFormat="1" ht="12">
      <c r="C26" s="396"/>
      <c r="D26" s="383"/>
      <c r="E26" s="392"/>
      <c r="F26" s="392"/>
      <c r="G26" s="392"/>
      <c r="H26" s="392"/>
      <c r="J26" s="321"/>
      <c r="P26" s="320"/>
      <c r="Q26" s="320"/>
    </row>
    <row r="27" spans="3:17" s="236" customFormat="1" ht="12">
      <c r="C27" s="393"/>
      <c r="D27" s="389" t="s">
        <v>267</v>
      </c>
      <c r="E27" s="392"/>
      <c r="F27" s="392"/>
      <c r="G27" s="392">
        <v>0</v>
      </c>
      <c r="H27" s="392">
        <v>0</v>
      </c>
      <c r="J27" s="321"/>
      <c r="P27" s="320"/>
      <c r="Q27" s="320"/>
    </row>
    <row r="28" spans="3:17" s="236" customFormat="1" ht="12">
      <c r="C28" s="382"/>
      <c r="D28" s="383"/>
      <c r="E28" s="392"/>
      <c r="F28" s="392"/>
      <c r="G28" s="392"/>
      <c r="H28" s="392"/>
      <c r="J28" s="321"/>
      <c r="P28" s="320"/>
      <c r="Q28" s="320"/>
    </row>
    <row r="29" spans="3:17" s="236" customFormat="1" ht="12">
      <c r="C29" s="382"/>
      <c r="D29" s="383"/>
      <c r="E29" s="392"/>
      <c r="F29" s="392"/>
      <c r="G29" s="392"/>
      <c r="H29" s="392"/>
      <c r="J29" s="321"/>
      <c r="P29" s="320"/>
      <c r="Q29" s="320"/>
    </row>
    <row r="30" spans="3:17" s="236" customFormat="1" ht="12">
      <c r="C30" s="382"/>
      <c r="D30" s="389" t="s">
        <v>268</v>
      </c>
      <c r="E30" s="394"/>
      <c r="F30" s="394"/>
      <c r="G30" s="386">
        <v>0</v>
      </c>
      <c r="H30" s="386">
        <v>0</v>
      </c>
      <c r="J30" s="321"/>
      <c r="P30" s="320"/>
      <c r="Q30" s="320"/>
    </row>
    <row r="31" spans="3:17" s="236" customFormat="1" ht="12">
      <c r="C31" s="382"/>
      <c r="D31" s="389" t="s">
        <v>260</v>
      </c>
      <c r="E31" s="392"/>
      <c r="F31" s="392"/>
      <c r="G31" s="386"/>
      <c r="H31" s="386"/>
      <c r="J31" s="321"/>
      <c r="P31" s="320"/>
      <c r="Q31" s="320"/>
    </row>
    <row r="32" spans="3:17" s="236" customFormat="1" ht="12">
      <c r="C32" s="382"/>
      <c r="D32" s="383" t="s">
        <v>261</v>
      </c>
      <c r="E32" s="392"/>
      <c r="F32" s="392"/>
      <c r="G32" s="391"/>
      <c r="H32" s="391"/>
      <c r="J32" s="321"/>
      <c r="P32" s="320"/>
      <c r="Q32" s="320"/>
    </row>
    <row r="33" spans="3:18" s="236" customFormat="1" ht="12">
      <c r="C33" s="382"/>
      <c r="D33" s="383" t="s">
        <v>262</v>
      </c>
      <c r="E33" s="392"/>
      <c r="F33" s="392"/>
      <c r="G33" s="392"/>
      <c r="H33" s="392"/>
      <c r="J33" s="321"/>
      <c r="P33" s="320"/>
      <c r="Q33" s="320"/>
    </row>
    <row r="34" spans="3:18" s="236" customFormat="1" ht="12">
      <c r="C34" s="393"/>
      <c r="D34" s="383" t="s">
        <v>263</v>
      </c>
      <c r="E34" s="394"/>
      <c r="F34" s="394"/>
      <c r="G34" s="392"/>
      <c r="H34" s="392"/>
      <c r="J34" s="321"/>
      <c r="P34" s="320"/>
      <c r="Q34" s="320"/>
    </row>
    <row r="35" spans="3:18" s="236" customFormat="1" ht="12">
      <c r="C35" s="390"/>
      <c r="D35" s="383"/>
      <c r="E35" s="392"/>
      <c r="F35" s="392"/>
      <c r="G35" s="392"/>
      <c r="H35" s="392"/>
      <c r="J35" s="321"/>
      <c r="P35" s="320"/>
      <c r="Q35" s="320"/>
    </row>
    <row r="36" spans="3:18" s="236" customFormat="1" ht="12">
      <c r="C36" s="390"/>
      <c r="D36" s="389" t="s">
        <v>264</v>
      </c>
      <c r="E36" s="392"/>
      <c r="F36" s="392"/>
      <c r="G36" s="386">
        <v>0</v>
      </c>
      <c r="H36" s="386">
        <v>0</v>
      </c>
      <c r="J36" s="321"/>
      <c r="P36" s="320"/>
      <c r="Q36" s="320"/>
    </row>
    <row r="37" spans="3:18" s="236" customFormat="1" ht="12">
      <c r="C37" s="390"/>
      <c r="D37" s="383" t="s">
        <v>265</v>
      </c>
      <c r="E37" s="392"/>
      <c r="F37" s="392"/>
      <c r="G37" s="392"/>
      <c r="H37" s="392"/>
      <c r="J37" s="321"/>
      <c r="P37" s="320"/>
      <c r="Q37" s="320"/>
    </row>
    <row r="38" spans="3:18" s="236" customFormat="1" ht="12">
      <c r="C38" s="390"/>
      <c r="D38" s="383" t="s">
        <v>266</v>
      </c>
      <c r="E38" s="392"/>
      <c r="F38" s="392"/>
      <c r="G38" s="394"/>
      <c r="H38" s="394"/>
      <c r="J38" s="321"/>
      <c r="P38" s="320"/>
      <c r="Q38" s="320"/>
    </row>
    <row r="39" spans="3:18" s="236" customFormat="1" ht="12">
      <c r="C39" s="393"/>
      <c r="D39" s="383" t="s">
        <v>262</v>
      </c>
      <c r="E39" s="391"/>
      <c r="F39" s="391"/>
      <c r="G39" s="392"/>
      <c r="H39" s="392"/>
      <c r="J39" s="321"/>
      <c r="P39" s="320"/>
      <c r="Q39" s="320"/>
    </row>
    <row r="40" spans="3:18" s="236" customFormat="1" ht="12">
      <c r="C40" s="395"/>
      <c r="D40" s="383" t="s">
        <v>263</v>
      </c>
      <c r="E40" s="392"/>
      <c r="F40" s="392"/>
      <c r="G40" s="392"/>
      <c r="H40" s="392"/>
      <c r="J40" s="321"/>
      <c r="P40" s="320"/>
      <c r="Q40" s="320"/>
    </row>
    <row r="41" spans="3:18" s="236" customFormat="1" ht="12">
      <c r="C41" s="393"/>
      <c r="D41" s="383"/>
      <c r="E41" s="392"/>
      <c r="F41" s="392"/>
      <c r="G41" s="392"/>
      <c r="H41" s="392"/>
      <c r="I41" s="397"/>
      <c r="P41" s="320"/>
      <c r="Q41" s="321"/>
      <c r="R41" s="320"/>
    </row>
    <row r="42" spans="3:18" s="236" customFormat="1" ht="12">
      <c r="C42" s="382"/>
      <c r="D42" s="389" t="s">
        <v>267</v>
      </c>
      <c r="E42" s="392"/>
      <c r="F42" s="392"/>
      <c r="G42" s="392">
        <v>0</v>
      </c>
      <c r="H42" s="392">
        <v>0</v>
      </c>
      <c r="I42" s="320"/>
      <c r="J42" s="321"/>
      <c r="P42" s="320"/>
      <c r="Q42" s="320"/>
      <c r="R42" s="320"/>
    </row>
    <row r="43" spans="3:18" s="236" customFormat="1" ht="12">
      <c r="C43" s="382"/>
      <c r="D43" s="383"/>
      <c r="E43" s="392"/>
      <c r="F43" s="392"/>
      <c r="G43" s="392"/>
      <c r="H43" s="392"/>
      <c r="J43" s="321"/>
      <c r="P43" s="320"/>
      <c r="Q43" s="320"/>
      <c r="R43" s="320"/>
    </row>
    <row r="44" spans="3:18" s="236" customFormat="1" ht="12">
      <c r="C44" s="382"/>
      <c r="D44" s="389" t="s">
        <v>269</v>
      </c>
      <c r="E44" s="392"/>
      <c r="F44" s="392"/>
      <c r="G44" s="392">
        <v>141242193.92000002</v>
      </c>
      <c r="H44" s="392">
        <v>114754676.30000001</v>
      </c>
      <c r="I44" s="330"/>
      <c r="J44" s="321"/>
      <c r="P44" s="320"/>
      <c r="Q44" s="320"/>
      <c r="R44" s="320"/>
    </row>
    <row r="45" spans="3:18" s="236" customFormat="1" ht="12">
      <c r="C45" s="382"/>
      <c r="D45" s="383"/>
      <c r="E45" s="392"/>
      <c r="F45" s="392"/>
      <c r="G45" s="392"/>
      <c r="H45" s="392"/>
      <c r="I45" s="237"/>
      <c r="J45" s="321"/>
      <c r="P45" s="320"/>
      <c r="Q45" s="320"/>
      <c r="R45" s="320"/>
    </row>
    <row r="46" spans="3:18" s="236" customFormat="1" ht="12">
      <c r="C46" s="390"/>
      <c r="D46" s="389" t="s">
        <v>270</v>
      </c>
      <c r="E46" s="394"/>
      <c r="F46" s="394"/>
      <c r="G46" s="394">
        <v>141242193.92000002</v>
      </c>
      <c r="H46" s="394">
        <v>114754676.30000001</v>
      </c>
      <c r="I46" s="237"/>
      <c r="P46" s="320"/>
      <c r="Q46" s="320"/>
    </row>
    <row r="47" spans="3:18" s="236" customFormat="1" ht="13" thickBot="1">
      <c r="C47" s="398"/>
      <c r="D47" s="399"/>
      <c r="E47" s="400"/>
      <c r="F47" s="400"/>
      <c r="G47" s="400"/>
      <c r="H47" s="400"/>
      <c r="P47" s="320"/>
      <c r="Q47" s="320"/>
    </row>
    <row r="48" spans="3:18" s="236" customFormat="1" ht="12">
      <c r="P48" s="320"/>
      <c r="Q48" s="320"/>
      <c r="R48" s="324"/>
    </row>
    <row r="49" spans="1:17" s="236" customFormat="1" ht="12">
      <c r="P49" s="320"/>
      <c r="Q49" s="320"/>
    </row>
    <row r="50" spans="1:17" s="236" customFormat="1" ht="12">
      <c r="C50" s="479" t="s">
        <v>67</v>
      </c>
      <c r="D50" s="479"/>
      <c r="E50" s="479"/>
      <c r="F50" s="479"/>
      <c r="G50" s="479"/>
      <c r="H50" s="479"/>
      <c r="P50" s="320"/>
      <c r="Q50" s="320"/>
    </row>
    <row r="51" spans="1:17" s="236" customFormat="1" ht="12">
      <c r="C51" s="479" t="s">
        <v>224</v>
      </c>
      <c r="D51" s="479"/>
      <c r="E51" s="479"/>
      <c r="F51" s="479"/>
      <c r="G51" s="479"/>
      <c r="H51" s="479"/>
      <c r="P51" s="320"/>
      <c r="Q51" s="320"/>
    </row>
    <row r="52" spans="1:17" s="236" customFormat="1" ht="12">
      <c r="P52" s="320"/>
      <c r="Q52" s="320"/>
    </row>
    <row r="53" spans="1:17" s="236" customFormat="1" ht="12">
      <c r="A53" s="256"/>
      <c r="B53" s="256"/>
      <c r="C53" s="256"/>
      <c r="D53" s="256"/>
      <c r="E53" s="256"/>
      <c r="F53" s="256"/>
      <c r="G53" s="256"/>
      <c r="H53" s="256"/>
      <c r="I53" s="256"/>
      <c r="P53" s="320"/>
      <c r="Q53" s="320"/>
    </row>
    <row r="54" spans="1:17">
      <c r="A54" s="13"/>
      <c r="B54" s="13"/>
      <c r="C54" s="13"/>
      <c r="D54" s="13"/>
      <c r="E54" s="13"/>
      <c r="F54" s="22"/>
      <c r="G54" s="22"/>
      <c r="H54" s="22"/>
      <c r="I54" s="13"/>
    </row>
    <row r="55" spans="1:17">
      <c r="A55" s="13"/>
      <c r="B55" s="13"/>
      <c r="C55" s="13"/>
      <c r="D55" s="13"/>
      <c r="E55" s="13"/>
      <c r="F55" s="13"/>
      <c r="G55" s="13"/>
      <c r="H55" s="13"/>
      <c r="I55" s="13"/>
    </row>
    <row r="56" spans="1:17">
      <c r="A56" s="13"/>
      <c r="B56" s="13"/>
      <c r="C56" s="13"/>
      <c r="D56" s="13"/>
      <c r="E56" s="13"/>
      <c r="F56" s="13"/>
      <c r="G56" s="13"/>
      <c r="H56" s="13"/>
      <c r="I56" s="13"/>
    </row>
    <row r="57" spans="1:17">
      <c r="A57" s="13"/>
      <c r="B57" s="13"/>
      <c r="C57" s="13"/>
      <c r="D57" s="13"/>
      <c r="E57" s="13"/>
      <c r="F57" s="13"/>
      <c r="G57" s="13"/>
      <c r="H57" s="13"/>
      <c r="I57" s="13"/>
    </row>
  </sheetData>
  <mergeCells count="7">
    <mergeCell ref="C6:H6"/>
    <mergeCell ref="C50:H50"/>
    <mergeCell ref="C51:H51"/>
    <mergeCell ref="C3:H3"/>
    <mergeCell ref="C4:H4"/>
    <mergeCell ref="C5:H5"/>
    <mergeCell ref="C9:D10"/>
  </mergeCells>
  <pageMargins left="0.7" right="0.7" top="0.75" bottom="0.75" header="0.3" footer="0.3"/>
  <pageSetup scale="59" orientation="portrait" r:id="rId1"/>
  <colBreaks count="1" manualBreakCount="1">
    <brk id="8" max="5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23"/>
  <sheetViews>
    <sheetView tabSelected="1" workbookViewId="0">
      <selection activeCell="L21" sqref="L21"/>
    </sheetView>
  </sheetViews>
  <sheetFormatPr baseColWidth="10" defaultColWidth="10.83203125" defaultRowHeight="15"/>
  <cols>
    <col min="1" max="1" width="2.6640625" style="13" customWidth="1"/>
    <col min="2" max="2" width="4.6640625" style="13" customWidth="1"/>
    <col min="3" max="3" width="10.5" style="13" customWidth="1"/>
    <col min="4" max="4" width="57.33203125" style="13" customWidth="1"/>
    <col min="5" max="5" width="15.5" style="13" customWidth="1"/>
    <col min="6" max="6" width="15.6640625" style="13" customWidth="1"/>
    <col min="7" max="7" width="2" style="13" customWidth="1"/>
    <col min="8" max="8" width="15.6640625" style="13" customWidth="1"/>
    <col min="9" max="9" width="3.1640625" style="13" customWidth="1"/>
    <col min="10" max="10" width="2.6640625" style="13" customWidth="1"/>
    <col min="11" max="12" width="14.1640625" style="13" bestFit="1" customWidth="1"/>
    <col min="13" max="14" width="11.6640625" style="13" bestFit="1" customWidth="1"/>
    <col min="15" max="256" width="10.83203125" style="13"/>
    <col min="257" max="257" width="2.6640625" style="13" customWidth="1"/>
    <col min="258" max="258" width="4.6640625" style="13" customWidth="1"/>
    <col min="259" max="259" width="10.5" style="13" customWidth="1"/>
    <col min="260" max="260" width="57.33203125" style="13" customWidth="1"/>
    <col min="261" max="261" width="15.5" style="13" customWidth="1"/>
    <col min="262" max="262" width="15.6640625" style="13" customWidth="1"/>
    <col min="263" max="263" width="2" style="13" customWidth="1"/>
    <col min="264" max="264" width="15.6640625" style="13" customWidth="1"/>
    <col min="265" max="265" width="3.1640625" style="13" customWidth="1"/>
    <col min="266" max="266" width="2.6640625" style="13" customWidth="1"/>
    <col min="267" max="268" width="14.1640625" style="13" bestFit="1" customWidth="1"/>
    <col min="269" max="269" width="10.83203125" style="13"/>
    <col min="270" max="270" width="11.5" style="13" bestFit="1" customWidth="1"/>
    <col min="271" max="512" width="10.83203125" style="13"/>
    <col min="513" max="513" width="2.6640625" style="13" customWidth="1"/>
    <col min="514" max="514" width="4.6640625" style="13" customWidth="1"/>
    <col min="515" max="515" width="10.5" style="13" customWidth="1"/>
    <col min="516" max="516" width="57.33203125" style="13" customWidth="1"/>
    <col min="517" max="517" width="15.5" style="13" customWidth="1"/>
    <col min="518" max="518" width="15.6640625" style="13" customWidth="1"/>
    <col min="519" max="519" width="2" style="13" customWidth="1"/>
    <col min="520" max="520" width="15.6640625" style="13" customWidth="1"/>
    <col min="521" max="521" width="3.1640625" style="13" customWidth="1"/>
    <col min="522" max="522" width="2.6640625" style="13" customWidth="1"/>
    <col min="523" max="524" width="14.1640625" style="13" bestFit="1" customWidth="1"/>
    <col min="525" max="525" width="10.83203125" style="13"/>
    <col min="526" max="526" width="11.5" style="13" bestFit="1" customWidth="1"/>
    <col min="527" max="768" width="10.83203125" style="13"/>
    <col min="769" max="769" width="2.6640625" style="13" customWidth="1"/>
    <col min="770" max="770" width="4.6640625" style="13" customWidth="1"/>
    <col min="771" max="771" width="10.5" style="13" customWidth="1"/>
    <col min="772" max="772" width="57.33203125" style="13" customWidth="1"/>
    <col min="773" max="773" width="15.5" style="13" customWidth="1"/>
    <col min="774" max="774" width="15.6640625" style="13" customWidth="1"/>
    <col min="775" max="775" width="2" style="13" customWidth="1"/>
    <col min="776" max="776" width="15.6640625" style="13" customWidth="1"/>
    <col min="777" max="777" width="3.1640625" style="13" customWidth="1"/>
    <col min="778" max="778" width="2.6640625" style="13" customWidth="1"/>
    <col min="779" max="780" width="14.1640625" style="13" bestFit="1" customWidth="1"/>
    <col min="781" max="781" width="10.83203125" style="13"/>
    <col min="782" max="782" width="11.5" style="13" bestFit="1" customWidth="1"/>
    <col min="783" max="1024" width="10.83203125" style="13"/>
    <col min="1025" max="1025" width="2.6640625" style="13" customWidth="1"/>
    <col min="1026" max="1026" width="4.6640625" style="13" customWidth="1"/>
    <col min="1027" max="1027" width="10.5" style="13" customWidth="1"/>
    <col min="1028" max="1028" width="57.33203125" style="13" customWidth="1"/>
    <col min="1029" max="1029" width="15.5" style="13" customWidth="1"/>
    <col min="1030" max="1030" width="15.6640625" style="13" customWidth="1"/>
    <col min="1031" max="1031" width="2" style="13" customWidth="1"/>
    <col min="1032" max="1032" width="15.6640625" style="13" customWidth="1"/>
    <col min="1033" max="1033" width="3.1640625" style="13" customWidth="1"/>
    <col min="1034" max="1034" width="2.6640625" style="13" customWidth="1"/>
    <col min="1035" max="1036" width="14.1640625" style="13" bestFit="1" customWidth="1"/>
    <col min="1037" max="1037" width="10.83203125" style="13"/>
    <col min="1038" max="1038" width="11.5" style="13" bestFit="1" customWidth="1"/>
    <col min="1039" max="1280" width="10.83203125" style="13"/>
    <col min="1281" max="1281" width="2.6640625" style="13" customWidth="1"/>
    <col min="1282" max="1282" width="4.6640625" style="13" customWidth="1"/>
    <col min="1283" max="1283" width="10.5" style="13" customWidth="1"/>
    <col min="1284" max="1284" width="57.33203125" style="13" customWidth="1"/>
    <col min="1285" max="1285" width="15.5" style="13" customWidth="1"/>
    <col min="1286" max="1286" width="15.6640625" style="13" customWidth="1"/>
    <col min="1287" max="1287" width="2" style="13" customWidth="1"/>
    <col min="1288" max="1288" width="15.6640625" style="13" customWidth="1"/>
    <col min="1289" max="1289" width="3.1640625" style="13" customWidth="1"/>
    <col min="1290" max="1290" width="2.6640625" style="13" customWidth="1"/>
    <col min="1291" max="1292" width="14.1640625" style="13" bestFit="1" customWidth="1"/>
    <col min="1293" max="1293" width="10.83203125" style="13"/>
    <col min="1294" max="1294" width="11.5" style="13" bestFit="1" customWidth="1"/>
    <col min="1295" max="1536" width="10.83203125" style="13"/>
    <col min="1537" max="1537" width="2.6640625" style="13" customWidth="1"/>
    <col min="1538" max="1538" width="4.6640625" style="13" customWidth="1"/>
    <col min="1539" max="1539" width="10.5" style="13" customWidth="1"/>
    <col min="1540" max="1540" width="57.33203125" style="13" customWidth="1"/>
    <col min="1541" max="1541" width="15.5" style="13" customWidth="1"/>
    <col min="1542" max="1542" width="15.6640625" style="13" customWidth="1"/>
    <col min="1543" max="1543" width="2" style="13" customWidth="1"/>
    <col min="1544" max="1544" width="15.6640625" style="13" customWidth="1"/>
    <col min="1545" max="1545" width="3.1640625" style="13" customWidth="1"/>
    <col min="1546" max="1546" width="2.6640625" style="13" customWidth="1"/>
    <col min="1547" max="1548" width="14.1640625" style="13" bestFit="1" customWidth="1"/>
    <col min="1549" max="1549" width="10.83203125" style="13"/>
    <col min="1550" max="1550" width="11.5" style="13" bestFit="1" customWidth="1"/>
    <col min="1551" max="1792" width="10.83203125" style="13"/>
    <col min="1793" max="1793" width="2.6640625" style="13" customWidth="1"/>
    <col min="1794" max="1794" width="4.6640625" style="13" customWidth="1"/>
    <col min="1795" max="1795" width="10.5" style="13" customWidth="1"/>
    <col min="1796" max="1796" width="57.33203125" style="13" customWidth="1"/>
    <col min="1797" max="1797" width="15.5" style="13" customWidth="1"/>
    <col min="1798" max="1798" width="15.6640625" style="13" customWidth="1"/>
    <col min="1799" max="1799" width="2" style="13" customWidth="1"/>
    <col min="1800" max="1800" width="15.6640625" style="13" customWidth="1"/>
    <col min="1801" max="1801" width="3.1640625" style="13" customWidth="1"/>
    <col min="1802" max="1802" width="2.6640625" style="13" customWidth="1"/>
    <col min="1803" max="1804" width="14.1640625" style="13" bestFit="1" customWidth="1"/>
    <col min="1805" max="1805" width="10.83203125" style="13"/>
    <col min="1806" max="1806" width="11.5" style="13" bestFit="1" customWidth="1"/>
    <col min="1807" max="2048" width="10.83203125" style="13"/>
    <col min="2049" max="2049" width="2.6640625" style="13" customWidth="1"/>
    <col min="2050" max="2050" width="4.6640625" style="13" customWidth="1"/>
    <col min="2051" max="2051" width="10.5" style="13" customWidth="1"/>
    <col min="2052" max="2052" width="57.33203125" style="13" customWidth="1"/>
    <col min="2053" max="2053" width="15.5" style="13" customWidth="1"/>
    <col min="2054" max="2054" width="15.6640625" style="13" customWidth="1"/>
    <col min="2055" max="2055" width="2" style="13" customWidth="1"/>
    <col min="2056" max="2056" width="15.6640625" style="13" customWidth="1"/>
    <col min="2057" max="2057" width="3.1640625" style="13" customWidth="1"/>
    <col min="2058" max="2058" width="2.6640625" style="13" customWidth="1"/>
    <col min="2059" max="2060" width="14.1640625" style="13" bestFit="1" customWidth="1"/>
    <col min="2061" max="2061" width="10.83203125" style="13"/>
    <col min="2062" max="2062" width="11.5" style="13" bestFit="1" customWidth="1"/>
    <col min="2063" max="2304" width="10.83203125" style="13"/>
    <col min="2305" max="2305" width="2.6640625" style="13" customWidth="1"/>
    <col min="2306" max="2306" width="4.6640625" style="13" customWidth="1"/>
    <col min="2307" max="2307" width="10.5" style="13" customWidth="1"/>
    <col min="2308" max="2308" width="57.33203125" style="13" customWidth="1"/>
    <col min="2309" max="2309" width="15.5" style="13" customWidth="1"/>
    <col min="2310" max="2310" width="15.6640625" style="13" customWidth="1"/>
    <col min="2311" max="2311" width="2" style="13" customWidth="1"/>
    <col min="2312" max="2312" width="15.6640625" style="13" customWidth="1"/>
    <col min="2313" max="2313" width="3.1640625" style="13" customWidth="1"/>
    <col min="2314" max="2314" width="2.6640625" style="13" customWidth="1"/>
    <col min="2315" max="2316" width="14.1640625" style="13" bestFit="1" customWidth="1"/>
    <col min="2317" max="2317" width="10.83203125" style="13"/>
    <col min="2318" max="2318" width="11.5" style="13" bestFit="1" customWidth="1"/>
    <col min="2319" max="2560" width="10.83203125" style="13"/>
    <col min="2561" max="2561" width="2.6640625" style="13" customWidth="1"/>
    <col min="2562" max="2562" width="4.6640625" style="13" customWidth="1"/>
    <col min="2563" max="2563" width="10.5" style="13" customWidth="1"/>
    <col min="2564" max="2564" width="57.33203125" style="13" customWidth="1"/>
    <col min="2565" max="2565" width="15.5" style="13" customWidth="1"/>
    <col min="2566" max="2566" width="15.6640625" style="13" customWidth="1"/>
    <col min="2567" max="2567" width="2" style="13" customWidth="1"/>
    <col min="2568" max="2568" width="15.6640625" style="13" customWidth="1"/>
    <col min="2569" max="2569" width="3.1640625" style="13" customWidth="1"/>
    <col min="2570" max="2570" width="2.6640625" style="13" customWidth="1"/>
    <col min="2571" max="2572" width="14.1640625" style="13" bestFit="1" customWidth="1"/>
    <col min="2573" max="2573" width="10.83203125" style="13"/>
    <col min="2574" max="2574" width="11.5" style="13" bestFit="1" customWidth="1"/>
    <col min="2575" max="2816" width="10.83203125" style="13"/>
    <col min="2817" max="2817" width="2.6640625" style="13" customWidth="1"/>
    <col min="2818" max="2818" width="4.6640625" style="13" customWidth="1"/>
    <col min="2819" max="2819" width="10.5" style="13" customWidth="1"/>
    <col min="2820" max="2820" width="57.33203125" style="13" customWidth="1"/>
    <col min="2821" max="2821" width="15.5" style="13" customWidth="1"/>
    <col min="2822" max="2822" width="15.6640625" style="13" customWidth="1"/>
    <col min="2823" max="2823" width="2" style="13" customWidth="1"/>
    <col min="2824" max="2824" width="15.6640625" style="13" customWidth="1"/>
    <col min="2825" max="2825" width="3.1640625" style="13" customWidth="1"/>
    <col min="2826" max="2826" width="2.6640625" style="13" customWidth="1"/>
    <col min="2827" max="2828" width="14.1640625" style="13" bestFit="1" customWidth="1"/>
    <col min="2829" max="2829" width="10.83203125" style="13"/>
    <col min="2830" max="2830" width="11.5" style="13" bestFit="1" customWidth="1"/>
    <col min="2831" max="3072" width="10.83203125" style="13"/>
    <col min="3073" max="3073" width="2.6640625" style="13" customWidth="1"/>
    <col min="3074" max="3074" width="4.6640625" style="13" customWidth="1"/>
    <col min="3075" max="3075" width="10.5" style="13" customWidth="1"/>
    <col min="3076" max="3076" width="57.33203125" style="13" customWidth="1"/>
    <col min="3077" max="3077" width="15.5" style="13" customWidth="1"/>
    <col min="3078" max="3078" width="15.6640625" style="13" customWidth="1"/>
    <col min="3079" max="3079" width="2" style="13" customWidth="1"/>
    <col min="3080" max="3080" width="15.6640625" style="13" customWidth="1"/>
    <col min="3081" max="3081" width="3.1640625" style="13" customWidth="1"/>
    <col min="3082" max="3082" width="2.6640625" style="13" customWidth="1"/>
    <col min="3083" max="3084" width="14.1640625" style="13" bestFit="1" customWidth="1"/>
    <col min="3085" max="3085" width="10.83203125" style="13"/>
    <col min="3086" max="3086" width="11.5" style="13" bestFit="1" customWidth="1"/>
    <col min="3087" max="3328" width="10.83203125" style="13"/>
    <col min="3329" max="3329" width="2.6640625" style="13" customWidth="1"/>
    <col min="3330" max="3330" width="4.6640625" style="13" customWidth="1"/>
    <col min="3331" max="3331" width="10.5" style="13" customWidth="1"/>
    <col min="3332" max="3332" width="57.33203125" style="13" customWidth="1"/>
    <col min="3333" max="3333" width="15.5" style="13" customWidth="1"/>
    <col min="3334" max="3334" width="15.6640625" style="13" customWidth="1"/>
    <col min="3335" max="3335" width="2" style="13" customWidth="1"/>
    <col min="3336" max="3336" width="15.6640625" style="13" customWidth="1"/>
    <col min="3337" max="3337" width="3.1640625" style="13" customWidth="1"/>
    <col min="3338" max="3338" width="2.6640625" style="13" customWidth="1"/>
    <col min="3339" max="3340" width="14.1640625" style="13" bestFit="1" customWidth="1"/>
    <col min="3341" max="3341" width="10.83203125" style="13"/>
    <col min="3342" max="3342" width="11.5" style="13" bestFit="1" customWidth="1"/>
    <col min="3343" max="3584" width="10.83203125" style="13"/>
    <col min="3585" max="3585" width="2.6640625" style="13" customWidth="1"/>
    <col min="3586" max="3586" width="4.6640625" style="13" customWidth="1"/>
    <col min="3587" max="3587" width="10.5" style="13" customWidth="1"/>
    <col min="3588" max="3588" width="57.33203125" style="13" customWidth="1"/>
    <col min="3589" max="3589" width="15.5" style="13" customWidth="1"/>
    <col min="3590" max="3590" width="15.6640625" style="13" customWidth="1"/>
    <col min="3591" max="3591" width="2" style="13" customWidth="1"/>
    <col min="3592" max="3592" width="15.6640625" style="13" customWidth="1"/>
    <col min="3593" max="3593" width="3.1640625" style="13" customWidth="1"/>
    <col min="3594" max="3594" width="2.6640625" style="13" customWidth="1"/>
    <col min="3595" max="3596" width="14.1640625" style="13" bestFit="1" customWidth="1"/>
    <col min="3597" max="3597" width="10.83203125" style="13"/>
    <col min="3598" max="3598" width="11.5" style="13" bestFit="1" customWidth="1"/>
    <col min="3599" max="3840" width="10.83203125" style="13"/>
    <col min="3841" max="3841" width="2.6640625" style="13" customWidth="1"/>
    <col min="3842" max="3842" width="4.6640625" style="13" customWidth="1"/>
    <col min="3843" max="3843" width="10.5" style="13" customWidth="1"/>
    <col min="3844" max="3844" width="57.33203125" style="13" customWidth="1"/>
    <col min="3845" max="3845" width="15.5" style="13" customWidth="1"/>
    <col min="3846" max="3846" width="15.6640625" style="13" customWidth="1"/>
    <col min="3847" max="3847" width="2" style="13" customWidth="1"/>
    <col min="3848" max="3848" width="15.6640625" style="13" customWidth="1"/>
    <col min="3849" max="3849" width="3.1640625" style="13" customWidth="1"/>
    <col min="3850" max="3850" width="2.6640625" style="13" customWidth="1"/>
    <col min="3851" max="3852" width="14.1640625" style="13" bestFit="1" customWidth="1"/>
    <col min="3853" max="3853" width="10.83203125" style="13"/>
    <col min="3854" max="3854" width="11.5" style="13" bestFit="1" customWidth="1"/>
    <col min="3855" max="4096" width="10.83203125" style="13"/>
    <col min="4097" max="4097" width="2.6640625" style="13" customWidth="1"/>
    <col min="4098" max="4098" width="4.6640625" style="13" customWidth="1"/>
    <col min="4099" max="4099" width="10.5" style="13" customWidth="1"/>
    <col min="4100" max="4100" width="57.33203125" style="13" customWidth="1"/>
    <col min="4101" max="4101" width="15.5" style="13" customWidth="1"/>
    <col min="4102" max="4102" width="15.6640625" style="13" customWidth="1"/>
    <col min="4103" max="4103" width="2" style="13" customWidth="1"/>
    <col min="4104" max="4104" width="15.6640625" style="13" customWidth="1"/>
    <col min="4105" max="4105" width="3.1640625" style="13" customWidth="1"/>
    <col min="4106" max="4106" width="2.6640625" style="13" customWidth="1"/>
    <col min="4107" max="4108" width="14.1640625" style="13" bestFit="1" customWidth="1"/>
    <col min="4109" max="4109" width="10.83203125" style="13"/>
    <col min="4110" max="4110" width="11.5" style="13" bestFit="1" customWidth="1"/>
    <col min="4111" max="4352" width="10.83203125" style="13"/>
    <col min="4353" max="4353" width="2.6640625" style="13" customWidth="1"/>
    <col min="4354" max="4354" width="4.6640625" style="13" customWidth="1"/>
    <col min="4355" max="4355" width="10.5" style="13" customWidth="1"/>
    <col min="4356" max="4356" width="57.33203125" style="13" customWidth="1"/>
    <col min="4357" max="4357" width="15.5" style="13" customWidth="1"/>
    <col min="4358" max="4358" width="15.6640625" style="13" customWidth="1"/>
    <col min="4359" max="4359" width="2" style="13" customWidth="1"/>
    <col min="4360" max="4360" width="15.6640625" style="13" customWidth="1"/>
    <col min="4361" max="4361" width="3.1640625" style="13" customWidth="1"/>
    <col min="4362" max="4362" width="2.6640625" style="13" customWidth="1"/>
    <col min="4363" max="4364" width="14.1640625" style="13" bestFit="1" customWidth="1"/>
    <col min="4365" max="4365" width="10.83203125" style="13"/>
    <col min="4366" max="4366" width="11.5" style="13" bestFit="1" customWidth="1"/>
    <col min="4367" max="4608" width="10.83203125" style="13"/>
    <col min="4609" max="4609" width="2.6640625" style="13" customWidth="1"/>
    <col min="4610" max="4610" width="4.6640625" style="13" customWidth="1"/>
    <col min="4611" max="4611" width="10.5" style="13" customWidth="1"/>
    <col min="4612" max="4612" width="57.33203125" style="13" customWidth="1"/>
    <col min="4613" max="4613" width="15.5" style="13" customWidth="1"/>
    <col min="4614" max="4614" width="15.6640625" style="13" customWidth="1"/>
    <col min="4615" max="4615" width="2" style="13" customWidth="1"/>
    <col min="4616" max="4616" width="15.6640625" style="13" customWidth="1"/>
    <col min="4617" max="4617" width="3.1640625" style="13" customWidth="1"/>
    <col min="4618" max="4618" width="2.6640625" style="13" customWidth="1"/>
    <col min="4619" max="4620" width="14.1640625" style="13" bestFit="1" customWidth="1"/>
    <col min="4621" max="4621" width="10.83203125" style="13"/>
    <col min="4622" max="4622" width="11.5" style="13" bestFit="1" customWidth="1"/>
    <col min="4623" max="4864" width="10.83203125" style="13"/>
    <col min="4865" max="4865" width="2.6640625" style="13" customWidth="1"/>
    <col min="4866" max="4866" width="4.6640625" style="13" customWidth="1"/>
    <col min="4867" max="4867" width="10.5" style="13" customWidth="1"/>
    <col min="4868" max="4868" width="57.33203125" style="13" customWidth="1"/>
    <col min="4869" max="4869" width="15.5" style="13" customWidth="1"/>
    <col min="4870" max="4870" width="15.6640625" style="13" customWidth="1"/>
    <col min="4871" max="4871" width="2" style="13" customWidth="1"/>
    <col min="4872" max="4872" width="15.6640625" style="13" customWidth="1"/>
    <col min="4873" max="4873" width="3.1640625" style="13" customWidth="1"/>
    <col min="4874" max="4874" width="2.6640625" style="13" customWidth="1"/>
    <col min="4875" max="4876" width="14.1640625" style="13" bestFit="1" customWidth="1"/>
    <col min="4877" max="4877" width="10.83203125" style="13"/>
    <col min="4878" max="4878" width="11.5" style="13" bestFit="1" customWidth="1"/>
    <col min="4879" max="5120" width="10.83203125" style="13"/>
    <col min="5121" max="5121" width="2.6640625" style="13" customWidth="1"/>
    <col min="5122" max="5122" width="4.6640625" style="13" customWidth="1"/>
    <col min="5123" max="5123" width="10.5" style="13" customWidth="1"/>
    <col min="5124" max="5124" width="57.33203125" style="13" customWidth="1"/>
    <col min="5125" max="5125" width="15.5" style="13" customWidth="1"/>
    <col min="5126" max="5126" width="15.6640625" style="13" customWidth="1"/>
    <col min="5127" max="5127" width="2" style="13" customWidth="1"/>
    <col min="5128" max="5128" width="15.6640625" style="13" customWidth="1"/>
    <col min="5129" max="5129" width="3.1640625" style="13" customWidth="1"/>
    <col min="5130" max="5130" width="2.6640625" style="13" customWidth="1"/>
    <col min="5131" max="5132" width="14.1640625" style="13" bestFit="1" customWidth="1"/>
    <col min="5133" max="5133" width="10.83203125" style="13"/>
    <col min="5134" max="5134" width="11.5" style="13" bestFit="1" customWidth="1"/>
    <col min="5135" max="5376" width="10.83203125" style="13"/>
    <col min="5377" max="5377" width="2.6640625" style="13" customWidth="1"/>
    <col min="5378" max="5378" width="4.6640625" style="13" customWidth="1"/>
    <col min="5379" max="5379" width="10.5" style="13" customWidth="1"/>
    <col min="5380" max="5380" width="57.33203125" style="13" customWidth="1"/>
    <col min="5381" max="5381" width="15.5" style="13" customWidth="1"/>
    <col min="5382" max="5382" width="15.6640625" style="13" customWidth="1"/>
    <col min="5383" max="5383" width="2" style="13" customWidth="1"/>
    <col min="5384" max="5384" width="15.6640625" style="13" customWidth="1"/>
    <col min="5385" max="5385" width="3.1640625" style="13" customWidth="1"/>
    <col min="5386" max="5386" width="2.6640625" style="13" customWidth="1"/>
    <col min="5387" max="5388" width="14.1640625" style="13" bestFit="1" customWidth="1"/>
    <col min="5389" max="5389" width="10.83203125" style="13"/>
    <col min="5390" max="5390" width="11.5" style="13" bestFit="1" customWidth="1"/>
    <col min="5391" max="5632" width="10.83203125" style="13"/>
    <col min="5633" max="5633" width="2.6640625" style="13" customWidth="1"/>
    <col min="5634" max="5634" width="4.6640625" style="13" customWidth="1"/>
    <col min="5635" max="5635" width="10.5" style="13" customWidth="1"/>
    <col min="5636" max="5636" width="57.33203125" style="13" customWidth="1"/>
    <col min="5637" max="5637" width="15.5" style="13" customWidth="1"/>
    <col min="5638" max="5638" width="15.6640625" style="13" customWidth="1"/>
    <col min="5639" max="5639" width="2" style="13" customWidth="1"/>
    <col min="5640" max="5640" width="15.6640625" style="13" customWidth="1"/>
    <col min="5641" max="5641" width="3.1640625" style="13" customWidth="1"/>
    <col min="5642" max="5642" width="2.6640625" style="13" customWidth="1"/>
    <col min="5643" max="5644" width="14.1640625" style="13" bestFit="1" customWidth="1"/>
    <col min="5645" max="5645" width="10.83203125" style="13"/>
    <col min="5646" max="5646" width="11.5" style="13" bestFit="1" customWidth="1"/>
    <col min="5647" max="5888" width="10.83203125" style="13"/>
    <col min="5889" max="5889" width="2.6640625" style="13" customWidth="1"/>
    <col min="5890" max="5890" width="4.6640625" style="13" customWidth="1"/>
    <col min="5891" max="5891" width="10.5" style="13" customWidth="1"/>
    <col min="5892" max="5892" width="57.33203125" style="13" customWidth="1"/>
    <col min="5893" max="5893" width="15.5" style="13" customWidth="1"/>
    <col min="5894" max="5894" width="15.6640625" style="13" customWidth="1"/>
    <col min="5895" max="5895" width="2" style="13" customWidth="1"/>
    <col min="5896" max="5896" width="15.6640625" style="13" customWidth="1"/>
    <col min="5897" max="5897" width="3.1640625" style="13" customWidth="1"/>
    <col min="5898" max="5898" width="2.6640625" style="13" customWidth="1"/>
    <col min="5899" max="5900" width="14.1640625" style="13" bestFit="1" customWidth="1"/>
    <col min="5901" max="5901" width="10.83203125" style="13"/>
    <col min="5902" max="5902" width="11.5" style="13" bestFit="1" customWidth="1"/>
    <col min="5903" max="6144" width="10.83203125" style="13"/>
    <col min="6145" max="6145" width="2.6640625" style="13" customWidth="1"/>
    <col min="6146" max="6146" width="4.6640625" style="13" customWidth="1"/>
    <col min="6147" max="6147" width="10.5" style="13" customWidth="1"/>
    <col min="6148" max="6148" width="57.33203125" style="13" customWidth="1"/>
    <col min="6149" max="6149" width="15.5" style="13" customWidth="1"/>
    <col min="6150" max="6150" width="15.6640625" style="13" customWidth="1"/>
    <col min="6151" max="6151" width="2" style="13" customWidth="1"/>
    <col min="6152" max="6152" width="15.6640625" style="13" customWidth="1"/>
    <col min="6153" max="6153" width="3.1640625" style="13" customWidth="1"/>
    <col min="6154" max="6154" width="2.6640625" style="13" customWidth="1"/>
    <col min="6155" max="6156" width="14.1640625" style="13" bestFit="1" customWidth="1"/>
    <col min="6157" max="6157" width="10.83203125" style="13"/>
    <col min="6158" max="6158" width="11.5" style="13" bestFit="1" customWidth="1"/>
    <col min="6159" max="6400" width="10.83203125" style="13"/>
    <col min="6401" max="6401" width="2.6640625" style="13" customWidth="1"/>
    <col min="6402" max="6402" width="4.6640625" style="13" customWidth="1"/>
    <col min="6403" max="6403" width="10.5" style="13" customWidth="1"/>
    <col min="6404" max="6404" width="57.33203125" style="13" customWidth="1"/>
    <col min="6405" max="6405" width="15.5" style="13" customWidth="1"/>
    <col min="6406" max="6406" width="15.6640625" style="13" customWidth="1"/>
    <col min="6407" max="6407" width="2" style="13" customWidth="1"/>
    <col min="6408" max="6408" width="15.6640625" style="13" customWidth="1"/>
    <col min="6409" max="6409" width="3.1640625" style="13" customWidth="1"/>
    <col min="6410" max="6410" width="2.6640625" style="13" customWidth="1"/>
    <col min="6411" max="6412" width="14.1640625" style="13" bestFit="1" customWidth="1"/>
    <col min="6413" max="6413" width="10.83203125" style="13"/>
    <col min="6414" max="6414" width="11.5" style="13" bestFit="1" customWidth="1"/>
    <col min="6415" max="6656" width="10.83203125" style="13"/>
    <col min="6657" max="6657" width="2.6640625" style="13" customWidth="1"/>
    <col min="6658" max="6658" width="4.6640625" style="13" customWidth="1"/>
    <col min="6659" max="6659" width="10.5" style="13" customWidth="1"/>
    <col min="6660" max="6660" width="57.33203125" style="13" customWidth="1"/>
    <col min="6661" max="6661" width="15.5" style="13" customWidth="1"/>
    <col min="6662" max="6662" width="15.6640625" style="13" customWidth="1"/>
    <col min="6663" max="6663" width="2" style="13" customWidth="1"/>
    <col min="6664" max="6664" width="15.6640625" style="13" customWidth="1"/>
    <col min="6665" max="6665" width="3.1640625" style="13" customWidth="1"/>
    <col min="6666" max="6666" width="2.6640625" style="13" customWidth="1"/>
    <col min="6667" max="6668" width="14.1640625" style="13" bestFit="1" customWidth="1"/>
    <col min="6669" max="6669" width="10.83203125" style="13"/>
    <col min="6670" max="6670" width="11.5" style="13" bestFit="1" customWidth="1"/>
    <col min="6671" max="6912" width="10.83203125" style="13"/>
    <col min="6913" max="6913" width="2.6640625" style="13" customWidth="1"/>
    <col min="6914" max="6914" width="4.6640625" style="13" customWidth="1"/>
    <col min="6915" max="6915" width="10.5" style="13" customWidth="1"/>
    <col min="6916" max="6916" width="57.33203125" style="13" customWidth="1"/>
    <col min="6917" max="6917" width="15.5" style="13" customWidth="1"/>
    <col min="6918" max="6918" width="15.6640625" style="13" customWidth="1"/>
    <col min="6919" max="6919" width="2" style="13" customWidth="1"/>
    <col min="6920" max="6920" width="15.6640625" style="13" customWidth="1"/>
    <col min="6921" max="6921" width="3.1640625" style="13" customWidth="1"/>
    <col min="6922" max="6922" width="2.6640625" style="13" customWidth="1"/>
    <col min="6923" max="6924" width="14.1640625" style="13" bestFit="1" customWidth="1"/>
    <col min="6925" max="6925" width="10.83203125" style="13"/>
    <col min="6926" max="6926" width="11.5" style="13" bestFit="1" customWidth="1"/>
    <col min="6927" max="7168" width="10.83203125" style="13"/>
    <col min="7169" max="7169" width="2.6640625" style="13" customWidth="1"/>
    <col min="7170" max="7170" width="4.6640625" style="13" customWidth="1"/>
    <col min="7171" max="7171" width="10.5" style="13" customWidth="1"/>
    <col min="7172" max="7172" width="57.33203125" style="13" customWidth="1"/>
    <col min="7173" max="7173" width="15.5" style="13" customWidth="1"/>
    <col min="7174" max="7174" width="15.6640625" style="13" customWidth="1"/>
    <col min="7175" max="7175" width="2" style="13" customWidth="1"/>
    <col min="7176" max="7176" width="15.6640625" style="13" customWidth="1"/>
    <col min="7177" max="7177" width="3.1640625" style="13" customWidth="1"/>
    <col min="7178" max="7178" width="2.6640625" style="13" customWidth="1"/>
    <col min="7179" max="7180" width="14.1640625" style="13" bestFit="1" customWidth="1"/>
    <col min="7181" max="7181" width="10.83203125" style="13"/>
    <col min="7182" max="7182" width="11.5" style="13" bestFit="1" customWidth="1"/>
    <col min="7183" max="7424" width="10.83203125" style="13"/>
    <col min="7425" max="7425" width="2.6640625" style="13" customWidth="1"/>
    <col min="7426" max="7426" width="4.6640625" style="13" customWidth="1"/>
    <col min="7427" max="7427" width="10.5" style="13" customWidth="1"/>
    <col min="7428" max="7428" width="57.33203125" style="13" customWidth="1"/>
    <col min="7429" max="7429" width="15.5" style="13" customWidth="1"/>
    <col min="7430" max="7430" width="15.6640625" style="13" customWidth="1"/>
    <col min="7431" max="7431" width="2" style="13" customWidth="1"/>
    <col min="7432" max="7432" width="15.6640625" style="13" customWidth="1"/>
    <col min="7433" max="7433" width="3.1640625" style="13" customWidth="1"/>
    <col min="7434" max="7434" width="2.6640625" style="13" customWidth="1"/>
    <col min="7435" max="7436" width="14.1640625" style="13" bestFit="1" customWidth="1"/>
    <col min="7437" max="7437" width="10.83203125" style="13"/>
    <col min="7438" max="7438" width="11.5" style="13" bestFit="1" customWidth="1"/>
    <col min="7439" max="7680" width="10.83203125" style="13"/>
    <col min="7681" max="7681" width="2.6640625" style="13" customWidth="1"/>
    <col min="7682" max="7682" width="4.6640625" style="13" customWidth="1"/>
    <col min="7683" max="7683" width="10.5" style="13" customWidth="1"/>
    <col min="7684" max="7684" width="57.33203125" style="13" customWidth="1"/>
    <col min="7685" max="7685" width="15.5" style="13" customWidth="1"/>
    <col min="7686" max="7686" width="15.6640625" style="13" customWidth="1"/>
    <col min="7687" max="7687" width="2" style="13" customWidth="1"/>
    <col min="7688" max="7688" width="15.6640625" style="13" customWidth="1"/>
    <col min="7689" max="7689" width="3.1640625" style="13" customWidth="1"/>
    <col min="7690" max="7690" width="2.6640625" style="13" customWidth="1"/>
    <col min="7691" max="7692" width="14.1640625" style="13" bestFit="1" customWidth="1"/>
    <col min="7693" max="7693" width="10.83203125" style="13"/>
    <col min="7694" max="7694" width="11.5" style="13" bestFit="1" customWidth="1"/>
    <col min="7695" max="7936" width="10.83203125" style="13"/>
    <col min="7937" max="7937" width="2.6640625" style="13" customWidth="1"/>
    <col min="7938" max="7938" width="4.6640625" style="13" customWidth="1"/>
    <col min="7939" max="7939" width="10.5" style="13" customWidth="1"/>
    <col min="7940" max="7940" width="57.33203125" style="13" customWidth="1"/>
    <col min="7941" max="7941" width="15.5" style="13" customWidth="1"/>
    <col min="7942" max="7942" width="15.6640625" style="13" customWidth="1"/>
    <col min="7943" max="7943" width="2" style="13" customWidth="1"/>
    <col min="7944" max="7944" width="15.6640625" style="13" customWidth="1"/>
    <col min="7945" max="7945" width="3.1640625" style="13" customWidth="1"/>
    <col min="7946" max="7946" width="2.6640625" style="13" customWidth="1"/>
    <col min="7947" max="7948" width="14.1640625" style="13" bestFit="1" customWidth="1"/>
    <col min="7949" max="7949" width="10.83203125" style="13"/>
    <col min="7950" max="7950" width="11.5" style="13" bestFit="1" customWidth="1"/>
    <col min="7951" max="8192" width="10.83203125" style="13"/>
    <col min="8193" max="8193" width="2.6640625" style="13" customWidth="1"/>
    <col min="8194" max="8194" width="4.6640625" style="13" customWidth="1"/>
    <col min="8195" max="8195" width="10.5" style="13" customWidth="1"/>
    <col min="8196" max="8196" width="57.33203125" style="13" customWidth="1"/>
    <col min="8197" max="8197" width="15.5" style="13" customWidth="1"/>
    <col min="8198" max="8198" width="15.6640625" style="13" customWidth="1"/>
    <col min="8199" max="8199" width="2" style="13" customWidth="1"/>
    <col min="8200" max="8200" width="15.6640625" style="13" customWidth="1"/>
    <col min="8201" max="8201" width="3.1640625" style="13" customWidth="1"/>
    <col min="8202" max="8202" width="2.6640625" style="13" customWidth="1"/>
    <col min="8203" max="8204" width="14.1640625" style="13" bestFit="1" customWidth="1"/>
    <col min="8205" max="8205" width="10.83203125" style="13"/>
    <col min="8206" max="8206" width="11.5" style="13" bestFit="1" customWidth="1"/>
    <col min="8207" max="8448" width="10.83203125" style="13"/>
    <col min="8449" max="8449" width="2.6640625" style="13" customWidth="1"/>
    <col min="8450" max="8450" width="4.6640625" style="13" customWidth="1"/>
    <col min="8451" max="8451" width="10.5" style="13" customWidth="1"/>
    <col min="8452" max="8452" width="57.33203125" style="13" customWidth="1"/>
    <col min="8453" max="8453" width="15.5" style="13" customWidth="1"/>
    <col min="8454" max="8454" width="15.6640625" style="13" customWidth="1"/>
    <col min="8455" max="8455" width="2" style="13" customWidth="1"/>
    <col min="8456" max="8456" width="15.6640625" style="13" customWidth="1"/>
    <col min="8457" max="8457" width="3.1640625" style="13" customWidth="1"/>
    <col min="8458" max="8458" width="2.6640625" style="13" customWidth="1"/>
    <col min="8459" max="8460" width="14.1640625" style="13" bestFit="1" customWidth="1"/>
    <col min="8461" max="8461" width="10.83203125" style="13"/>
    <col min="8462" max="8462" width="11.5" style="13" bestFit="1" customWidth="1"/>
    <col min="8463" max="8704" width="10.83203125" style="13"/>
    <col min="8705" max="8705" width="2.6640625" style="13" customWidth="1"/>
    <col min="8706" max="8706" width="4.6640625" style="13" customWidth="1"/>
    <col min="8707" max="8707" width="10.5" style="13" customWidth="1"/>
    <col min="8708" max="8708" width="57.33203125" style="13" customWidth="1"/>
    <col min="8709" max="8709" width="15.5" style="13" customWidth="1"/>
    <col min="8710" max="8710" width="15.6640625" style="13" customWidth="1"/>
    <col min="8711" max="8711" width="2" style="13" customWidth="1"/>
    <col min="8712" max="8712" width="15.6640625" style="13" customWidth="1"/>
    <col min="8713" max="8713" width="3.1640625" style="13" customWidth="1"/>
    <col min="8714" max="8714" width="2.6640625" style="13" customWidth="1"/>
    <col min="8715" max="8716" width="14.1640625" style="13" bestFit="1" customWidth="1"/>
    <col min="8717" max="8717" width="10.83203125" style="13"/>
    <col min="8718" max="8718" width="11.5" style="13" bestFit="1" customWidth="1"/>
    <col min="8719" max="8960" width="10.83203125" style="13"/>
    <col min="8961" max="8961" width="2.6640625" style="13" customWidth="1"/>
    <col min="8962" max="8962" width="4.6640625" style="13" customWidth="1"/>
    <col min="8963" max="8963" width="10.5" style="13" customWidth="1"/>
    <col min="8964" max="8964" width="57.33203125" style="13" customWidth="1"/>
    <col min="8965" max="8965" width="15.5" style="13" customWidth="1"/>
    <col min="8966" max="8966" width="15.6640625" style="13" customWidth="1"/>
    <col min="8967" max="8967" width="2" style="13" customWidth="1"/>
    <col min="8968" max="8968" width="15.6640625" style="13" customWidth="1"/>
    <col min="8969" max="8969" width="3.1640625" style="13" customWidth="1"/>
    <col min="8970" max="8970" width="2.6640625" style="13" customWidth="1"/>
    <col min="8971" max="8972" width="14.1640625" style="13" bestFit="1" customWidth="1"/>
    <col min="8973" max="8973" width="10.83203125" style="13"/>
    <col min="8974" max="8974" width="11.5" style="13" bestFit="1" customWidth="1"/>
    <col min="8975" max="9216" width="10.83203125" style="13"/>
    <col min="9217" max="9217" width="2.6640625" style="13" customWidth="1"/>
    <col min="9218" max="9218" width="4.6640625" style="13" customWidth="1"/>
    <col min="9219" max="9219" width="10.5" style="13" customWidth="1"/>
    <col min="9220" max="9220" width="57.33203125" style="13" customWidth="1"/>
    <col min="9221" max="9221" width="15.5" style="13" customWidth="1"/>
    <col min="9222" max="9222" width="15.6640625" style="13" customWidth="1"/>
    <col min="9223" max="9223" width="2" style="13" customWidth="1"/>
    <col min="9224" max="9224" width="15.6640625" style="13" customWidth="1"/>
    <col min="9225" max="9225" width="3.1640625" style="13" customWidth="1"/>
    <col min="9226" max="9226" width="2.6640625" style="13" customWidth="1"/>
    <col min="9227" max="9228" width="14.1640625" style="13" bestFit="1" customWidth="1"/>
    <col min="9229" max="9229" width="10.83203125" style="13"/>
    <col min="9230" max="9230" width="11.5" style="13" bestFit="1" customWidth="1"/>
    <col min="9231" max="9472" width="10.83203125" style="13"/>
    <col min="9473" max="9473" width="2.6640625" style="13" customWidth="1"/>
    <col min="9474" max="9474" width="4.6640625" style="13" customWidth="1"/>
    <col min="9475" max="9475" width="10.5" style="13" customWidth="1"/>
    <col min="9476" max="9476" width="57.33203125" style="13" customWidth="1"/>
    <col min="9477" max="9477" width="15.5" style="13" customWidth="1"/>
    <col min="9478" max="9478" width="15.6640625" style="13" customWidth="1"/>
    <col min="9479" max="9479" width="2" style="13" customWidth="1"/>
    <col min="9480" max="9480" width="15.6640625" style="13" customWidth="1"/>
    <col min="9481" max="9481" width="3.1640625" style="13" customWidth="1"/>
    <col min="9482" max="9482" width="2.6640625" style="13" customWidth="1"/>
    <col min="9483" max="9484" width="14.1640625" style="13" bestFit="1" customWidth="1"/>
    <col min="9485" max="9485" width="10.83203125" style="13"/>
    <col min="9486" max="9486" width="11.5" style="13" bestFit="1" customWidth="1"/>
    <col min="9487" max="9728" width="10.83203125" style="13"/>
    <col min="9729" max="9729" width="2.6640625" style="13" customWidth="1"/>
    <col min="9730" max="9730" width="4.6640625" style="13" customWidth="1"/>
    <col min="9731" max="9731" width="10.5" style="13" customWidth="1"/>
    <col min="9732" max="9732" width="57.33203125" style="13" customWidth="1"/>
    <col min="9733" max="9733" width="15.5" style="13" customWidth="1"/>
    <col min="9734" max="9734" width="15.6640625" style="13" customWidth="1"/>
    <col min="9735" max="9735" width="2" style="13" customWidth="1"/>
    <col min="9736" max="9736" width="15.6640625" style="13" customWidth="1"/>
    <col min="9737" max="9737" width="3.1640625" style="13" customWidth="1"/>
    <col min="9738" max="9738" width="2.6640625" style="13" customWidth="1"/>
    <col min="9739" max="9740" width="14.1640625" style="13" bestFit="1" customWidth="1"/>
    <col min="9741" max="9741" width="10.83203125" style="13"/>
    <col min="9742" max="9742" width="11.5" style="13" bestFit="1" customWidth="1"/>
    <col min="9743" max="9984" width="10.83203125" style="13"/>
    <col min="9985" max="9985" width="2.6640625" style="13" customWidth="1"/>
    <col min="9986" max="9986" width="4.6640625" style="13" customWidth="1"/>
    <col min="9987" max="9987" width="10.5" style="13" customWidth="1"/>
    <col min="9988" max="9988" width="57.33203125" style="13" customWidth="1"/>
    <col min="9989" max="9989" width="15.5" style="13" customWidth="1"/>
    <col min="9990" max="9990" width="15.6640625" style="13" customWidth="1"/>
    <col min="9991" max="9991" width="2" style="13" customWidth="1"/>
    <col min="9992" max="9992" width="15.6640625" style="13" customWidth="1"/>
    <col min="9993" max="9993" width="3.1640625" style="13" customWidth="1"/>
    <col min="9994" max="9994" width="2.6640625" style="13" customWidth="1"/>
    <col min="9995" max="9996" width="14.1640625" style="13" bestFit="1" customWidth="1"/>
    <col min="9997" max="9997" width="10.83203125" style="13"/>
    <col min="9998" max="9998" width="11.5" style="13" bestFit="1" customWidth="1"/>
    <col min="9999" max="10240" width="10.83203125" style="13"/>
    <col min="10241" max="10241" width="2.6640625" style="13" customWidth="1"/>
    <col min="10242" max="10242" width="4.6640625" style="13" customWidth="1"/>
    <col min="10243" max="10243" width="10.5" style="13" customWidth="1"/>
    <col min="10244" max="10244" width="57.33203125" style="13" customWidth="1"/>
    <col min="10245" max="10245" width="15.5" style="13" customWidth="1"/>
    <col min="10246" max="10246" width="15.6640625" style="13" customWidth="1"/>
    <col min="10247" max="10247" width="2" style="13" customWidth="1"/>
    <col min="10248" max="10248" width="15.6640625" style="13" customWidth="1"/>
    <col min="10249" max="10249" width="3.1640625" style="13" customWidth="1"/>
    <col min="10250" max="10250" width="2.6640625" style="13" customWidth="1"/>
    <col min="10251" max="10252" width="14.1640625" style="13" bestFit="1" customWidth="1"/>
    <col min="10253" max="10253" width="10.83203125" style="13"/>
    <col min="10254" max="10254" width="11.5" style="13" bestFit="1" customWidth="1"/>
    <col min="10255" max="10496" width="10.83203125" style="13"/>
    <col min="10497" max="10497" width="2.6640625" style="13" customWidth="1"/>
    <col min="10498" max="10498" width="4.6640625" style="13" customWidth="1"/>
    <col min="10499" max="10499" width="10.5" style="13" customWidth="1"/>
    <col min="10500" max="10500" width="57.33203125" style="13" customWidth="1"/>
    <col min="10501" max="10501" width="15.5" style="13" customWidth="1"/>
    <col min="10502" max="10502" width="15.6640625" style="13" customWidth="1"/>
    <col min="10503" max="10503" width="2" style="13" customWidth="1"/>
    <col min="10504" max="10504" width="15.6640625" style="13" customWidth="1"/>
    <col min="10505" max="10505" width="3.1640625" style="13" customWidth="1"/>
    <col min="10506" max="10506" width="2.6640625" style="13" customWidth="1"/>
    <col min="10507" max="10508" width="14.1640625" style="13" bestFit="1" customWidth="1"/>
    <col min="10509" max="10509" width="10.83203125" style="13"/>
    <col min="10510" max="10510" width="11.5" style="13" bestFit="1" customWidth="1"/>
    <col min="10511" max="10752" width="10.83203125" style="13"/>
    <col min="10753" max="10753" width="2.6640625" style="13" customWidth="1"/>
    <col min="10754" max="10754" width="4.6640625" style="13" customWidth="1"/>
    <col min="10755" max="10755" width="10.5" style="13" customWidth="1"/>
    <col min="10756" max="10756" width="57.33203125" style="13" customWidth="1"/>
    <col min="10757" max="10757" width="15.5" style="13" customWidth="1"/>
    <col min="10758" max="10758" width="15.6640625" style="13" customWidth="1"/>
    <col min="10759" max="10759" width="2" style="13" customWidth="1"/>
    <col min="10760" max="10760" width="15.6640625" style="13" customWidth="1"/>
    <col min="10761" max="10761" width="3.1640625" style="13" customWidth="1"/>
    <col min="10762" max="10762" width="2.6640625" style="13" customWidth="1"/>
    <col min="10763" max="10764" width="14.1640625" style="13" bestFit="1" customWidth="1"/>
    <col min="10765" max="10765" width="10.83203125" style="13"/>
    <col min="10766" max="10766" width="11.5" style="13" bestFit="1" customWidth="1"/>
    <col min="10767" max="11008" width="10.83203125" style="13"/>
    <col min="11009" max="11009" width="2.6640625" style="13" customWidth="1"/>
    <col min="11010" max="11010" width="4.6640625" style="13" customWidth="1"/>
    <col min="11011" max="11011" width="10.5" style="13" customWidth="1"/>
    <col min="11012" max="11012" width="57.33203125" style="13" customWidth="1"/>
    <col min="11013" max="11013" width="15.5" style="13" customWidth="1"/>
    <col min="11014" max="11014" width="15.6640625" style="13" customWidth="1"/>
    <col min="11015" max="11015" width="2" style="13" customWidth="1"/>
    <col min="11016" max="11016" width="15.6640625" style="13" customWidth="1"/>
    <col min="11017" max="11017" width="3.1640625" style="13" customWidth="1"/>
    <col min="11018" max="11018" width="2.6640625" style="13" customWidth="1"/>
    <col min="11019" max="11020" width="14.1640625" style="13" bestFit="1" customWidth="1"/>
    <col min="11021" max="11021" width="10.83203125" style="13"/>
    <col min="11022" max="11022" width="11.5" style="13" bestFit="1" customWidth="1"/>
    <col min="11023" max="11264" width="10.83203125" style="13"/>
    <col min="11265" max="11265" width="2.6640625" style="13" customWidth="1"/>
    <col min="11266" max="11266" width="4.6640625" style="13" customWidth="1"/>
    <col min="11267" max="11267" width="10.5" style="13" customWidth="1"/>
    <col min="11268" max="11268" width="57.33203125" style="13" customWidth="1"/>
    <col min="11269" max="11269" width="15.5" style="13" customWidth="1"/>
    <col min="11270" max="11270" width="15.6640625" style="13" customWidth="1"/>
    <col min="11271" max="11271" width="2" style="13" customWidth="1"/>
    <col min="11272" max="11272" width="15.6640625" style="13" customWidth="1"/>
    <col min="11273" max="11273" width="3.1640625" style="13" customWidth="1"/>
    <col min="11274" max="11274" width="2.6640625" style="13" customWidth="1"/>
    <col min="11275" max="11276" width="14.1640625" style="13" bestFit="1" customWidth="1"/>
    <col min="11277" max="11277" width="10.83203125" style="13"/>
    <col min="11278" max="11278" width="11.5" style="13" bestFit="1" customWidth="1"/>
    <col min="11279" max="11520" width="10.83203125" style="13"/>
    <col min="11521" max="11521" width="2.6640625" style="13" customWidth="1"/>
    <col min="11522" max="11522" width="4.6640625" style="13" customWidth="1"/>
    <col min="11523" max="11523" width="10.5" style="13" customWidth="1"/>
    <col min="11524" max="11524" width="57.33203125" style="13" customWidth="1"/>
    <col min="11525" max="11525" width="15.5" style="13" customWidth="1"/>
    <col min="11526" max="11526" width="15.6640625" style="13" customWidth="1"/>
    <col min="11527" max="11527" width="2" style="13" customWidth="1"/>
    <col min="11528" max="11528" width="15.6640625" style="13" customWidth="1"/>
    <col min="11529" max="11529" width="3.1640625" style="13" customWidth="1"/>
    <col min="11530" max="11530" width="2.6640625" style="13" customWidth="1"/>
    <col min="11531" max="11532" width="14.1640625" style="13" bestFit="1" customWidth="1"/>
    <col min="11533" max="11533" width="10.83203125" style="13"/>
    <col min="11534" max="11534" width="11.5" style="13" bestFit="1" customWidth="1"/>
    <col min="11535" max="11776" width="10.83203125" style="13"/>
    <col min="11777" max="11777" width="2.6640625" style="13" customWidth="1"/>
    <col min="11778" max="11778" width="4.6640625" style="13" customWidth="1"/>
    <col min="11779" max="11779" width="10.5" style="13" customWidth="1"/>
    <col min="11780" max="11780" width="57.33203125" style="13" customWidth="1"/>
    <col min="11781" max="11781" width="15.5" style="13" customWidth="1"/>
    <col min="11782" max="11782" width="15.6640625" style="13" customWidth="1"/>
    <col min="11783" max="11783" width="2" style="13" customWidth="1"/>
    <col min="11784" max="11784" width="15.6640625" style="13" customWidth="1"/>
    <col min="11785" max="11785" width="3.1640625" style="13" customWidth="1"/>
    <col min="11786" max="11786" width="2.6640625" style="13" customWidth="1"/>
    <col min="11787" max="11788" width="14.1640625" style="13" bestFit="1" customWidth="1"/>
    <col min="11789" max="11789" width="10.83203125" style="13"/>
    <col min="11790" max="11790" width="11.5" style="13" bestFit="1" customWidth="1"/>
    <col min="11791" max="12032" width="10.83203125" style="13"/>
    <col min="12033" max="12033" width="2.6640625" style="13" customWidth="1"/>
    <col min="12034" max="12034" width="4.6640625" style="13" customWidth="1"/>
    <col min="12035" max="12035" width="10.5" style="13" customWidth="1"/>
    <col min="12036" max="12036" width="57.33203125" style="13" customWidth="1"/>
    <col min="12037" max="12037" width="15.5" style="13" customWidth="1"/>
    <col min="12038" max="12038" width="15.6640625" style="13" customWidth="1"/>
    <col min="12039" max="12039" width="2" style="13" customWidth="1"/>
    <col min="12040" max="12040" width="15.6640625" style="13" customWidth="1"/>
    <col min="12041" max="12041" width="3.1640625" style="13" customWidth="1"/>
    <col min="12042" max="12042" width="2.6640625" style="13" customWidth="1"/>
    <col min="12043" max="12044" width="14.1640625" style="13" bestFit="1" customWidth="1"/>
    <col min="12045" max="12045" width="10.83203125" style="13"/>
    <col min="12046" max="12046" width="11.5" style="13" bestFit="1" customWidth="1"/>
    <col min="12047" max="12288" width="10.83203125" style="13"/>
    <col min="12289" max="12289" width="2.6640625" style="13" customWidth="1"/>
    <col min="12290" max="12290" width="4.6640625" style="13" customWidth="1"/>
    <col min="12291" max="12291" width="10.5" style="13" customWidth="1"/>
    <col min="12292" max="12292" width="57.33203125" style="13" customWidth="1"/>
    <col min="12293" max="12293" width="15.5" style="13" customWidth="1"/>
    <col min="12294" max="12294" width="15.6640625" style="13" customWidth="1"/>
    <col min="12295" max="12295" width="2" style="13" customWidth="1"/>
    <col min="12296" max="12296" width="15.6640625" style="13" customWidth="1"/>
    <col min="12297" max="12297" width="3.1640625" style="13" customWidth="1"/>
    <col min="12298" max="12298" width="2.6640625" style="13" customWidth="1"/>
    <col min="12299" max="12300" width="14.1640625" style="13" bestFit="1" customWidth="1"/>
    <col min="12301" max="12301" width="10.83203125" style="13"/>
    <col min="12302" max="12302" width="11.5" style="13" bestFit="1" customWidth="1"/>
    <col min="12303" max="12544" width="10.83203125" style="13"/>
    <col min="12545" max="12545" width="2.6640625" style="13" customWidth="1"/>
    <col min="12546" max="12546" width="4.6640625" style="13" customWidth="1"/>
    <col min="12547" max="12547" width="10.5" style="13" customWidth="1"/>
    <col min="12548" max="12548" width="57.33203125" style="13" customWidth="1"/>
    <col min="12549" max="12549" width="15.5" style="13" customWidth="1"/>
    <col min="12550" max="12550" width="15.6640625" style="13" customWidth="1"/>
    <col min="12551" max="12551" width="2" style="13" customWidth="1"/>
    <col min="12552" max="12552" width="15.6640625" style="13" customWidth="1"/>
    <col min="12553" max="12553" width="3.1640625" style="13" customWidth="1"/>
    <col min="12554" max="12554" width="2.6640625" style="13" customWidth="1"/>
    <col min="12555" max="12556" width="14.1640625" style="13" bestFit="1" customWidth="1"/>
    <col min="12557" max="12557" width="10.83203125" style="13"/>
    <col min="12558" max="12558" width="11.5" style="13" bestFit="1" customWidth="1"/>
    <col min="12559" max="12800" width="10.83203125" style="13"/>
    <col min="12801" max="12801" width="2.6640625" style="13" customWidth="1"/>
    <col min="12802" max="12802" width="4.6640625" style="13" customWidth="1"/>
    <col min="12803" max="12803" width="10.5" style="13" customWidth="1"/>
    <col min="12804" max="12804" width="57.33203125" style="13" customWidth="1"/>
    <col min="12805" max="12805" width="15.5" style="13" customWidth="1"/>
    <col min="12806" max="12806" width="15.6640625" style="13" customWidth="1"/>
    <col min="12807" max="12807" width="2" style="13" customWidth="1"/>
    <col min="12808" max="12808" width="15.6640625" style="13" customWidth="1"/>
    <col min="12809" max="12809" width="3.1640625" style="13" customWidth="1"/>
    <col min="12810" max="12810" width="2.6640625" style="13" customWidth="1"/>
    <col min="12811" max="12812" width="14.1640625" style="13" bestFit="1" customWidth="1"/>
    <col min="12813" max="12813" width="10.83203125" style="13"/>
    <col min="12814" max="12814" width="11.5" style="13" bestFit="1" customWidth="1"/>
    <col min="12815" max="13056" width="10.83203125" style="13"/>
    <col min="13057" max="13057" width="2.6640625" style="13" customWidth="1"/>
    <col min="13058" max="13058" width="4.6640625" style="13" customWidth="1"/>
    <col min="13059" max="13059" width="10.5" style="13" customWidth="1"/>
    <col min="13060" max="13060" width="57.33203125" style="13" customWidth="1"/>
    <col min="13061" max="13061" width="15.5" style="13" customWidth="1"/>
    <col min="13062" max="13062" width="15.6640625" style="13" customWidth="1"/>
    <col min="13063" max="13063" width="2" style="13" customWidth="1"/>
    <col min="13064" max="13064" width="15.6640625" style="13" customWidth="1"/>
    <col min="13065" max="13065" width="3.1640625" style="13" customWidth="1"/>
    <col min="13066" max="13066" width="2.6640625" style="13" customWidth="1"/>
    <col min="13067" max="13068" width="14.1640625" style="13" bestFit="1" customWidth="1"/>
    <col min="13069" max="13069" width="10.83203125" style="13"/>
    <col min="13070" max="13070" width="11.5" style="13" bestFit="1" customWidth="1"/>
    <col min="13071" max="13312" width="10.83203125" style="13"/>
    <col min="13313" max="13313" width="2.6640625" style="13" customWidth="1"/>
    <col min="13314" max="13314" width="4.6640625" style="13" customWidth="1"/>
    <col min="13315" max="13315" width="10.5" style="13" customWidth="1"/>
    <col min="13316" max="13316" width="57.33203125" style="13" customWidth="1"/>
    <col min="13317" max="13317" width="15.5" style="13" customWidth="1"/>
    <col min="13318" max="13318" width="15.6640625" style="13" customWidth="1"/>
    <col min="13319" max="13319" width="2" style="13" customWidth="1"/>
    <col min="13320" max="13320" width="15.6640625" style="13" customWidth="1"/>
    <col min="13321" max="13321" width="3.1640625" style="13" customWidth="1"/>
    <col min="13322" max="13322" width="2.6640625" style="13" customWidth="1"/>
    <col min="13323" max="13324" width="14.1640625" style="13" bestFit="1" customWidth="1"/>
    <col min="13325" max="13325" width="10.83203125" style="13"/>
    <col min="13326" max="13326" width="11.5" style="13" bestFit="1" customWidth="1"/>
    <col min="13327" max="13568" width="10.83203125" style="13"/>
    <col min="13569" max="13569" width="2.6640625" style="13" customWidth="1"/>
    <col min="13570" max="13570" width="4.6640625" style="13" customWidth="1"/>
    <col min="13571" max="13571" width="10.5" style="13" customWidth="1"/>
    <col min="13572" max="13572" width="57.33203125" style="13" customWidth="1"/>
    <col min="13573" max="13573" width="15.5" style="13" customWidth="1"/>
    <col min="13574" max="13574" width="15.6640625" style="13" customWidth="1"/>
    <col min="13575" max="13575" width="2" style="13" customWidth="1"/>
    <col min="13576" max="13576" width="15.6640625" style="13" customWidth="1"/>
    <col min="13577" max="13577" width="3.1640625" style="13" customWidth="1"/>
    <col min="13578" max="13578" width="2.6640625" style="13" customWidth="1"/>
    <col min="13579" max="13580" width="14.1640625" style="13" bestFit="1" customWidth="1"/>
    <col min="13581" max="13581" width="10.83203125" style="13"/>
    <col min="13582" max="13582" width="11.5" style="13" bestFit="1" customWidth="1"/>
    <col min="13583" max="13824" width="10.83203125" style="13"/>
    <col min="13825" max="13825" width="2.6640625" style="13" customWidth="1"/>
    <col min="13826" max="13826" width="4.6640625" style="13" customWidth="1"/>
    <col min="13827" max="13827" width="10.5" style="13" customWidth="1"/>
    <col min="13828" max="13828" width="57.33203125" style="13" customWidth="1"/>
    <col min="13829" max="13829" width="15.5" style="13" customWidth="1"/>
    <col min="13830" max="13830" width="15.6640625" style="13" customWidth="1"/>
    <col min="13831" max="13831" width="2" style="13" customWidth="1"/>
    <col min="13832" max="13832" width="15.6640625" style="13" customWidth="1"/>
    <col min="13833" max="13833" width="3.1640625" style="13" customWidth="1"/>
    <col min="13834" max="13834" width="2.6640625" style="13" customWidth="1"/>
    <col min="13835" max="13836" width="14.1640625" style="13" bestFit="1" customWidth="1"/>
    <col min="13837" max="13837" width="10.83203125" style="13"/>
    <col min="13838" max="13838" width="11.5" style="13" bestFit="1" customWidth="1"/>
    <col min="13839" max="14080" width="10.83203125" style="13"/>
    <col min="14081" max="14081" width="2.6640625" style="13" customWidth="1"/>
    <col min="14082" max="14082" width="4.6640625" style="13" customWidth="1"/>
    <col min="14083" max="14083" width="10.5" style="13" customWidth="1"/>
    <col min="14084" max="14084" width="57.33203125" style="13" customWidth="1"/>
    <col min="14085" max="14085" width="15.5" style="13" customWidth="1"/>
    <col min="14086" max="14086" width="15.6640625" style="13" customWidth="1"/>
    <col min="14087" max="14087" width="2" style="13" customWidth="1"/>
    <col min="14088" max="14088" width="15.6640625" style="13" customWidth="1"/>
    <col min="14089" max="14089" width="3.1640625" style="13" customWidth="1"/>
    <col min="14090" max="14090" width="2.6640625" style="13" customWidth="1"/>
    <col min="14091" max="14092" width="14.1640625" style="13" bestFit="1" customWidth="1"/>
    <col min="14093" max="14093" width="10.83203125" style="13"/>
    <col min="14094" max="14094" width="11.5" style="13" bestFit="1" customWidth="1"/>
    <col min="14095" max="14336" width="10.83203125" style="13"/>
    <col min="14337" max="14337" width="2.6640625" style="13" customWidth="1"/>
    <col min="14338" max="14338" width="4.6640625" style="13" customWidth="1"/>
    <col min="14339" max="14339" width="10.5" style="13" customWidth="1"/>
    <col min="14340" max="14340" width="57.33203125" style="13" customWidth="1"/>
    <col min="14341" max="14341" width="15.5" style="13" customWidth="1"/>
    <col min="14342" max="14342" width="15.6640625" style="13" customWidth="1"/>
    <col min="14343" max="14343" width="2" style="13" customWidth="1"/>
    <col min="14344" max="14344" width="15.6640625" style="13" customWidth="1"/>
    <col min="14345" max="14345" width="3.1640625" style="13" customWidth="1"/>
    <col min="14346" max="14346" width="2.6640625" style="13" customWidth="1"/>
    <col min="14347" max="14348" width="14.1640625" style="13" bestFit="1" customWidth="1"/>
    <col min="14349" max="14349" width="10.83203125" style="13"/>
    <col min="14350" max="14350" width="11.5" style="13" bestFit="1" customWidth="1"/>
    <col min="14351" max="14592" width="10.83203125" style="13"/>
    <col min="14593" max="14593" width="2.6640625" style="13" customWidth="1"/>
    <col min="14594" max="14594" width="4.6640625" style="13" customWidth="1"/>
    <col min="14595" max="14595" width="10.5" style="13" customWidth="1"/>
    <col min="14596" max="14596" width="57.33203125" style="13" customWidth="1"/>
    <col min="14597" max="14597" width="15.5" style="13" customWidth="1"/>
    <col min="14598" max="14598" width="15.6640625" style="13" customWidth="1"/>
    <col min="14599" max="14599" width="2" style="13" customWidth="1"/>
    <col min="14600" max="14600" width="15.6640625" style="13" customWidth="1"/>
    <col min="14601" max="14601" width="3.1640625" style="13" customWidth="1"/>
    <col min="14602" max="14602" width="2.6640625" style="13" customWidth="1"/>
    <col min="14603" max="14604" width="14.1640625" style="13" bestFit="1" customWidth="1"/>
    <col min="14605" max="14605" width="10.83203125" style="13"/>
    <col min="14606" max="14606" width="11.5" style="13" bestFit="1" customWidth="1"/>
    <col min="14607" max="14848" width="10.83203125" style="13"/>
    <col min="14849" max="14849" width="2.6640625" style="13" customWidth="1"/>
    <col min="14850" max="14850" width="4.6640625" style="13" customWidth="1"/>
    <col min="14851" max="14851" width="10.5" style="13" customWidth="1"/>
    <col min="14852" max="14852" width="57.33203125" style="13" customWidth="1"/>
    <col min="14853" max="14853" width="15.5" style="13" customWidth="1"/>
    <col min="14854" max="14854" width="15.6640625" style="13" customWidth="1"/>
    <col min="14855" max="14855" width="2" style="13" customWidth="1"/>
    <col min="14856" max="14856" width="15.6640625" style="13" customWidth="1"/>
    <col min="14857" max="14857" width="3.1640625" style="13" customWidth="1"/>
    <col min="14858" max="14858" width="2.6640625" style="13" customWidth="1"/>
    <col min="14859" max="14860" width="14.1640625" style="13" bestFit="1" customWidth="1"/>
    <col min="14861" max="14861" width="10.83203125" style="13"/>
    <col min="14862" max="14862" width="11.5" style="13" bestFit="1" customWidth="1"/>
    <col min="14863" max="15104" width="10.83203125" style="13"/>
    <col min="15105" max="15105" width="2.6640625" style="13" customWidth="1"/>
    <col min="15106" max="15106" width="4.6640625" style="13" customWidth="1"/>
    <col min="15107" max="15107" width="10.5" style="13" customWidth="1"/>
    <col min="15108" max="15108" width="57.33203125" style="13" customWidth="1"/>
    <col min="15109" max="15109" width="15.5" style="13" customWidth="1"/>
    <col min="15110" max="15110" width="15.6640625" style="13" customWidth="1"/>
    <col min="15111" max="15111" width="2" style="13" customWidth="1"/>
    <col min="15112" max="15112" width="15.6640625" style="13" customWidth="1"/>
    <col min="15113" max="15113" width="3.1640625" style="13" customWidth="1"/>
    <col min="15114" max="15114" width="2.6640625" style="13" customWidth="1"/>
    <col min="15115" max="15116" width="14.1640625" style="13" bestFit="1" customWidth="1"/>
    <col min="15117" max="15117" width="10.83203125" style="13"/>
    <col min="15118" max="15118" width="11.5" style="13" bestFit="1" customWidth="1"/>
    <col min="15119" max="15360" width="10.83203125" style="13"/>
    <col min="15361" max="15361" width="2.6640625" style="13" customWidth="1"/>
    <col min="15362" max="15362" width="4.6640625" style="13" customWidth="1"/>
    <col min="15363" max="15363" width="10.5" style="13" customWidth="1"/>
    <col min="15364" max="15364" width="57.33203125" style="13" customWidth="1"/>
    <col min="15365" max="15365" width="15.5" style="13" customWidth="1"/>
    <col min="15366" max="15366" width="15.6640625" style="13" customWidth="1"/>
    <col min="15367" max="15367" width="2" style="13" customWidth="1"/>
    <col min="15368" max="15368" width="15.6640625" style="13" customWidth="1"/>
    <col min="15369" max="15369" width="3.1640625" style="13" customWidth="1"/>
    <col min="15370" max="15370" width="2.6640625" style="13" customWidth="1"/>
    <col min="15371" max="15372" width="14.1640625" style="13" bestFit="1" customWidth="1"/>
    <col min="15373" max="15373" width="10.83203125" style="13"/>
    <col min="15374" max="15374" width="11.5" style="13" bestFit="1" customWidth="1"/>
    <col min="15375" max="15616" width="10.83203125" style="13"/>
    <col min="15617" max="15617" width="2.6640625" style="13" customWidth="1"/>
    <col min="15618" max="15618" width="4.6640625" style="13" customWidth="1"/>
    <col min="15619" max="15619" width="10.5" style="13" customWidth="1"/>
    <col min="15620" max="15620" width="57.33203125" style="13" customWidth="1"/>
    <col min="15621" max="15621" width="15.5" style="13" customWidth="1"/>
    <col min="15622" max="15622" width="15.6640625" style="13" customWidth="1"/>
    <col min="15623" max="15623" width="2" style="13" customWidth="1"/>
    <col min="15624" max="15624" width="15.6640625" style="13" customWidth="1"/>
    <col min="15625" max="15625" width="3.1640625" style="13" customWidth="1"/>
    <col min="15626" max="15626" width="2.6640625" style="13" customWidth="1"/>
    <col min="15627" max="15628" width="14.1640625" style="13" bestFit="1" customWidth="1"/>
    <col min="15629" max="15629" width="10.83203125" style="13"/>
    <col min="15630" max="15630" width="11.5" style="13" bestFit="1" customWidth="1"/>
    <col min="15631" max="15872" width="10.83203125" style="13"/>
    <col min="15873" max="15873" width="2.6640625" style="13" customWidth="1"/>
    <col min="15874" max="15874" width="4.6640625" style="13" customWidth="1"/>
    <col min="15875" max="15875" width="10.5" style="13" customWidth="1"/>
    <col min="15876" max="15876" width="57.33203125" style="13" customWidth="1"/>
    <col min="15877" max="15877" width="15.5" style="13" customWidth="1"/>
    <col min="15878" max="15878" width="15.6640625" style="13" customWidth="1"/>
    <col min="15879" max="15879" width="2" style="13" customWidth="1"/>
    <col min="15880" max="15880" width="15.6640625" style="13" customWidth="1"/>
    <col min="15881" max="15881" width="3.1640625" style="13" customWidth="1"/>
    <col min="15882" max="15882" width="2.6640625" style="13" customWidth="1"/>
    <col min="15883" max="15884" width="14.1640625" style="13" bestFit="1" customWidth="1"/>
    <col min="15885" max="15885" width="10.83203125" style="13"/>
    <col min="15886" max="15886" width="11.5" style="13" bestFit="1" customWidth="1"/>
    <col min="15887" max="16128" width="10.83203125" style="13"/>
    <col min="16129" max="16129" width="2.6640625" style="13" customWidth="1"/>
    <col min="16130" max="16130" width="4.6640625" style="13" customWidth="1"/>
    <col min="16131" max="16131" width="10.5" style="13" customWidth="1"/>
    <col min="16132" max="16132" width="57.33203125" style="13" customWidth="1"/>
    <col min="16133" max="16133" width="15.5" style="13" customWidth="1"/>
    <col min="16134" max="16134" width="15.6640625" style="13" customWidth="1"/>
    <col min="16135" max="16135" width="2" style="13" customWidth="1"/>
    <col min="16136" max="16136" width="15.6640625" style="13" customWidth="1"/>
    <col min="16137" max="16137" width="3.1640625" style="13" customWidth="1"/>
    <col min="16138" max="16138" width="2.6640625" style="13" customWidth="1"/>
    <col min="16139" max="16140" width="14.1640625" style="13" bestFit="1" customWidth="1"/>
    <col min="16141" max="16141" width="10.83203125" style="13"/>
    <col min="16142" max="16142" width="11.5" style="13" bestFit="1" customWidth="1"/>
    <col min="16143" max="16384" width="10.83203125" style="13"/>
  </cols>
  <sheetData>
    <row r="1" spans="2:9" ht="16" thickBot="1"/>
    <row r="2" spans="2:9" s="230" customFormat="1" ht="14">
      <c r="B2" s="366"/>
      <c r="C2" s="401"/>
      <c r="D2" s="401"/>
      <c r="E2" s="401"/>
      <c r="F2" s="401"/>
      <c r="G2" s="401"/>
      <c r="H2" s="402"/>
      <c r="I2" s="403"/>
    </row>
    <row r="3" spans="2:9" s="230" customFormat="1" ht="14">
      <c r="B3" s="505" t="s">
        <v>0</v>
      </c>
      <c r="C3" s="485"/>
      <c r="D3" s="485"/>
      <c r="E3" s="485"/>
      <c r="F3" s="485"/>
      <c r="G3" s="485"/>
      <c r="H3" s="485"/>
      <c r="I3" s="506"/>
    </row>
    <row r="4" spans="2:9" s="230" customFormat="1" ht="14">
      <c r="B4" s="505" t="s">
        <v>271</v>
      </c>
      <c r="C4" s="485"/>
      <c r="D4" s="485"/>
      <c r="E4" s="485"/>
      <c r="F4" s="485"/>
      <c r="G4" s="485"/>
      <c r="H4" s="485"/>
      <c r="I4" s="506"/>
    </row>
    <row r="5" spans="2:9" s="230" customFormat="1" ht="14">
      <c r="B5" s="505" t="s">
        <v>5171</v>
      </c>
      <c r="C5" s="485"/>
      <c r="D5" s="485"/>
      <c r="E5" s="485"/>
      <c r="F5" s="485"/>
      <c r="G5" s="485"/>
      <c r="H5" s="485"/>
      <c r="I5" s="506"/>
    </row>
    <row r="6" spans="2:9" s="230" customFormat="1" ht="14">
      <c r="B6" s="505" t="s">
        <v>173</v>
      </c>
      <c r="C6" s="485"/>
      <c r="D6" s="485"/>
      <c r="E6" s="485"/>
      <c r="F6" s="485"/>
      <c r="G6" s="485"/>
      <c r="H6" s="485"/>
      <c r="I6" s="506"/>
    </row>
    <row r="7" spans="2:9" s="230" customFormat="1" thickBot="1">
      <c r="B7" s="507"/>
      <c r="C7" s="508"/>
      <c r="D7" s="508"/>
      <c r="E7" s="508"/>
      <c r="F7" s="508"/>
      <c r="G7" s="508"/>
      <c r="H7" s="508"/>
      <c r="I7" s="509"/>
    </row>
    <row r="8" spans="2:9" ht="16" thickBot="1">
      <c r="B8" s="97"/>
      <c r="C8" s="97"/>
      <c r="D8" s="97"/>
      <c r="E8" s="97"/>
      <c r="F8" s="97"/>
      <c r="G8" s="97"/>
      <c r="H8" s="98"/>
      <c r="I8" s="98"/>
    </row>
    <row r="9" spans="2:9" s="256" customFormat="1" ht="12">
      <c r="B9" s="404"/>
      <c r="C9" s="405"/>
      <c r="D9" s="405"/>
      <c r="E9" s="405"/>
      <c r="F9" s="405"/>
      <c r="G9" s="405"/>
      <c r="H9" s="406"/>
      <c r="I9" s="407"/>
    </row>
    <row r="10" spans="2:9" s="256" customFormat="1" ht="12">
      <c r="B10" s="408"/>
      <c r="C10" s="409"/>
      <c r="D10" s="409"/>
      <c r="E10" s="409"/>
      <c r="F10" s="410"/>
      <c r="G10" s="409"/>
      <c r="H10" s="235"/>
      <c r="I10" s="411"/>
    </row>
    <row r="11" spans="2:9" s="256" customFormat="1" ht="12">
      <c r="B11" s="412"/>
      <c r="C11" s="240" t="s">
        <v>272</v>
      </c>
      <c r="D11" s="240"/>
      <c r="E11" s="240"/>
      <c r="F11" s="413">
        <v>1260764803.6000001</v>
      </c>
      <c r="G11" s="414"/>
      <c r="H11" s="414"/>
      <c r="I11" s="415"/>
    </row>
    <row r="12" spans="2:9" s="256" customFormat="1" ht="12">
      <c r="B12" s="412"/>
      <c r="C12" s="236" t="s">
        <v>273</v>
      </c>
      <c r="D12" s="236"/>
      <c r="E12" s="236"/>
      <c r="F12" s="416">
        <v>1</v>
      </c>
      <c r="G12" s="353"/>
      <c r="H12" s="414"/>
      <c r="I12" s="415"/>
    </row>
    <row r="13" spans="2:9" s="256" customFormat="1" ht="12">
      <c r="B13" s="412"/>
      <c r="C13" s="236" t="s">
        <v>274</v>
      </c>
      <c r="D13" s="236"/>
      <c r="E13" s="236"/>
      <c r="F13" s="417">
        <v>1260764803.6000001</v>
      </c>
      <c r="G13" s="418"/>
      <c r="H13" s="353"/>
      <c r="I13" s="415"/>
    </row>
    <row r="14" spans="2:9" s="256" customFormat="1" ht="12">
      <c r="B14" s="412"/>
      <c r="C14" s="236"/>
      <c r="D14" s="236"/>
      <c r="E14" s="236"/>
      <c r="F14" s="306"/>
      <c r="G14" s="306"/>
      <c r="H14" s="306"/>
      <c r="I14" s="415"/>
    </row>
    <row r="15" spans="2:9" s="256" customFormat="1" ht="12">
      <c r="B15" s="412"/>
      <c r="C15" s="236"/>
      <c r="D15" s="236"/>
      <c r="E15" s="236"/>
      <c r="F15" s="306"/>
      <c r="G15" s="419"/>
      <c r="H15" s="306"/>
      <c r="I15" s="415"/>
    </row>
    <row r="16" spans="2:9" s="256" customFormat="1" ht="13" thickBot="1">
      <c r="B16" s="420"/>
      <c r="C16" s="421"/>
      <c r="D16" s="421"/>
      <c r="E16" s="503"/>
      <c r="F16" s="503"/>
      <c r="G16" s="503"/>
      <c r="H16" s="503"/>
      <c r="I16" s="504"/>
    </row>
    <row r="17" spans="2:12" s="256" customFormat="1" ht="12">
      <c r="F17" s="293"/>
      <c r="K17" s="289"/>
    </row>
    <row r="18" spans="2:12" s="256" customFormat="1" ht="12">
      <c r="B18" s="479" t="s">
        <v>122</v>
      </c>
      <c r="C18" s="479"/>
      <c r="D18" s="479"/>
      <c r="E18" s="479"/>
      <c r="F18" s="479"/>
      <c r="G18" s="479"/>
      <c r="H18" s="479"/>
      <c r="I18" s="479"/>
    </row>
    <row r="19" spans="2:12" s="256" customFormat="1" ht="12">
      <c r="B19" s="479" t="s">
        <v>123</v>
      </c>
      <c r="C19" s="479"/>
      <c r="D19" s="479"/>
      <c r="E19" s="479"/>
      <c r="F19" s="479"/>
      <c r="G19" s="479"/>
      <c r="H19" s="479"/>
      <c r="I19" s="479"/>
      <c r="L19" s="422"/>
    </row>
    <row r="20" spans="2:12" s="256" customFormat="1" ht="12">
      <c r="B20" s="232"/>
      <c r="C20" s="232"/>
      <c r="D20" s="232"/>
      <c r="E20" s="232"/>
      <c r="F20" s="232"/>
      <c r="G20" s="232"/>
      <c r="H20" s="232"/>
      <c r="I20" s="232"/>
      <c r="L20" s="422"/>
    </row>
    <row r="21" spans="2:12">
      <c r="B21" s="17"/>
      <c r="C21" s="490"/>
      <c r="D21" s="490"/>
      <c r="E21" s="490"/>
      <c r="F21" s="490"/>
      <c r="G21" s="490"/>
      <c r="H21" s="490"/>
      <c r="I21" s="17"/>
      <c r="L21" s="71"/>
    </row>
    <row r="23" spans="2:12">
      <c r="F23" s="22"/>
      <c r="G23" s="22"/>
      <c r="H23" s="22"/>
    </row>
  </sheetData>
  <mergeCells count="9">
    <mergeCell ref="E16:I16"/>
    <mergeCell ref="B18:I18"/>
    <mergeCell ref="B19:I19"/>
    <mergeCell ref="C21:H21"/>
    <mergeCell ref="B3:I3"/>
    <mergeCell ref="B4:I4"/>
    <mergeCell ref="B5:I5"/>
    <mergeCell ref="B6:I6"/>
    <mergeCell ref="B7:I7"/>
  </mergeCells>
  <pageMargins left="0.7" right="0.7" top="0.75" bottom="0.75" header="0.3" footer="0.3"/>
  <pageSetup scale="7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82"/>
  <sheetViews>
    <sheetView topLeftCell="B27" workbookViewId="0">
      <selection activeCell="K56" sqref="K56"/>
    </sheetView>
  </sheetViews>
  <sheetFormatPr baseColWidth="10" defaultColWidth="11.5" defaultRowHeight="15"/>
  <cols>
    <col min="1" max="1" width="2.6640625" style="2" customWidth="1"/>
    <col min="2" max="2" width="4.6640625" style="2" customWidth="1"/>
    <col min="3" max="3" width="57.33203125" style="2" customWidth="1"/>
    <col min="4" max="4" width="15.5" style="2" customWidth="1"/>
    <col min="5" max="5" width="15.6640625" style="2" customWidth="1"/>
    <col min="6" max="6" width="2" style="2" customWidth="1"/>
    <col min="7" max="7" width="15.6640625" style="2" customWidth="1"/>
    <col min="8" max="8" width="3.1640625" style="2" customWidth="1"/>
    <col min="9" max="9" width="2.6640625" style="2" customWidth="1"/>
    <col min="10" max="10" width="15.1640625" style="2" bestFit="1" customWidth="1"/>
    <col min="11" max="11" width="36" style="2" bestFit="1" customWidth="1"/>
    <col min="12" max="12" width="18.5" style="2" bestFit="1" customWidth="1"/>
    <col min="13" max="13" width="13.5" style="2" bestFit="1" customWidth="1"/>
    <col min="14" max="14" width="12.6640625" style="2" bestFit="1" customWidth="1"/>
    <col min="15" max="256" width="11.5" style="2"/>
    <col min="257" max="257" width="2.6640625" style="2" customWidth="1"/>
    <col min="258" max="258" width="4.6640625" style="2" customWidth="1"/>
    <col min="259" max="259" width="57.33203125" style="2" customWidth="1"/>
    <col min="260" max="260" width="15.5" style="2" customWidth="1"/>
    <col min="261" max="261" width="15.6640625" style="2" customWidth="1"/>
    <col min="262" max="262" width="2" style="2" customWidth="1"/>
    <col min="263" max="263" width="15.6640625" style="2" customWidth="1"/>
    <col min="264" max="264" width="3.1640625" style="2" customWidth="1"/>
    <col min="265" max="265" width="2.6640625" style="2" customWidth="1"/>
    <col min="266" max="267" width="14.83203125" style="2" bestFit="1" customWidth="1"/>
    <col min="268" max="512" width="11.5" style="2"/>
    <col min="513" max="513" width="2.6640625" style="2" customWidth="1"/>
    <col min="514" max="514" width="4.6640625" style="2" customWidth="1"/>
    <col min="515" max="515" width="57.33203125" style="2" customWidth="1"/>
    <col min="516" max="516" width="15.5" style="2" customWidth="1"/>
    <col min="517" max="517" width="15.6640625" style="2" customWidth="1"/>
    <col min="518" max="518" width="2" style="2" customWidth="1"/>
    <col min="519" max="519" width="15.6640625" style="2" customWidth="1"/>
    <col min="520" max="520" width="3.1640625" style="2" customWidth="1"/>
    <col min="521" max="521" width="2.6640625" style="2" customWidth="1"/>
    <col min="522" max="523" width="14.83203125" style="2" bestFit="1" customWidth="1"/>
    <col min="524" max="768" width="11.5" style="2"/>
    <col min="769" max="769" width="2.6640625" style="2" customWidth="1"/>
    <col min="770" max="770" width="4.6640625" style="2" customWidth="1"/>
    <col min="771" max="771" width="57.33203125" style="2" customWidth="1"/>
    <col min="772" max="772" width="15.5" style="2" customWidth="1"/>
    <col min="773" max="773" width="15.6640625" style="2" customWidth="1"/>
    <col min="774" max="774" width="2" style="2" customWidth="1"/>
    <col min="775" max="775" width="15.6640625" style="2" customWidth="1"/>
    <col min="776" max="776" width="3.1640625" style="2" customWidth="1"/>
    <col min="777" max="777" width="2.6640625" style="2" customWidth="1"/>
    <col min="778" max="779" width="14.83203125" style="2" bestFit="1" customWidth="1"/>
    <col min="780" max="1024" width="11.5" style="2"/>
    <col min="1025" max="1025" width="2.6640625" style="2" customWidth="1"/>
    <col min="1026" max="1026" width="4.6640625" style="2" customWidth="1"/>
    <col min="1027" max="1027" width="57.33203125" style="2" customWidth="1"/>
    <col min="1028" max="1028" width="15.5" style="2" customWidth="1"/>
    <col min="1029" max="1029" width="15.6640625" style="2" customWidth="1"/>
    <col min="1030" max="1030" width="2" style="2" customWidth="1"/>
    <col min="1031" max="1031" width="15.6640625" style="2" customWidth="1"/>
    <col min="1032" max="1032" width="3.1640625" style="2" customWidth="1"/>
    <col min="1033" max="1033" width="2.6640625" style="2" customWidth="1"/>
    <col min="1034" max="1035" width="14.83203125" style="2" bestFit="1" customWidth="1"/>
    <col min="1036" max="1280" width="11.5" style="2"/>
    <col min="1281" max="1281" width="2.6640625" style="2" customWidth="1"/>
    <col min="1282" max="1282" width="4.6640625" style="2" customWidth="1"/>
    <col min="1283" max="1283" width="57.33203125" style="2" customWidth="1"/>
    <col min="1284" max="1284" width="15.5" style="2" customWidth="1"/>
    <col min="1285" max="1285" width="15.6640625" style="2" customWidth="1"/>
    <col min="1286" max="1286" width="2" style="2" customWidth="1"/>
    <col min="1287" max="1287" width="15.6640625" style="2" customWidth="1"/>
    <col min="1288" max="1288" width="3.1640625" style="2" customWidth="1"/>
    <col min="1289" max="1289" width="2.6640625" style="2" customWidth="1"/>
    <col min="1290" max="1291" width="14.83203125" style="2" bestFit="1" customWidth="1"/>
    <col min="1292" max="1536" width="11.5" style="2"/>
    <col min="1537" max="1537" width="2.6640625" style="2" customWidth="1"/>
    <col min="1538" max="1538" width="4.6640625" style="2" customWidth="1"/>
    <col min="1539" max="1539" width="57.33203125" style="2" customWidth="1"/>
    <col min="1540" max="1540" width="15.5" style="2" customWidth="1"/>
    <col min="1541" max="1541" width="15.6640625" style="2" customWidth="1"/>
    <col min="1542" max="1542" width="2" style="2" customWidth="1"/>
    <col min="1543" max="1543" width="15.6640625" style="2" customWidth="1"/>
    <col min="1544" max="1544" width="3.1640625" style="2" customWidth="1"/>
    <col min="1545" max="1545" width="2.6640625" style="2" customWidth="1"/>
    <col min="1546" max="1547" width="14.83203125" style="2" bestFit="1" customWidth="1"/>
    <col min="1548" max="1792" width="11.5" style="2"/>
    <col min="1793" max="1793" width="2.6640625" style="2" customWidth="1"/>
    <col min="1794" max="1794" width="4.6640625" style="2" customWidth="1"/>
    <col min="1795" max="1795" width="57.33203125" style="2" customWidth="1"/>
    <col min="1796" max="1796" width="15.5" style="2" customWidth="1"/>
    <col min="1797" max="1797" width="15.6640625" style="2" customWidth="1"/>
    <col min="1798" max="1798" width="2" style="2" customWidth="1"/>
    <col min="1799" max="1799" width="15.6640625" style="2" customWidth="1"/>
    <col min="1800" max="1800" width="3.1640625" style="2" customWidth="1"/>
    <col min="1801" max="1801" width="2.6640625" style="2" customWidth="1"/>
    <col min="1802" max="1803" width="14.83203125" style="2" bestFit="1" customWidth="1"/>
    <col min="1804" max="2048" width="11.5" style="2"/>
    <col min="2049" max="2049" width="2.6640625" style="2" customWidth="1"/>
    <col min="2050" max="2050" width="4.6640625" style="2" customWidth="1"/>
    <col min="2051" max="2051" width="57.33203125" style="2" customWidth="1"/>
    <col min="2052" max="2052" width="15.5" style="2" customWidth="1"/>
    <col min="2053" max="2053" width="15.6640625" style="2" customWidth="1"/>
    <col min="2054" max="2054" width="2" style="2" customWidth="1"/>
    <col min="2055" max="2055" width="15.6640625" style="2" customWidth="1"/>
    <col min="2056" max="2056" width="3.1640625" style="2" customWidth="1"/>
    <col min="2057" max="2057" width="2.6640625" style="2" customWidth="1"/>
    <col min="2058" max="2059" width="14.83203125" style="2" bestFit="1" customWidth="1"/>
    <col min="2060" max="2304" width="11.5" style="2"/>
    <col min="2305" max="2305" width="2.6640625" style="2" customWidth="1"/>
    <col min="2306" max="2306" width="4.6640625" style="2" customWidth="1"/>
    <col min="2307" max="2307" width="57.33203125" style="2" customWidth="1"/>
    <col min="2308" max="2308" width="15.5" style="2" customWidth="1"/>
    <col min="2309" max="2309" width="15.6640625" style="2" customWidth="1"/>
    <col min="2310" max="2310" width="2" style="2" customWidth="1"/>
    <col min="2311" max="2311" width="15.6640625" style="2" customWidth="1"/>
    <col min="2312" max="2312" width="3.1640625" style="2" customWidth="1"/>
    <col min="2313" max="2313" width="2.6640625" style="2" customWidth="1"/>
    <col min="2314" max="2315" width="14.83203125" style="2" bestFit="1" customWidth="1"/>
    <col min="2316" max="2560" width="11.5" style="2"/>
    <col min="2561" max="2561" width="2.6640625" style="2" customWidth="1"/>
    <col min="2562" max="2562" width="4.6640625" style="2" customWidth="1"/>
    <col min="2563" max="2563" width="57.33203125" style="2" customWidth="1"/>
    <col min="2564" max="2564" width="15.5" style="2" customWidth="1"/>
    <col min="2565" max="2565" width="15.6640625" style="2" customWidth="1"/>
    <col min="2566" max="2566" width="2" style="2" customWidth="1"/>
    <col min="2567" max="2567" width="15.6640625" style="2" customWidth="1"/>
    <col min="2568" max="2568" width="3.1640625" style="2" customWidth="1"/>
    <col min="2569" max="2569" width="2.6640625" style="2" customWidth="1"/>
    <col min="2570" max="2571" width="14.83203125" style="2" bestFit="1" customWidth="1"/>
    <col min="2572" max="2816" width="11.5" style="2"/>
    <col min="2817" max="2817" width="2.6640625" style="2" customWidth="1"/>
    <col min="2818" max="2818" width="4.6640625" style="2" customWidth="1"/>
    <col min="2819" max="2819" width="57.33203125" style="2" customWidth="1"/>
    <col min="2820" max="2820" width="15.5" style="2" customWidth="1"/>
    <col min="2821" max="2821" width="15.6640625" style="2" customWidth="1"/>
    <col min="2822" max="2822" width="2" style="2" customWidth="1"/>
    <col min="2823" max="2823" width="15.6640625" style="2" customWidth="1"/>
    <col min="2824" max="2824" width="3.1640625" style="2" customWidth="1"/>
    <col min="2825" max="2825" width="2.6640625" style="2" customWidth="1"/>
    <col min="2826" max="2827" width="14.83203125" style="2" bestFit="1" customWidth="1"/>
    <col min="2828" max="3072" width="11.5" style="2"/>
    <col min="3073" max="3073" width="2.6640625" style="2" customWidth="1"/>
    <col min="3074" max="3074" width="4.6640625" style="2" customWidth="1"/>
    <col min="3075" max="3075" width="57.33203125" style="2" customWidth="1"/>
    <col min="3076" max="3076" width="15.5" style="2" customWidth="1"/>
    <col min="3077" max="3077" width="15.6640625" style="2" customWidth="1"/>
    <col min="3078" max="3078" width="2" style="2" customWidth="1"/>
    <col min="3079" max="3079" width="15.6640625" style="2" customWidth="1"/>
    <col min="3080" max="3080" width="3.1640625" style="2" customWidth="1"/>
    <col min="3081" max="3081" width="2.6640625" style="2" customWidth="1"/>
    <col min="3082" max="3083" width="14.83203125" style="2" bestFit="1" customWidth="1"/>
    <col min="3084" max="3328" width="11.5" style="2"/>
    <col min="3329" max="3329" width="2.6640625" style="2" customWidth="1"/>
    <col min="3330" max="3330" width="4.6640625" style="2" customWidth="1"/>
    <col min="3331" max="3331" width="57.33203125" style="2" customWidth="1"/>
    <col min="3332" max="3332" width="15.5" style="2" customWidth="1"/>
    <col min="3333" max="3333" width="15.6640625" style="2" customWidth="1"/>
    <col min="3334" max="3334" width="2" style="2" customWidth="1"/>
    <col min="3335" max="3335" width="15.6640625" style="2" customWidth="1"/>
    <col min="3336" max="3336" width="3.1640625" style="2" customWidth="1"/>
    <col min="3337" max="3337" width="2.6640625" style="2" customWidth="1"/>
    <col min="3338" max="3339" width="14.83203125" style="2" bestFit="1" customWidth="1"/>
    <col min="3340" max="3584" width="11.5" style="2"/>
    <col min="3585" max="3585" width="2.6640625" style="2" customWidth="1"/>
    <col min="3586" max="3586" width="4.6640625" style="2" customWidth="1"/>
    <col min="3587" max="3587" width="57.33203125" style="2" customWidth="1"/>
    <col min="3588" max="3588" width="15.5" style="2" customWidth="1"/>
    <col min="3589" max="3589" width="15.6640625" style="2" customWidth="1"/>
    <col min="3590" max="3590" width="2" style="2" customWidth="1"/>
    <col min="3591" max="3591" width="15.6640625" style="2" customWidth="1"/>
    <col min="3592" max="3592" width="3.1640625" style="2" customWidth="1"/>
    <col min="3593" max="3593" width="2.6640625" style="2" customWidth="1"/>
    <col min="3594" max="3595" width="14.83203125" style="2" bestFit="1" customWidth="1"/>
    <col min="3596" max="3840" width="11.5" style="2"/>
    <col min="3841" max="3841" width="2.6640625" style="2" customWidth="1"/>
    <col min="3842" max="3842" width="4.6640625" style="2" customWidth="1"/>
    <col min="3843" max="3843" width="57.33203125" style="2" customWidth="1"/>
    <col min="3844" max="3844" width="15.5" style="2" customWidth="1"/>
    <col min="3845" max="3845" width="15.6640625" style="2" customWidth="1"/>
    <col min="3846" max="3846" width="2" style="2" customWidth="1"/>
    <col min="3847" max="3847" width="15.6640625" style="2" customWidth="1"/>
    <col min="3848" max="3848" width="3.1640625" style="2" customWidth="1"/>
    <col min="3849" max="3849" width="2.6640625" style="2" customWidth="1"/>
    <col min="3850" max="3851" width="14.83203125" style="2" bestFit="1" customWidth="1"/>
    <col min="3852" max="4096" width="11.5" style="2"/>
    <col min="4097" max="4097" width="2.6640625" style="2" customWidth="1"/>
    <col min="4098" max="4098" width="4.6640625" style="2" customWidth="1"/>
    <col min="4099" max="4099" width="57.33203125" style="2" customWidth="1"/>
    <col min="4100" max="4100" width="15.5" style="2" customWidth="1"/>
    <col min="4101" max="4101" width="15.6640625" style="2" customWidth="1"/>
    <col min="4102" max="4102" width="2" style="2" customWidth="1"/>
    <col min="4103" max="4103" width="15.6640625" style="2" customWidth="1"/>
    <col min="4104" max="4104" width="3.1640625" style="2" customWidth="1"/>
    <col min="4105" max="4105" width="2.6640625" style="2" customWidth="1"/>
    <col min="4106" max="4107" width="14.83203125" style="2" bestFit="1" customWidth="1"/>
    <col min="4108" max="4352" width="11.5" style="2"/>
    <col min="4353" max="4353" width="2.6640625" style="2" customWidth="1"/>
    <col min="4354" max="4354" width="4.6640625" style="2" customWidth="1"/>
    <col min="4355" max="4355" width="57.33203125" style="2" customWidth="1"/>
    <col min="4356" max="4356" width="15.5" style="2" customWidth="1"/>
    <col min="4357" max="4357" width="15.6640625" style="2" customWidth="1"/>
    <col min="4358" max="4358" width="2" style="2" customWidth="1"/>
    <col min="4359" max="4359" width="15.6640625" style="2" customWidth="1"/>
    <col min="4360" max="4360" width="3.1640625" style="2" customWidth="1"/>
    <col min="4361" max="4361" width="2.6640625" style="2" customWidth="1"/>
    <col min="4362" max="4363" width="14.83203125" style="2" bestFit="1" customWidth="1"/>
    <col min="4364" max="4608" width="11.5" style="2"/>
    <col min="4609" max="4609" width="2.6640625" style="2" customWidth="1"/>
    <col min="4610" max="4610" width="4.6640625" style="2" customWidth="1"/>
    <col min="4611" max="4611" width="57.33203125" style="2" customWidth="1"/>
    <col min="4612" max="4612" width="15.5" style="2" customWidth="1"/>
    <col min="4613" max="4613" width="15.6640625" style="2" customWidth="1"/>
    <col min="4614" max="4614" width="2" style="2" customWidth="1"/>
    <col min="4615" max="4615" width="15.6640625" style="2" customWidth="1"/>
    <col min="4616" max="4616" width="3.1640625" style="2" customWidth="1"/>
    <col min="4617" max="4617" width="2.6640625" style="2" customWidth="1"/>
    <col min="4618" max="4619" width="14.83203125" style="2" bestFit="1" customWidth="1"/>
    <col min="4620" max="4864" width="11.5" style="2"/>
    <col min="4865" max="4865" width="2.6640625" style="2" customWidth="1"/>
    <col min="4866" max="4866" width="4.6640625" style="2" customWidth="1"/>
    <col min="4867" max="4867" width="57.33203125" style="2" customWidth="1"/>
    <col min="4868" max="4868" width="15.5" style="2" customWidth="1"/>
    <col min="4869" max="4869" width="15.6640625" style="2" customWidth="1"/>
    <col min="4870" max="4870" width="2" style="2" customWidth="1"/>
    <col min="4871" max="4871" width="15.6640625" style="2" customWidth="1"/>
    <col min="4872" max="4872" width="3.1640625" style="2" customWidth="1"/>
    <col min="4873" max="4873" width="2.6640625" style="2" customWidth="1"/>
    <col min="4874" max="4875" width="14.83203125" style="2" bestFit="1" customWidth="1"/>
    <col min="4876" max="5120" width="11.5" style="2"/>
    <col min="5121" max="5121" width="2.6640625" style="2" customWidth="1"/>
    <col min="5122" max="5122" width="4.6640625" style="2" customWidth="1"/>
    <col min="5123" max="5123" width="57.33203125" style="2" customWidth="1"/>
    <col min="5124" max="5124" width="15.5" style="2" customWidth="1"/>
    <col min="5125" max="5125" width="15.6640625" style="2" customWidth="1"/>
    <col min="5126" max="5126" width="2" style="2" customWidth="1"/>
    <col min="5127" max="5127" width="15.6640625" style="2" customWidth="1"/>
    <col min="5128" max="5128" width="3.1640625" style="2" customWidth="1"/>
    <col min="5129" max="5129" width="2.6640625" style="2" customWidth="1"/>
    <col min="5130" max="5131" width="14.83203125" style="2" bestFit="1" customWidth="1"/>
    <col min="5132" max="5376" width="11.5" style="2"/>
    <col min="5377" max="5377" width="2.6640625" style="2" customWidth="1"/>
    <col min="5378" max="5378" width="4.6640625" style="2" customWidth="1"/>
    <col min="5379" max="5379" width="57.33203125" style="2" customWidth="1"/>
    <col min="5380" max="5380" width="15.5" style="2" customWidth="1"/>
    <col min="5381" max="5381" width="15.6640625" style="2" customWidth="1"/>
    <col min="5382" max="5382" width="2" style="2" customWidth="1"/>
    <col min="5383" max="5383" width="15.6640625" style="2" customWidth="1"/>
    <col min="5384" max="5384" width="3.1640625" style="2" customWidth="1"/>
    <col min="5385" max="5385" width="2.6640625" style="2" customWidth="1"/>
    <col min="5386" max="5387" width="14.83203125" style="2" bestFit="1" customWidth="1"/>
    <col min="5388" max="5632" width="11.5" style="2"/>
    <col min="5633" max="5633" width="2.6640625" style="2" customWidth="1"/>
    <col min="5634" max="5634" width="4.6640625" style="2" customWidth="1"/>
    <col min="5635" max="5635" width="57.33203125" style="2" customWidth="1"/>
    <col min="5636" max="5636" width="15.5" style="2" customWidth="1"/>
    <col min="5637" max="5637" width="15.6640625" style="2" customWidth="1"/>
    <col min="5638" max="5638" width="2" style="2" customWidth="1"/>
    <col min="5639" max="5639" width="15.6640625" style="2" customWidth="1"/>
    <col min="5640" max="5640" width="3.1640625" style="2" customWidth="1"/>
    <col min="5641" max="5641" width="2.6640625" style="2" customWidth="1"/>
    <col min="5642" max="5643" width="14.83203125" style="2" bestFit="1" customWidth="1"/>
    <col min="5644" max="5888" width="11.5" style="2"/>
    <col min="5889" max="5889" width="2.6640625" style="2" customWidth="1"/>
    <col min="5890" max="5890" width="4.6640625" style="2" customWidth="1"/>
    <col min="5891" max="5891" width="57.33203125" style="2" customWidth="1"/>
    <col min="5892" max="5892" width="15.5" style="2" customWidth="1"/>
    <col min="5893" max="5893" width="15.6640625" style="2" customWidth="1"/>
    <col min="5894" max="5894" width="2" style="2" customWidth="1"/>
    <col min="5895" max="5895" width="15.6640625" style="2" customWidth="1"/>
    <col min="5896" max="5896" width="3.1640625" style="2" customWidth="1"/>
    <col min="5897" max="5897" width="2.6640625" style="2" customWidth="1"/>
    <col min="5898" max="5899" width="14.83203125" style="2" bestFit="1" customWidth="1"/>
    <col min="5900" max="6144" width="11.5" style="2"/>
    <col min="6145" max="6145" width="2.6640625" style="2" customWidth="1"/>
    <col min="6146" max="6146" width="4.6640625" style="2" customWidth="1"/>
    <col min="6147" max="6147" width="57.33203125" style="2" customWidth="1"/>
    <col min="6148" max="6148" width="15.5" style="2" customWidth="1"/>
    <col min="6149" max="6149" width="15.6640625" style="2" customWidth="1"/>
    <col min="6150" max="6150" width="2" style="2" customWidth="1"/>
    <col min="6151" max="6151" width="15.6640625" style="2" customWidth="1"/>
    <col min="6152" max="6152" width="3.1640625" style="2" customWidth="1"/>
    <col min="6153" max="6153" width="2.6640625" style="2" customWidth="1"/>
    <col min="6154" max="6155" width="14.83203125" style="2" bestFit="1" customWidth="1"/>
    <col min="6156" max="6400" width="11.5" style="2"/>
    <col min="6401" max="6401" width="2.6640625" style="2" customWidth="1"/>
    <col min="6402" max="6402" width="4.6640625" style="2" customWidth="1"/>
    <col min="6403" max="6403" width="57.33203125" style="2" customWidth="1"/>
    <col min="6404" max="6404" width="15.5" style="2" customWidth="1"/>
    <col min="6405" max="6405" width="15.6640625" style="2" customWidth="1"/>
    <col min="6406" max="6406" width="2" style="2" customWidth="1"/>
    <col min="6407" max="6407" width="15.6640625" style="2" customWidth="1"/>
    <col min="6408" max="6408" width="3.1640625" style="2" customWidth="1"/>
    <col min="6409" max="6409" width="2.6640625" style="2" customWidth="1"/>
    <col min="6410" max="6411" width="14.83203125" style="2" bestFit="1" customWidth="1"/>
    <col min="6412" max="6656" width="11.5" style="2"/>
    <col min="6657" max="6657" width="2.6640625" style="2" customWidth="1"/>
    <col min="6658" max="6658" width="4.6640625" style="2" customWidth="1"/>
    <col min="6659" max="6659" width="57.33203125" style="2" customWidth="1"/>
    <col min="6660" max="6660" width="15.5" style="2" customWidth="1"/>
    <col min="6661" max="6661" width="15.6640625" style="2" customWidth="1"/>
    <col min="6662" max="6662" width="2" style="2" customWidth="1"/>
    <col min="6663" max="6663" width="15.6640625" style="2" customWidth="1"/>
    <col min="6664" max="6664" width="3.1640625" style="2" customWidth="1"/>
    <col min="6665" max="6665" width="2.6640625" style="2" customWidth="1"/>
    <col min="6666" max="6667" width="14.83203125" style="2" bestFit="1" customWidth="1"/>
    <col min="6668" max="6912" width="11.5" style="2"/>
    <col min="6913" max="6913" width="2.6640625" style="2" customWidth="1"/>
    <col min="6914" max="6914" width="4.6640625" style="2" customWidth="1"/>
    <col min="6915" max="6915" width="57.33203125" style="2" customWidth="1"/>
    <col min="6916" max="6916" width="15.5" style="2" customWidth="1"/>
    <col min="6917" max="6917" width="15.6640625" style="2" customWidth="1"/>
    <col min="6918" max="6918" width="2" style="2" customWidth="1"/>
    <col min="6919" max="6919" width="15.6640625" style="2" customWidth="1"/>
    <col min="6920" max="6920" width="3.1640625" style="2" customWidth="1"/>
    <col min="6921" max="6921" width="2.6640625" style="2" customWidth="1"/>
    <col min="6922" max="6923" width="14.83203125" style="2" bestFit="1" customWidth="1"/>
    <col min="6924" max="7168" width="11.5" style="2"/>
    <col min="7169" max="7169" width="2.6640625" style="2" customWidth="1"/>
    <col min="7170" max="7170" width="4.6640625" style="2" customWidth="1"/>
    <col min="7171" max="7171" width="57.33203125" style="2" customWidth="1"/>
    <col min="7172" max="7172" width="15.5" style="2" customWidth="1"/>
    <col min="7173" max="7173" width="15.6640625" style="2" customWidth="1"/>
    <col min="7174" max="7174" width="2" style="2" customWidth="1"/>
    <col min="7175" max="7175" width="15.6640625" style="2" customWidth="1"/>
    <col min="7176" max="7176" width="3.1640625" style="2" customWidth="1"/>
    <col min="7177" max="7177" width="2.6640625" style="2" customWidth="1"/>
    <col min="7178" max="7179" width="14.83203125" style="2" bestFit="1" customWidth="1"/>
    <col min="7180" max="7424" width="11.5" style="2"/>
    <col min="7425" max="7425" width="2.6640625" style="2" customWidth="1"/>
    <col min="7426" max="7426" width="4.6640625" style="2" customWidth="1"/>
    <col min="7427" max="7427" width="57.33203125" style="2" customWidth="1"/>
    <col min="7428" max="7428" width="15.5" style="2" customWidth="1"/>
    <col min="7429" max="7429" width="15.6640625" style="2" customWidth="1"/>
    <col min="7430" max="7430" width="2" style="2" customWidth="1"/>
    <col min="7431" max="7431" width="15.6640625" style="2" customWidth="1"/>
    <col min="7432" max="7432" width="3.1640625" style="2" customWidth="1"/>
    <col min="7433" max="7433" width="2.6640625" style="2" customWidth="1"/>
    <col min="7434" max="7435" width="14.83203125" style="2" bestFit="1" customWidth="1"/>
    <col min="7436" max="7680" width="11.5" style="2"/>
    <col min="7681" max="7681" width="2.6640625" style="2" customWidth="1"/>
    <col min="7682" max="7682" width="4.6640625" style="2" customWidth="1"/>
    <col min="7683" max="7683" width="57.33203125" style="2" customWidth="1"/>
    <col min="7684" max="7684" width="15.5" style="2" customWidth="1"/>
    <col min="7685" max="7685" width="15.6640625" style="2" customWidth="1"/>
    <col min="7686" max="7686" width="2" style="2" customWidth="1"/>
    <col min="7687" max="7687" width="15.6640625" style="2" customWidth="1"/>
    <col min="7688" max="7688" width="3.1640625" style="2" customWidth="1"/>
    <col min="7689" max="7689" width="2.6640625" style="2" customWidth="1"/>
    <col min="7690" max="7691" width="14.83203125" style="2" bestFit="1" customWidth="1"/>
    <col min="7692" max="7936" width="11.5" style="2"/>
    <col min="7937" max="7937" width="2.6640625" style="2" customWidth="1"/>
    <col min="7938" max="7938" width="4.6640625" style="2" customWidth="1"/>
    <col min="7939" max="7939" width="57.33203125" style="2" customWidth="1"/>
    <col min="7940" max="7940" width="15.5" style="2" customWidth="1"/>
    <col min="7941" max="7941" width="15.6640625" style="2" customWidth="1"/>
    <col min="7942" max="7942" width="2" style="2" customWidth="1"/>
    <col min="7943" max="7943" width="15.6640625" style="2" customWidth="1"/>
    <col min="7944" max="7944" width="3.1640625" style="2" customWidth="1"/>
    <col min="7945" max="7945" width="2.6640625" style="2" customWidth="1"/>
    <col min="7946" max="7947" width="14.83203125" style="2" bestFit="1" customWidth="1"/>
    <col min="7948" max="8192" width="11.5" style="2"/>
    <col min="8193" max="8193" width="2.6640625" style="2" customWidth="1"/>
    <col min="8194" max="8194" width="4.6640625" style="2" customWidth="1"/>
    <col min="8195" max="8195" width="57.33203125" style="2" customWidth="1"/>
    <col min="8196" max="8196" width="15.5" style="2" customWidth="1"/>
    <col min="8197" max="8197" width="15.6640625" style="2" customWidth="1"/>
    <col min="8198" max="8198" width="2" style="2" customWidth="1"/>
    <col min="8199" max="8199" width="15.6640625" style="2" customWidth="1"/>
    <col min="8200" max="8200" width="3.1640625" style="2" customWidth="1"/>
    <col min="8201" max="8201" width="2.6640625" style="2" customWidth="1"/>
    <col min="8202" max="8203" width="14.83203125" style="2" bestFit="1" customWidth="1"/>
    <col min="8204" max="8448" width="11.5" style="2"/>
    <col min="8449" max="8449" width="2.6640625" style="2" customWidth="1"/>
    <col min="8450" max="8450" width="4.6640625" style="2" customWidth="1"/>
    <col min="8451" max="8451" width="57.33203125" style="2" customWidth="1"/>
    <col min="8452" max="8452" width="15.5" style="2" customWidth="1"/>
    <col min="8453" max="8453" width="15.6640625" style="2" customWidth="1"/>
    <col min="8454" max="8454" width="2" style="2" customWidth="1"/>
    <col min="8455" max="8455" width="15.6640625" style="2" customWidth="1"/>
    <col min="8456" max="8456" width="3.1640625" style="2" customWidth="1"/>
    <col min="8457" max="8457" width="2.6640625" style="2" customWidth="1"/>
    <col min="8458" max="8459" width="14.83203125" style="2" bestFit="1" customWidth="1"/>
    <col min="8460" max="8704" width="11.5" style="2"/>
    <col min="8705" max="8705" width="2.6640625" style="2" customWidth="1"/>
    <col min="8706" max="8706" width="4.6640625" style="2" customWidth="1"/>
    <col min="8707" max="8707" width="57.33203125" style="2" customWidth="1"/>
    <col min="8708" max="8708" width="15.5" style="2" customWidth="1"/>
    <col min="8709" max="8709" width="15.6640625" style="2" customWidth="1"/>
    <col min="8710" max="8710" width="2" style="2" customWidth="1"/>
    <col min="8711" max="8711" width="15.6640625" style="2" customWidth="1"/>
    <col min="8712" max="8712" width="3.1640625" style="2" customWidth="1"/>
    <col min="8713" max="8713" width="2.6640625" style="2" customWidth="1"/>
    <col min="8714" max="8715" width="14.83203125" style="2" bestFit="1" customWidth="1"/>
    <col min="8716" max="8960" width="11.5" style="2"/>
    <col min="8961" max="8961" width="2.6640625" style="2" customWidth="1"/>
    <col min="8962" max="8962" width="4.6640625" style="2" customWidth="1"/>
    <col min="8963" max="8963" width="57.33203125" style="2" customWidth="1"/>
    <col min="8964" max="8964" width="15.5" style="2" customWidth="1"/>
    <col min="8965" max="8965" width="15.6640625" style="2" customWidth="1"/>
    <col min="8966" max="8966" width="2" style="2" customWidth="1"/>
    <col min="8967" max="8967" width="15.6640625" style="2" customWidth="1"/>
    <col min="8968" max="8968" width="3.1640625" style="2" customWidth="1"/>
    <col min="8969" max="8969" width="2.6640625" style="2" customWidth="1"/>
    <col min="8970" max="8971" width="14.83203125" style="2" bestFit="1" customWidth="1"/>
    <col min="8972" max="9216" width="11.5" style="2"/>
    <col min="9217" max="9217" width="2.6640625" style="2" customWidth="1"/>
    <col min="9218" max="9218" width="4.6640625" style="2" customWidth="1"/>
    <col min="9219" max="9219" width="57.33203125" style="2" customWidth="1"/>
    <col min="9220" max="9220" width="15.5" style="2" customWidth="1"/>
    <col min="9221" max="9221" width="15.6640625" style="2" customWidth="1"/>
    <col min="9222" max="9222" width="2" style="2" customWidth="1"/>
    <col min="9223" max="9223" width="15.6640625" style="2" customWidth="1"/>
    <col min="9224" max="9224" width="3.1640625" style="2" customWidth="1"/>
    <col min="9225" max="9225" width="2.6640625" style="2" customWidth="1"/>
    <col min="9226" max="9227" width="14.83203125" style="2" bestFit="1" customWidth="1"/>
    <col min="9228" max="9472" width="11.5" style="2"/>
    <col min="9473" max="9473" width="2.6640625" style="2" customWidth="1"/>
    <col min="9474" max="9474" width="4.6640625" style="2" customWidth="1"/>
    <col min="9475" max="9475" width="57.33203125" style="2" customWidth="1"/>
    <col min="9476" max="9476" width="15.5" style="2" customWidth="1"/>
    <col min="9477" max="9477" width="15.6640625" style="2" customWidth="1"/>
    <col min="9478" max="9478" width="2" style="2" customWidth="1"/>
    <col min="9479" max="9479" width="15.6640625" style="2" customWidth="1"/>
    <col min="9480" max="9480" width="3.1640625" style="2" customWidth="1"/>
    <col min="9481" max="9481" width="2.6640625" style="2" customWidth="1"/>
    <col min="9482" max="9483" width="14.83203125" style="2" bestFit="1" customWidth="1"/>
    <col min="9484" max="9728" width="11.5" style="2"/>
    <col min="9729" max="9729" width="2.6640625" style="2" customWidth="1"/>
    <col min="9730" max="9730" width="4.6640625" style="2" customWidth="1"/>
    <col min="9731" max="9731" width="57.33203125" style="2" customWidth="1"/>
    <col min="9732" max="9732" width="15.5" style="2" customWidth="1"/>
    <col min="9733" max="9733" width="15.6640625" style="2" customWidth="1"/>
    <col min="9734" max="9734" width="2" style="2" customWidth="1"/>
    <col min="9735" max="9735" width="15.6640625" style="2" customWidth="1"/>
    <col min="9736" max="9736" width="3.1640625" style="2" customWidth="1"/>
    <col min="9737" max="9737" width="2.6640625" style="2" customWidth="1"/>
    <col min="9738" max="9739" width="14.83203125" style="2" bestFit="1" customWidth="1"/>
    <col min="9740" max="9984" width="11.5" style="2"/>
    <col min="9985" max="9985" width="2.6640625" style="2" customWidth="1"/>
    <col min="9986" max="9986" width="4.6640625" style="2" customWidth="1"/>
    <col min="9987" max="9987" width="57.33203125" style="2" customWidth="1"/>
    <col min="9988" max="9988" width="15.5" style="2" customWidth="1"/>
    <col min="9989" max="9989" width="15.6640625" style="2" customWidth="1"/>
    <col min="9990" max="9990" width="2" style="2" customWidth="1"/>
    <col min="9991" max="9991" width="15.6640625" style="2" customWidth="1"/>
    <col min="9992" max="9992" width="3.1640625" style="2" customWidth="1"/>
    <col min="9993" max="9993" width="2.6640625" style="2" customWidth="1"/>
    <col min="9994" max="9995" width="14.83203125" style="2" bestFit="1" customWidth="1"/>
    <col min="9996" max="10240" width="11.5" style="2"/>
    <col min="10241" max="10241" width="2.6640625" style="2" customWidth="1"/>
    <col min="10242" max="10242" width="4.6640625" style="2" customWidth="1"/>
    <col min="10243" max="10243" width="57.33203125" style="2" customWidth="1"/>
    <col min="10244" max="10244" width="15.5" style="2" customWidth="1"/>
    <col min="10245" max="10245" width="15.6640625" style="2" customWidth="1"/>
    <col min="10246" max="10246" width="2" style="2" customWidth="1"/>
    <col min="10247" max="10247" width="15.6640625" style="2" customWidth="1"/>
    <col min="10248" max="10248" width="3.1640625" style="2" customWidth="1"/>
    <col min="10249" max="10249" width="2.6640625" style="2" customWidth="1"/>
    <col min="10250" max="10251" width="14.83203125" style="2" bestFit="1" customWidth="1"/>
    <col min="10252" max="10496" width="11.5" style="2"/>
    <col min="10497" max="10497" width="2.6640625" style="2" customWidth="1"/>
    <col min="10498" max="10498" width="4.6640625" style="2" customWidth="1"/>
    <col min="10499" max="10499" width="57.33203125" style="2" customWidth="1"/>
    <col min="10500" max="10500" width="15.5" style="2" customWidth="1"/>
    <col min="10501" max="10501" width="15.6640625" style="2" customWidth="1"/>
    <col min="10502" max="10502" width="2" style="2" customWidth="1"/>
    <col min="10503" max="10503" width="15.6640625" style="2" customWidth="1"/>
    <col min="10504" max="10504" width="3.1640625" style="2" customWidth="1"/>
    <col min="10505" max="10505" width="2.6640625" style="2" customWidth="1"/>
    <col min="10506" max="10507" width="14.83203125" style="2" bestFit="1" customWidth="1"/>
    <col min="10508" max="10752" width="11.5" style="2"/>
    <col min="10753" max="10753" width="2.6640625" style="2" customWidth="1"/>
    <col min="10754" max="10754" width="4.6640625" style="2" customWidth="1"/>
    <col min="10755" max="10755" width="57.33203125" style="2" customWidth="1"/>
    <col min="10756" max="10756" width="15.5" style="2" customWidth="1"/>
    <col min="10757" max="10757" width="15.6640625" style="2" customWidth="1"/>
    <col min="10758" max="10758" width="2" style="2" customWidth="1"/>
    <col min="10759" max="10759" width="15.6640625" style="2" customWidth="1"/>
    <col min="10760" max="10760" width="3.1640625" style="2" customWidth="1"/>
    <col min="10761" max="10761" width="2.6640625" style="2" customWidth="1"/>
    <col min="10762" max="10763" width="14.83203125" style="2" bestFit="1" customWidth="1"/>
    <col min="10764" max="11008" width="11.5" style="2"/>
    <col min="11009" max="11009" width="2.6640625" style="2" customWidth="1"/>
    <col min="11010" max="11010" width="4.6640625" style="2" customWidth="1"/>
    <col min="11011" max="11011" width="57.33203125" style="2" customWidth="1"/>
    <col min="11012" max="11012" width="15.5" style="2" customWidth="1"/>
    <col min="11013" max="11013" width="15.6640625" style="2" customWidth="1"/>
    <col min="11014" max="11014" width="2" style="2" customWidth="1"/>
    <col min="11015" max="11015" width="15.6640625" style="2" customWidth="1"/>
    <col min="11016" max="11016" width="3.1640625" style="2" customWidth="1"/>
    <col min="11017" max="11017" width="2.6640625" style="2" customWidth="1"/>
    <col min="11018" max="11019" width="14.83203125" style="2" bestFit="1" customWidth="1"/>
    <col min="11020" max="11264" width="11.5" style="2"/>
    <col min="11265" max="11265" width="2.6640625" style="2" customWidth="1"/>
    <col min="11266" max="11266" width="4.6640625" style="2" customWidth="1"/>
    <col min="11267" max="11267" width="57.33203125" style="2" customWidth="1"/>
    <col min="11268" max="11268" width="15.5" style="2" customWidth="1"/>
    <col min="11269" max="11269" width="15.6640625" style="2" customWidth="1"/>
    <col min="11270" max="11270" width="2" style="2" customWidth="1"/>
    <col min="11271" max="11271" width="15.6640625" style="2" customWidth="1"/>
    <col min="11272" max="11272" width="3.1640625" style="2" customWidth="1"/>
    <col min="11273" max="11273" width="2.6640625" style="2" customWidth="1"/>
    <col min="11274" max="11275" width="14.83203125" style="2" bestFit="1" customWidth="1"/>
    <col min="11276" max="11520" width="11.5" style="2"/>
    <col min="11521" max="11521" width="2.6640625" style="2" customWidth="1"/>
    <col min="11522" max="11522" width="4.6640625" style="2" customWidth="1"/>
    <col min="11523" max="11523" width="57.33203125" style="2" customWidth="1"/>
    <col min="11524" max="11524" width="15.5" style="2" customWidth="1"/>
    <col min="11525" max="11525" width="15.6640625" style="2" customWidth="1"/>
    <col min="11526" max="11526" width="2" style="2" customWidth="1"/>
    <col min="11527" max="11527" width="15.6640625" style="2" customWidth="1"/>
    <col min="11528" max="11528" width="3.1640625" style="2" customWidth="1"/>
    <col min="11529" max="11529" width="2.6640625" style="2" customWidth="1"/>
    <col min="11530" max="11531" width="14.83203125" style="2" bestFit="1" customWidth="1"/>
    <col min="11532" max="11776" width="11.5" style="2"/>
    <col min="11777" max="11777" width="2.6640625" style="2" customWidth="1"/>
    <col min="11778" max="11778" width="4.6640625" style="2" customWidth="1"/>
    <col min="11779" max="11779" width="57.33203125" style="2" customWidth="1"/>
    <col min="11780" max="11780" width="15.5" style="2" customWidth="1"/>
    <col min="11781" max="11781" width="15.6640625" style="2" customWidth="1"/>
    <col min="11782" max="11782" width="2" style="2" customWidth="1"/>
    <col min="11783" max="11783" width="15.6640625" style="2" customWidth="1"/>
    <col min="11784" max="11784" width="3.1640625" style="2" customWidth="1"/>
    <col min="11785" max="11785" width="2.6640625" style="2" customWidth="1"/>
    <col min="11786" max="11787" width="14.83203125" style="2" bestFit="1" customWidth="1"/>
    <col min="11788" max="12032" width="11.5" style="2"/>
    <col min="12033" max="12033" width="2.6640625" style="2" customWidth="1"/>
    <col min="12034" max="12034" width="4.6640625" style="2" customWidth="1"/>
    <col min="12035" max="12035" width="57.33203125" style="2" customWidth="1"/>
    <col min="12036" max="12036" width="15.5" style="2" customWidth="1"/>
    <col min="12037" max="12037" width="15.6640625" style="2" customWidth="1"/>
    <col min="12038" max="12038" width="2" style="2" customWidth="1"/>
    <col min="12039" max="12039" width="15.6640625" style="2" customWidth="1"/>
    <col min="12040" max="12040" width="3.1640625" style="2" customWidth="1"/>
    <col min="12041" max="12041" width="2.6640625" style="2" customWidth="1"/>
    <col min="12042" max="12043" width="14.83203125" style="2" bestFit="1" customWidth="1"/>
    <col min="12044" max="12288" width="11.5" style="2"/>
    <col min="12289" max="12289" width="2.6640625" style="2" customWidth="1"/>
    <col min="12290" max="12290" width="4.6640625" style="2" customWidth="1"/>
    <col min="12291" max="12291" width="57.33203125" style="2" customWidth="1"/>
    <col min="12292" max="12292" width="15.5" style="2" customWidth="1"/>
    <col min="12293" max="12293" width="15.6640625" style="2" customWidth="1"/>
    <col min="12294" max="12294" width="2" style="2" customWidth="1"/>
    <col min="12295" max="12295" width="15.6640625" style="2" customWidth="1"/>
    <col min="12296" max="12296" width="3.1640625" style="2" customWidth="1"/>
    <col min="12297" max="12297" width="2.6640625" style="2" customWidth="1"/>
    <col min="12298" max="12299" width="14.83203125" style="2" bestFit="1" customWidth="1"/>
    <col min="12300" max="12544" width="11.5" style="2"/>
    <col min="12545" max="12545" width="2.6640625" style="2" customWidth="1"/>
    <col min="12546" max="12546" width="4.6640625" style="2" customWidth="1"/>
    <col min="12547" max="12547" width="57.33203125" style="2" customWidth="1"/>
    <col min="12548" max="12548" width="15.5" style="2" customWidth="1"/>
    <col min="12549" max="12549" width="15.6640625" style="2" customWidth="1"/>
    <col min="12550" max="12550" width="2" style="2" customWidth="1"/>
    <col min="12551" max="12551" width="15.6640625" style="2" customWidth="1"/>
    <col min="12552" max="12552" width="3.1640625" style="2" customWidth="1"/>
    <col min="12553" max="12553" width="2.6640625" style="2" customWidth="1"/>
    <col min="12554" max="12555" width="14.83203125" style="2" bestFit="1" customWidth="1"/>
    <col min="12556" max="12800" width="11.5" style="2"/>
    <col min="12801" max="12801" width="2.6640625" style="2" customWidth="1"/>
    <col min="12802" max="12802" width="4.6640625" style="2" customWidth="1"/>
    <col min="12803" max="12803" width="57.33203125" style="2" customWidth="1"/>
    <col min="12804" max="12804" width="15.5" style="2" customWidth="1"/>
    <col min="12805" max="12805" width="15.6640625" style="2" customWidth="1"/>
    <col min="12806" max="12806" width="2" style="2" customWidth="1"/>
    <col min="12807" max="12807" width="15.6640625" style="2" customWidth="1"/>
    <col min="12808" max="12808" width="3.1640625" style="2" customWidth="1"/>
    <col min="12809" max="12809" width="2.6640625" style="2" customWidth="1"/>
    <col min="12810" max="12811" width="14.83203125" style="2" bestFit="1" customWidth="1"/>
    <col min="12812" max="13056" width="11.5" style="2"/>
    <col min="13057" max="13057" width="2.6640625" style="2" customWidth="1"/>
    <col min="13058" max="13058" width="4.6640625" style="2" customWidth="1"/>
    <col min="13059" max="13059" width="57.33203125" style="2" customWidth="1"/>
    <col min="13060" max="13060" width="15.5" style="2" customWidth="1"/>
    <col min="13061" max="13061" width="15.6640625" style="2" customWidth="1"/>
    <col min="13062" max="13062" width="2" style="2" customWidth="1"/>
    <col min="13063" max="13063" width="15.6640625" style="2" customWidth="1"/>
    <col min="13064" max="13064" width="3.1640625" style="2" customWidth="1"/>
    <col min="13065" max="13065" width="2.6640625" style="2" customWidth="1"/>
    <col min="13066" max="13067" width="14.83203125" style="2" bestFit="1" customWidth="1"/>
    <col min="13068" max="13312" width="11.5" style="2"/>
    <col min="13313" max="13313" width="2.6640625" style="2" customWidth="1"/>
    <col min="13314" max="13314" width="4.6640625" style="2" customWidth="1"/>
    <col min="13315" max="13315" width="57.33203125" style="2" customWidth="1"/>
    <col min="13316" max="13316" width="15.5" style="2" customWidth="1"/>
    <col min="13317" max="13317" width="15.6640625" style="2" customWidth="1"/>
    <col min="13318" max="13318" width="2" style="2" customWidth="1"/>
    <col min="13319" max="13319" width="15.6640625" style="2" customWidth="1"/>
    <col min="13320" max="13320" width="3.1640625" style="2" customWidth="1"/>
    <col min="13321" max="13321" width="2.6640625" style="2" customWidth="1"/>
    <col min="13322" max="13323" width="14.83203125" style="2" bestFit="1" customWidth="1"/>
    <col min="13324" max="13568" width="11.5" style="2"/>
    <col min="13569" max="13569" width="2.6640625" style="2" customWidth="1"/>
    <col min="13570" max="13570" width="4.6640625" style="2" customWidth="1"/>
    <col min="13571" max="13571" width="57.33203125" style="2" customWidth="1"/>
    <col min="13572" max="13572" width="15.5" style="2" customWidth="1"/>
    <col min="13573" max="13573" width="15.6640625" style="2" customWidth="1"/>
    <col min="13574" max="13574" width="2" style="2" customWidth="1"/>
    <col min="13575" max="13575" width="15.6640625" style="2" customWidth="1"/>
    <col min="13576" max="13576" width="3.1640625" style="2" customWidth="1"/>
    <col min="13577" max="13577" width="2.6640625" style="2" customWidth="1"/>
    <col min="13578" max="13579" width="14.83203125" style="2" bestFit="1" customWidth="1"/>
    <col min="13580" max="13824" width="11.5" style="2"/>
    <col min="13825" max="13825" width="2.6640625" style="2" customWidth="1"/>
    <col min="13826" max="13826" width="4.6640625" style="2" customWidth="1"/>
    <col min="13827" max="13827" width="57.33203125" style="2" customWidth="1"/>
    <col min="13828" max="13828" width="15.5" style="2" customWidth="1"/>
    <col min="13829" max="13829" width="15.6640625" style="2" customWidth="1"/>
    <col min="13830" max="13830" width="2" style="2" customWidth="1"/>
    <col min="13831" max="13831" width="15.6640625" style="2" customWidth="1"/>
    <col min="13832" max="13832" width="3.1640625" style="2" customWidth="1"/>
    <col min="13833" max="13833" width="2.6640625" style="2" customWidth="1"/>
    <col min="13834" max="13835" width="14.83203125" style="2" bestFit="1" customWidth="1"/>
    <col min="13836" max="14080" width="11.5" style="2"/>
    <col min="14081" max="14081" width="2.6640625" style="2" customWidth="1"/>
    <col min="14082" max="14082" width="4.6640625" style="2" customWidth="1"/>
    <col min="14083" max="14083" width="57.33203125" style="2" customWidth="1"/>
    <col min="14084" max="14084" width="15.5" style="2" customWidth="1"/>
    <col min="14085" max="14085" width="15.6640625" style="2" customWidth="1"/>
    <col min="14086" max="14086" width="2" style="2" customWidth="1"/>
    <col min="14087" max="14087" width="15.6640625" style="2" customWidth="1"/>
    <col min="14088" max="14088" width="3.1640625" style="2" customWidth="1"/>
    <col min="14089" max="14089" width="2.6640625" style="2" customWidth="1"/>
    <col min="14090" max="14091" width="14.83203125" style="2" bestFit="1" customWidth="1"/>
    <col min="14092" max="14336" width="11.5" style="2"/>
    <col min="14337" max="14337" width="2.6640625" style="2" customWidth="1"/>
    <col min="14338" max="14338" width="4.6640625" style="2" customWidth="1"/>
    <col min="14339" max="14339" width="57.33203125" style="2" customWidth="1"/>
    <col min="14340" max="14340" width="15.5" style="2" customWidth="1"/>
    <col min="14341" max="14341" width="15.6640625" style="2" customWidth="1"/>
    <col min="14342" max="14342" width="2" style="2" customWidth="1"/>
    <col min="14343" max="14343" width="15.6640625" style="2" customWidth="1"/>
    <col min="14344" max="14344" width="3.1640625" style="2" customWidth="1"/>
    <col min="14345" max="14345" width="2.6640625" style="2" customWidth="1"/>
    <col min="14346" max="14347" width="14.83203125" style="2" bestFit="1" customWidth="1"/>
    <col min="14348" max="14592" width="11.5" style="2"/>
    <col min="14593" max="14593" width="2.6640625" style="2" customWidth="1"/>
    <col min="14594" max="14594" width="4.6640625" style="2" customWidth="1"/>
    <col min="14595" max="14595" width="57.33203125" style="2" customWidth="1"/>
    <col min="14596" max="14596" width="15.5" style="2" customWidth="1"/>
    <col min="14597" max="14597" width="15.6640625" style="2" customWidth="1"/>
    <col min="14598" max="14598" width="2" style="2" customWidth="1"/>
    <col min="14599" max="14599" width="15.6640625" style="2" customWidth="1"/>
    <col min="14600" max="14600" width="3.1640625" style="2" customWidth="1"/>
    <col min="14601" max="14601" width="2.6640625" style="2" customWidth="1"/>
    <col min="14602" max="14603" width="14.83203125" style="2" bestFit="1" customWidth="1"/>
    <col min="14604" max="14848" width="11.5" style="2"/>
    <col min="14849" max="14849" width="2.6640625" style="2" customWidth="1"/>
    <col min="14850" max="14850" width="4.6640625" style="2" customWidth="1"/>
    <col min="14851" max="14851" width="57.33203125" style="2" customWidth="1"/>
    <col min="14852" max="14852" width="15.5" style="2" customWidth="1"/>
    <col min="14853" max="14853" width="15.6640625" style="2" customWidth="1"/>
    <col min="14854" max="14854" width="2" style="2" customWidth="1"/>
    <col min="14855" max="14855" width="15.6640625" style="2" customWidth="1"/>
    <col min="14856" max="14856" width="3.1640625" style="2" customWidth="1"/>
    <col min="14857" max="14857" width="2.6640625" style="2" customWidth="1"/>
    <col min="14858" max="14859" width="14.83203125" style="2" bestFit="1" customWidth="1"/>
    <col min="14860" max="15104" width="11.5" style="2"/>
    <col min="15105" max="15105" width="2.6640625" style="2" customWidth="1"/>
    <col min="15106" max="15106" width="4.6640625" style="2" customWidth="1"/>
    <col min="15107" max="15107" width="57.33203125" style="2" customWidth="1"/>
    <col min="15108" max="15108" width="15.5" style="2" customWidth="1"/>
    <col min="15109" max="15109" width="15.6640625" style="2" customWidth="1"/>
    <col min="15110" max="15110" width="2" style="2" customWidth="1"/>
    <col min="15111" max="15111" width="15.6640625" style="2" customWidth="1"/>
    <col min="15112" max="15112" width="3.1640625" style="2" customWidth="1"/>
    <col min="15113" max="15113" width="2.6640625" style="2" customWidth="1"/>
    <col min="15114" max="15115" width="14.83203125" style="2" bestFit="1" customWidth="1"/>
    <col min="15116" max="15360" width="11.5" style="2"/>
    <col min="15361" max="15361" width="2.6640625" style="2" customWidth="1"/>
    <col min="15362" max="15362" width="4.6640625" style="2" customWidth="1"/>
    <col min="15363" max="15363" width="57.33203125" style="2" customWidth="1"/>
    <col min="15364" max="15364" width="15.5" style="2" customWidth="1"/>
    <col min="15365" max="15365" width="15.6640625" style="2" customWidth="1"/>
    <col min="15366" max="15366" width="2" style="2" customWidth="1"/>
    <col min="15367" max="15367" width="15.6640625" style="2" customWidth="1"/>
    <col min="15368" max="15368" width="3.1640625" style="2" customWidth="1"/>
    <col min="15369" max="15369" width="2.6640625" style="2" customWidth="1"/>
    <col min="15370" max="15371" width="14.83203125" style="2" bestFit="1" customWidth="1"/>
    <col min="15372" max="15616" width="11.5" style="2"/>
    <col min="15617" max="15617" width="2.6640625" style="2" customWidth="1"/>
    <col min="15618" max="15618" width="4.6640625" style="2" customWidth="1"/>
    <col min="15619" max="15619" width="57.33203125" style="2" customWidth="1"/>
    <col min="15620" max="15620" width="15.5" style="2" customWidth="1"/>
    <col min="15621" max="15621" width="15.6640625" style="2" customWidth="1"/>
    <col min="15622" max="15622" width="2" style="2" customWidth="1"/>
    <col min="15623" max="15623" width="15.6640625" style="2" customWidth="1"/>
    <col min="15624" max="15624" width="3.1640625" style="2" customWidth="1"/>
    <col min="15625" max="15625" width="2.6640625" style="2" customWidth="1"/>
    <col min="15626" max="15627" width="14.83203125" style="2" bestFit="1" customWidth="1"/>
    <col min="15628" max="15872" width="11.5" style="2"/>
    <col min="15873" max="15873" width="2.6640625" style="2" customWidth="1"/>
    <col min="15874" max="15874" width="4.6640625" style="2" customWidth="1"/>
    <col min="15875" max="15875" width="57.33203125" style="2" customWidth="1"/>
    <col min="15876" max="15876" width="15.5" style="2" customWidth="1"/>
    <col min="15877" max="15877" width="15.6640625" style="2" customWidth="1"/>
    <col min="15878" max="15878" width="2" style="2" customWidth="1"/>
    <col min="15879" max="15879" width="15.6640625" style="2" customWidth="1"/>
    <col min="15880" max="15880" width="3.1640625" style="2" customWidth="1"/>
    <col min="15881" max="15881" width="2.6640625" style="2" customWidth="1"/>
    <col min="15882" max="15883" width="14.83203125" style="2" bestFit="1" customWidth="1"/>
    <col min="15884" max="16128" width="11.5" style="2"/>
    <col min="16129" max="16129" width="2.6640625" style="2" customWidth="1"/>
    <col min="16130" max="16130" width="4.6640625" style="2" customWidth="1"/>
    <col min="16131" max="16131" width="57.33203125" style="2" customWidth="1"/>
    <col min="16132" max="16132" width="15.5" style="2" customWidth="1"/>
    <col min="16133" max="16133" width="15.6640625" style="2" customWidth="1"/>
    <col min="16134" max="16134" width="2" style="2" customWidth="1"/>
    <col min="16135" max="16135" width="15.6640625" style="2" customWidth="1"/>
    <col min="16136" max="16136" width="3.1640625" style="2" customWidth="1"/>
    <col min="16137" max="16137" width="2.6640625" style="2" customWidth="1"/>
    <col min="16138" max="16139" width="14.83203125" style="2" bestFit="1" customWidth="1"/>
    <col min="16140" max="16384" width="11.5" style="2"/>
  </cols>
  <sheetData>
    <row r="1" spans="1:256" ht="16" thickBot="1"/>
    <row r="2" spans="1:256" ht="16">
      <c r="B2" s="25"/>
      <c r="C2" s="26"/>
      <c r="D2" s="26"/>
      <c r="E2" s="26"/>
      <c r="F2" s="26"/>
      <c r="G2" s="26"/>
      <c r="H2" s="27"/>
    </row>
    <row r="3" spans="1:256" ht="20">
      <c r="B3" s="512" t="s">
        <v>275</v>
      </c>
      <c r="C3" s="513"/>
      <c r="D3" s="513"/>
      <c r="E3" s="513"/>
      <c r="F3" s="513"/>
      <c r="G3" s="513"/>
      <c r="H3" s="514"/>
    </row>
    <row r="4" spans="1:256" ht="16">
      <c r="B4" s="515" t="s">
        <v>276</v>
      </c>
      <c r="C4" s="516"/>
      <c r="D4" s="516"/>
      <c r="E4" s="516"/>
      <c r="F4" s="516"/>
      <c r="G4" s="516"/>
      <c r="H4" s="517"/>
    </row>
    <row r="5" spans="1:256">
      <c r="B5" s="518" t="s">
        <v>277</v>
      </c>
      <c r="C5" s="519"/>
      <c r="D5" s="519"/>
      <c r="E5" s="519"/>
      <c r="F5" s="519"/>
      <c r="G5" s="519"/>
      <c r="H5" s="520"/>
    </row>
    <row r="6" spans="1:256">
      <c r="B6" s="518" t="s">
        <v>278</v>
      </c>
      <c r="C6" s="519"/>
      <c r="D6" s="519"/>
      <c r="E6" s="519"/>
      <c r="F6" s="519"/>
      <c r="G6" s="519"/>
      <c r="H6" s="520"/>
    </row>
    <row r="7" spans="1:256">
      <c r="B7" s="518" t="s">
        <v>279</v>
      </c>
      <c r="C7" s="519"/>
      <c r="D7" s="519"/>
      <c r="E7" s="519"/>
      <c r="F7" s="519"/>
      <c r="G7" s="519"/>
      <c r="H7" s="520"/>
      <c r="J7" s="43"/>
      <c r="K7" s="85"/>
      <c r="L7" s="43"/>
      <c r="M7" s="43"/>
    </row>
    <row r="8" spans="1:256" ht="16" thickBot="1">
      <c r="B8" s="28"/>
      <c r="C8" s="29"/>
      <c r="D8" s="29"/>
      <c r="E8" s="29"/>
      <c r="F8" s="29"/>
      <c r="G8" s="30"/>
      <c r="H8" s="31"/>
      <c r="J8" s="55"/>
      <c r="K8" s="85"/>
    </row>
    <row r="9" spans="1:256" ht="16" thickBot="1">
      <c r="B9" s="32"/>
      <c r="C9" s="32"/>
      <c r="D9" s="32"/>
      <c r="E9" s="32"/>
      <c r="F9" s="32"/>
      <c r="G9" s="33"/>
      <c r="H9" s="33"/>
      <c r="J9" s="56"/>
      <c r="K9" s="85"/>
      <c r="L9" s="43"/>
      <c r="M9" s="43"/>
    </row>
    <row r="10" spans="1:256">
      <c r="B10" s="34"/>
      <c r="C10" s="35"/>
      <c r="D10" s="35"/>
      <c r="E10" s="35"/>
      <c r="F10" s="35"/>
      <c r="G10" s="36"/>
      <c r="H10" s="37"/>
      <c r="K10" s="85"/>
    </row>
    <row r="11" spans="1:256" ht="16" thickBot="1">
      <c r="B11" s="34"/>
      <c r="C11" s="35"/>
      <c r="D11" s="35"/>
      <c r="E11" s="38">
        <v>2020</v>
      </c>
      <c r="F11" s="35"/>
      <c r="G11" s="38">
        <v>2019</v>
      </c>
      <c r="H11" s="37"/>
      <c r="J11" s="100"/>
      <c r="K11" s="100"/>
      <c r="L11" s="55"/>
    </row>
    <row r="12" spans="1:256">
      <c r="B12" s="39"/>
      <c r="C12" s="40" t="s">
        <v>280</v>
      </c>
      <c r="D12" s="40"/>
      <c r="E12" s="40"/>
      <c r="F12" s="40"/>
      <c r="G12" s="40"/>
      <c r="H12" s="41"/>
      <c r="K12" s="100"/>
      <c r="L12" s="159"/>
    </row>
    <row r="13" spans="1:256">
      <c r="B13" s="39"/>
      <c r="C13" s="42"/>
      <c r="D13" s="42"/>
      <c r="E13" s="42"/>
      <c r="F13" s="42"/>
      <c r="G13" s="42"/>
      <c r="H13" s="41"/>
      <c r="J13" s="51"/>
      <c r="K13" s="100" t="s">
        <v>281</v>
      </c>
      <c r="L13" s="85">
        <f>E17</f>
        <v>8349466</v>
      </c>
    </row>
    <row r="14" spans="1:256">
      <c r="B14" s="39"/>
      <c r="C14" s="43" t="s">
        <v>282</v>
      </c>
      <c r="D14" s="43"/>
      <c r="E14" s="81">
        <f>+'EDO ACT'!E76</f>
        <v>51394661</v>
      </c>
      <c r="F14" s="82"/>
      <c r="G14" s="81">
        <v>-28706250.540000021</v>
      </c>
      <c r="H14" s="41"/>
      <c r="I14" s="44"/>
      <c r="J14" s="51"/>
      <c r="K14" s="100" t="s">
        <v>283</v>
      </c>
      <c r="L14" s="88">
        <f>eoar!F23</f>
        <v>12018638.959999979</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row>
    <row r="15" spans="1:256">
      <c r="B15" s="39"/>
      <c r="C15" s="42"/>
      <c r="D15" s="42"/>
      <c r="E15" s="83"/>
      <c r="F15" s="83"/>
      <c r="G15" s="83"/>
      <c r="H15" s="41"/>
      <c r="K15" s="160" t="s">
        <v>284</v>
      </c>
      <c r="L15" s="80">
        <f>L13-L14</f>
        <v>-3669172.9599999785</v>
      </c>
      <c r="M15" s="80"/>
    </row>
    <row r="16" spans="1:256">
      <c r="A16" s="43"/>
      <c r="B16" s="45"/>
      <c r="C16" s="42" t="s">
        <v>285</v>
      </c>
      <c r="D16" s="42"/>
      <c r="E16" s="84"/>
      <c r="F16" s="83"/>
      <c r="G16" s="84"/>
      <c r="H16" s="46"/>
      <c r="I16" s="43"/>
      <c r="K16" s="100" t="s">
        <v>286</v>
      </c>
      <c r="L16" s="80">
        <f>E32+L15</f>
        <v>-3669172.9599999785</v>
      </c>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1:256">
      <c r="B17" s="39"/>
      <c r="C17" s="42" t="s">
        <v>287</v>
      </c>
      <c r="D17" s="42"/>
      <c r="E17" s="85">
        <f>+'EDO ACT'!E66</f>
        <v>8349466</v>
      </c>
      <c r="F17" s="83"/>
      <c r="G17" s="85">
        <v>29976591.489999998</v>
      </c>
      <c r="H17" s="41"/>
    </row>
    <row r="18" spans="1:256">
      <c r="A18" s="43"/>
      <c r="B18" s="45"/>
      <c r="C18" s="43" t="s">
        <v>191</v>
      </c>
      <c r="D18" s="43"/>
      <c r="E18" s="86">
        <f>+E14+E17</f>
        <v>59744127</v>
      </c>
      <c r="F18" s="82"/>
      <c r="G18" s="86">
        <f>+G14+G17</f>
        <v>1270340.9499999769</v>
      </c>
      <c r="H18" s="46"/>
      <c r="I18" s="43"/>
      <c r="K18" s="100" t="s">
        <v>288</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row>
    <row r="19" spans="1:256">
      <c r="A19" s="43"/>
      <c r="B19" s="45"/>
      <c r="C19" s="43"/>
      <c r="D19" s="43"/>
      <c r="E19" s="151"/>
      <c r="F19" s="82"/>
      <c r="G19" s="151"/>
      <c r="H19" s="46"/>
      <c r="I19" s="43"/>
      <c r="K19" s="132" t="s">
        <v>289</v>
      </c>
      <c r="L19" s="1">
        <f>+eoar!H17+eoar!H19</f>
        <v>20098</v>
      </c>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row>
    <row r="20" spans="1:256">
      <c r="A20" s="43"/>
      <c r="B20" s="45"/>
      <c r="C20" s="150" t="s">
        <v>192</v>
      </c>
      <c r="D20" s="40"/>
      <c r="E20" s="153"/>
      <c r="F20" s="153"/>
      <c r="G20" s="153"/>
      <c r="H20" s="46"/>
      <c r="I20" s="43"/>
      <c r="K20" s="100" t="s">
        <v>290</v>
      </c>
      <c r="L20" s="152"/>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row>
    <row r="21" spans="1:256">
      <c r="A21" s="43"/>
      <c r="B21" s="45"/>
      <c r="C21" s="42"/>
      <c r="D21" s="42"/>
      <c r="E21" s="83"/>
      <c r="F21" s="83"/>
      <c r="G21" s="83"/>
      <c r="H21" s="46"/>
      <c r="I21" s="43"/>
      <c r="K21" s="100"/>
      <c r="L21" s="152"/>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row>
    <row r="22" spans="1:256">
      <c r="A22" s="43"/>
      <c r="B22" s="45"/>
      <c r="C22" s="42" t="s">
        <v>291</v>
      </c>
      <c r="D22" s="42"/>
      <c r="E22" s="80"/>
      <c r="F22" s="83"/>
      <c r="G22" s="80"/>
      <c r="H22" s="46"/>
      <c r="I22" s="43"/>
      <c r="K22" s="100"/>
      <c r="L22" s="80"/>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row>
    <row r="23" spans="1:256">
      <c r="A23" s="43"/>
      <c r="B23" s="45"/>
      <c r="C23" s="42" t="s">
        <v>292</v>
      </c>
      <c r="D23" s="42"/>
      <c r="E23" s="85" t="str">
        <f>IF(eoar!F14=" ",eoar!G14,eoar!F14)</f>
        <v>0</v>
      </c>
      <c r="F23" s="83"/>
      <c r="G23" s="80" t="s">
        <v>158</v>
      </c>
      <c r="H23" s="46"/>
      <c r="I23" s="43"/>
      <c r="K23" s="154"/>
      <c r="L23" s="155"/>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row>
    <row r="24" spans="1:256">
      <c r="A24" s="43"/>
      <c r="B24" s="45"/>
      <c r="C24" s="42" t="s">
        <v>293</v>
      </c>
      <c r="D24" s="42"/>
      <c r="E24" s="85">
        <f>IF(eoar!F15=" ",eoar!G15,eoar!F15)</f>
        <v>71302652.439999998</v>
      </c>
      <c r="F24" s="83"/>
      <c r="G24" s="80" t="s">
        <v>158</v>
      </c>
      <c r="H24" s="46"/>
      <c r="I24" s="43"/>
      <c r="K24" s="48"/>
      <c r="L24" s="80">
        <f>SUM(L19:L23)</f>
        <v>20098</v>
      </c>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row>
    <row r="25" spans="1:256">
      <c r="A25" s="43"/>
      <c r="B25" s="45"/>
      <c r="C25" s="42" t="s">
        <v>294</v>
      </c>
      <c r="D25" s="42"/>
      <c r="E25" s="1">
        <f>SUM(E26:E29,E32)</f>
        <v>20098</v>
      </c>
      <c r="F25" s="83"/>
      <c r="G25" s="1">
        <v>-464876.46999999136</v>
      </c>
      <c r="H25" s="46"/>
      <c r="I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row>
    <row r="26" spans="1:256">
      <c r="A26" s="43"/>
      <c r="B26" s="45"/>
      <c r="C26" s="42" t="s">
        <v>295</v>
      </c>
      <c r="D26" s="42"/>
      <c r="E26" s="85" t="str">
        <f>IF(eoar!F16=" ",eoar!G16,eoar!F16)</f>
        <v>0</v>
      </c>
      <c r="F26" s="83"/>
      <c r="G26" s="85" t="s">
        <v>158</v>
      </c>
      <c r="H26" s="46"/>
      <c r="I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row>
    <row r="27" spans="1:256">
      <c r="A27" s="43"/>
      <c r="B27" s="45"/>
      <c r="C27" s="42" t="s">
        <v>296</v>
      </c>
      <c r="D27" s="42"/>
      <c r="E27" s="85">
        <f>IF(eoar!F17=" ",eoar!G17,eoar!F17)</f>
        <v>20098</v>
      </c>
      <c r="F27" s="83"/>
      <c r="G27" s="1">
        <v>8047802.9900000095</v>
      </c>
      <c r="H27" s="46"/>
      <c r="I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row>
    <row r="28" spans="1:256">
      <c r="A28" s="43"/>
      <c r="B28" s="45"/>
      <c r="C28" s="42" t="s">
        <v>297</v>
      </c>
      <c r="D28" s="42"/>
      <c r="E28" s="85" t="str">
        <f>IF(eoar!F18=" ",eoar!G18,eoar!F18)</f>
        <v>0</v>
      </c>
      <c r="F28" s="83"/>
      <c r="G28" s="1" t="s">
        <v>158</v>
      </c>
      <c r="H28" s="46"/>
      <c r="I28" s="43"/>
      <c r="K28" s="100"/>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row>
    <row r="29" spans="1:256">
      <c r="A29" s="43"/>
      <c r="B29" s="45"/>
      <c r="C29" s="42" t="s">
        <v>298</v>
      </c>
      <c r="D29" s="42"/>
      <c r="E29" s="85" t="str">
        <f>IF(eoar!F19=" ",eoar!G19,eoar!F19)</f>
        <v>0</v>
      </c>
      <c r="F29" s="83"/>
      <c r="G29" s="1" t="s">
        <v>158</v>
      </c>
      <c r="H29" s="46"/>
      <c r="I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row>
    <row r="30" spans="1:256">
      <c r="A30" s="43"/>
      <c r="B30" s="45"/>
      <c r="C30" s="42" t="s">
        <v>299</v>
      </c>
      <c r="D30" s="42"/>
      <c r="E30" s="85" t="str">
        <f>IF(eoar!F20=" ",eoar!G20,eoar!F20)</f>
        <v>0</v>
      </c>
      <c r="F30" s="83"/>
      <c r="G30" s="2" t="s">
        <v>158</v>
      </c>
      <c r="H30" s="46"/>
      <c r="I30" s="43"/>
      <c r="K30" s="126"/>
      <c r="L30" s="14"/>
      <c r="M30" s="14"/>
      <c r="N30" s="116"/>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row>
    <row r="31" spans="1:256">
      <c r="A31" s="43"/>
      <c r="B31" s="45"/>
      <c r="C31" s="42" t="s">
        <v>300</v>
      </c>
      <c r="D31" s="42"/>
      <c r="E31" s="85"/>
      <c r="F31" s="83"/>
      <c r="G31" s="76"/>
      <c r="H31" s="46"/>
      <c r="I31" s="43"/>
      <c r="K31" s="126"/>
      <c r="L31" s="14"/>
      <c r="M31" s="14"/>
      <c r="N31" s="116"/>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row>
    <row r="32" spans="1:256">
      <c r="A32" s="43"/>
      <c r="B32" s="45"/>
      <c r="C32" s="42" t="s">
        <v>301</v>
      </c>
      <c r="D32" s="42"/>
      <c r="E32" s="1">
        <f>L20+L21+L22+L23</f>
        <v>0</v>
      </c>
      <c r="F32" s="83"/>
      <c r="G32" s="1">
        <v>-8512679.4600000009</v>
      </c>
      <c r="H32" s="46"/>
      <c r="I32" s="43"/>
      <c r="K32" s="126"/>
      <c r="L32" s="14"/>
      <c r="M32" s="14"/>
      <c r="N32" s="116"/>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row>
    <row r="33" spans="1:256">
      <c r="A33" s="43"/>
      <c r="B33" s="45"/>
      <c r="C33" s="42" t="s">
        <v>302</v>
      </c>
      <c r="D33" s="42"/>
      <c r="E33" s="1"/>
      <c r="F33" s="83"/>
      <c r="G33" s="1"/>
      <c r="H33" s="46"/>
      <c r="I33" s="43"/>
      <c r="K33" s="126"/>
      <c r="L33" s="14"/>
      <c r="M33" s="14"/>
      <c r="N33" s="116"/>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row>
    <row r="34" spans="1:256">
      <c r="A34" s="43"/>
      <c r="B34" s="45"/>
      <c r="C34" s="43" t="s">
        <v>303</v>
      </c>
      <c r="D34" s="43"/>
      <c r="E34" s="90">
        <f>SUM(E22:E33)-E25</f>
        <v>71322750.439999998</v>
      </c>
      <c r="F34" s="90"/>
      <c r="G34" s="90">
        <f>SUM(G22:G33)-G25</f>
        <v>-464876.46999999136</v>
      </c>
      <c r="H34" s="46"/>
      <c r="I34" s="43"/>
      <c r="K34" s="126"/>
      <c r="L34" s="14"/>
      <c r="M34" s="14"/>
      <c r="N34" s="116"/>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row>
    <row r="35" spans="1:256">
      <c r="A35" s="43"/>
      <c r="B35" s="45"/>
      <c r="C35" s="42"/>
      <c r="D35" s="42"/>
      <c r="E35" s="1"/>
      <c r="F35" s="83"/>
      <c r="G35" s="1"/>
      <c r="H35" s="46"/>
      <c r="I35" s="43"/>
      <c r="K35" s="126"/>
      <c r="L35" s="14"/>
      <c r="M35" s="14"/>
      <c r="N35" s="116"/>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row>
    <row r="36" spans="1:256">
      <c r="A36" s="43"/>
      <c r="B36" s="45"/>
      <c r="C36" s="43"/>
      <c r="D36" s="43"/>
      <c r="E36" s="151"/>
      <c r="F36" s="82"/>
      <c r="G36" s="151"/>
      <c r="H36" s="46"/>
      <c r="I36" s="43"/>
      <c r="K36" s="126"/>
      <c r="L36" s="14"/>
      <c r="M36" s="116"/>
      <c r="N36" s="116"/>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row>
    <row r="37" spans="1:256">
      <c r="A37" s="43"/>
      <c r="B37" s="45"/>
      <c r="C37" s="150" t="s">
        <v>304</v>
      </c>
      <c r="D37" s="43"/>
      <c r="E37" s="151"/>
      <c r="F37" s="82"/>
      <c r="G37" s="151"/>
      <c r="H37" s="46"/>
      <c r="I37" s="43"/>
      <c r="K37" s="126"/>
      <c r="L37" s="14"/>
      <c r="M37" s="116"/>
      <c r="N37" s="116"/>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row>
    <row r="38" spans="1:256">
      <c r="B38" s="39"/>
      <c r="C38" s="42"/>
      <c r="D38" s="42"/>
      <c r="E38" s="87"/>
      <c r="F38" s="83"/>
      <c r="G38" s="87"/>
      <c r="H38" s="41"/>
      <c r="K38" s="126"/>
      <c r="L38" s="14"/>
      <c r="M38" s="116"/>
      <c r="N38" s="116"/>
    </row>
    <row r="39" spans="1:256">
      <c r="B39" s="39"/>
      <c r="C39" s="42" t="s">
        <v>305</v>
      </c>
      <c r="D39" s="42"/>
      <c r="E39" s="161" t="str">
        <f>IF(eoar!F6=" ",-eoar!G6,eoar!F6)</f>
        <v>0</v>
      </c>
      <c r="F39" s="83"/>
      <c r="G39" s="85">
        <v>-10970964.280000001</v>
      </c>
      <c r="H39" s="41"/>
      <c r="K39" s="126"/>
      <c r="L39" s="14"/>
      <c r="M39" s="116"/>
      <c r="N39" s="116"/>
    </row>
    <row r="40" spans="1:256">
      <c r="B40" s="39"/>
      <c r="C40" s="42" t="s">
        <v>306</v>
      </c>
      <c r="D40" s="42"/>
      <c r="E40" s="161" t="str">
        <f>IF(eoar!F7=" ",-eoar!G7,eoar!F7)</f>
        <v>0</v>
      </c>
      <c r="F40" s="83"/>
      <c r="G40" s="85">
        <v>641512.81000000052</v>
      </c>
      <c r="H40" s="41"/>
      <c r="K40" s="126"/>
      <c r="L40" s="14"/>
      <c r="M40" s="116"/>
      <c r="N40" s="116"/>
    </row>
    <row r="41" spans="1:256">
      <c r="B41" s="39"/>
      <c r="C41" s="42" t="s">
        <v>307</v>
      </c>
      <c r="D41" s="42"/>
      <c r="E41" s="161">
        <f>IF(eoar!F8=" ",eoar!G8,eoar!F8)</f>
        <v>1025350.3599999999</v>
      </c>
      <c r="F41" s="83"/>
      <c r="G41" s="85">
        <v>63201.030000000028</v>
      </c>
      <c r="H41" s="41"/>
      <c r="K41" s="14"/>
      <c r="L41" s="14"/>
      <c r="M41" s="14"/>
      <c r="N41" s="116"/>
    </row>
    <row r="42" spans="1:256">
      <c r="B42" s="39"/>
      <c r="C42" s="42" t="s">
        <v>308</v>
      </c>
      <c r="D42" s="42"/>
      <c r="E42" s="161">
        <f>IF(eoar!F9=" ",eoar!G9,eoar!F9)</f>
        <v>505659.72999999858</v>
      </c>
      <c r="F42" s="83"/>
      <c r="G42" s="85">
        <v>391123.91599999927</v>
      </c>
      <c r="H42" s="41"/>
      <c r="K42" s="126"/>
      <c r="L42" s="14"/>
      <c r="M42" s="116"/>
      <c r="N42" s="116"/>
    </row>
    <row r="43" spans="1:256">
      <c r="B43" s="39"/>
      <c r="C43" s="100" t="s">
        <v>309</v>
      </c>
      <c r="E43" s="161" t="str">
        <f>IF(eoar!F11=" ",eoar!G11,eoar!F11)</f>
        <v>0</v>
      </c>
      <c r="G43" s="2" t="s">
        <v>158</v>
      </c>
      <c r="H43" s="41"/>
      <c r="K43" s="126"/>
      <c r="L43" s="14"/>
      <c r="M43" s="116"/>
      <c r="N43" s="116"/>
    </row>
    <row r="44" spans="1:256">
      <c r="B44" s="39"/>
      <c r="C44" s="133" t="s">
        <v>310</v>
      </c>
      <c r="D44" s="42"/>
      <c r="E44" s="161" t="str">
        <f>IF(eoar!F12=" ",-eoar!G12,eoar!F12)</f>
        <v>0</v>
      </c>
      <c r="F44" s="83"/>
      <c r="G44" s="85">
        <v>-2761352.8500000238</v>
      </c>
      <c r="H44" s="41"/>
      <c r="K44" s="126"/>
      <c r="L44" s="14"/>
      <c r="M44" s="116"/>
      <c r="N44" s="116"/>
    </row>
    <row r="45" spans="1:256">
      <c r="B45" s="39"/>
      <c r="C45" s="42" t="s">
        <v>311</v>
      </c>
      <c r="D45" s="42"/>
      <c r="E45" s="161">
        <f>IF(eoar!F21=" ",-eoar!G21,eoar!F21)</f>
        <v>2701378</v>
      </c>
      <c r="F45" s="83"/>
      <c r="G45" s="88" t="s">
        <v>158</v>
      </c>
      <c r="H45" s="41"/>
      <c r="K45" s="126"/>
      <c r="L45" s="14"/>
      <c r="M45" s="116"/>
      <c r="N45" s="127"/>
    </row>
    <row r="46" spans="1:256">
      <c r="B46" s="39"/>
      <c r="C46" s="42" t="s">
        <v>312</v>
      </c>
      <c r="D46" s="42"/>
      <c r="E46" s="161" t="str">
        <f>IF(eoar!F26=" ",eoar!G26,eoar!F26)</f>
        <v>0</v>
      </c>
      <c r="G46" s="2" t="s">
        <v>158</v>
      </c>
      <c r="H46" s="41"/>
      <c r="K46" s="126"/>
      <c r="L46" s="14"/>
      <c r="M46" s="116"/>
      <c r="N46" s="116"/>
    </row>
    <row r="47" spans="1:256">
      <c r="B47" s="39"/>
      <c r="C47" s="42" t="s">
        <v>313</v>
      </c>
      <c r="D47" s="42"/>
      <c r="E47" s="161" t="str">
        <f>IF(eoar!F27=" ",-eoar!G27,eoar!F27)</f>
        <v>0</v>
      </c>
      <c r="G47" s="2">
        <v>31105732.130000003</v>
      </c>
      <c r="H47" s="41"/>
      <c r="K47" s="126"/>
      <c r="L47" s="14"/>
      <c r="M47" s="116"/>
      <c r="N47" s="116"/>
    </row>
    <row r="48" spans="1:256">
      <c r="B48" s="39"/>
      <c r="C48" s="42" t="s">
        <v>314</v>
      </c>
      <c r="D48" s="42"/>
      <c r="E48" s="161">
        <f>IF(eoar!F28=" ",-eoar!G28,eoar!F28)</f>
        <v>1269217.1399999969</v>
      </c>
      <c r="G48" s="2">
        <v>2761352.8500000238</v>
      </c>
      <c r="H48" s="41"/>
      <c r="K48" s="126"/>
      <c r="L48" s="14"/>
      <c r="M48" s="116"/>
      <c r="N48" s="116"/>
    </row>
    <row r="49" spans="1:256">
      <c r="B49" s="39"/>
      <c r="C49" s="42" t="s">
        <v>315</v>
      </c>
      <c r="D49" s="42"/>
      <c r="E49" s="161" t="str">
        <f>IF(eoar!F29=" ",-eoar!G29,eoar!F29)</f>
        <v>0</v>
      </c>
      <c r="F49" s="83"/>
      <c r="G49" s="85">
        <v>438021.15000000037</v>
      </c>
      <c r="H49" s="41"/>
      <c r="K49" s="126"/>
      <c r="L49" s="14"/>
      <c r="M49" s="116"/>
      <c r="N49" s="127"/>
    </row>
    <row r="50" spans="1:256">
      <c r="B50" s="39"/>
      <c r="C50" s="42" t="s">
        <v>316</v>
      </c>
      <c r="D50" s="42"/>
      <c r="E50" s="161" t="str">
        <f>IF(eoar!F30=" ",-eoar!G30,eoar!F30)</f>
        <v>0</v>
      </c>
      <c r="F50" s="83"/>
      <c r="G50" s="88">
        <v>13245232.969999999</v>
      </c>
      <c r="H50" s="41"/>
      <c r="K50" s="126"/>
      <c r="L50" s="14"/>
      <c r="M50" s="116"/>
      <c r="N50" s="116"/>
    </row>
    <row r="51" spans="1:256">
      <c r="B51" s="39"/>
      <c r="C51" s="100" t="s">
        <v>317</v>
      </c>
      <c r="E51" s="85" t="str">
        <f>IF(eoar!F33=" ",eoar!G33,eoar!F33)</f>
        <v>0</v>
      </c>
      <c r="G51" s="2">
        <v>3496238</v>
      </c>
      <c r="H51" s="41"/>
    </row>
    <row r="52" spans="1:256">
      <c r="B52" s="39"/>
      <c r="C52" s="42" t="s">
        <v>318</v>
      </c>
      <c r="D52" s="50" t="s">
        <v>319</v>
      </c>
      <c r="F52" s="83"/>
      <c r="G52" s="85"/>
      <c r="H52" s="41"/>
    </row>
    <row r="53" spans="1:256">
      <c r="B53" s="39"/>
      <c r="C53" s="42" t="s">
        <v>320</v>
      </c>
      <c r="D53" s="50"/>
      <c r="E53" s="85" t="str">
        <f>IF(eoar!F34=" ",eoar!G34,eoar!F34)</f>
        <v>0</v>
      </c>
      <c r="F53" s="83"/>
      <c r="G53" s="74" t="s">
        <v>158</v>
      </c>
      <c r="H53" s="41"/>
      <c r="K53" s="112"/>
    </row>
    <row r="54" spans="1:256">
      <c r="B54" s="39"/>
      <c r="C54" s="42" t="s">
        <v>321</v>
      </c>
      <c r="D54" s="42"/>
      <c r="E54" s="85" t="str">
        <f>IF(eoar!F35=" ",eoar!G35,eoar!F35)</f>
        <v>0</v>
      </c>
      <c r="F54" s="83"/>
      <c r="G54" s="85">
        <v>464876.46999996901</v>
      </c>
      <c r="H54" s="41"/>
      <c r="K54" s="112"/>
    </row>
    <row r="55" spans="1:256">
      <c r="B55" s="39"/>
      <c r="C55" s="42" t="s">
        <v>322</v>
      </c>
      <c r="D55" s="42"/>
      <c r="E55" s="85"/>
      <c r="F55" s="83"/>
      <c r="G55" s="85"/>
      <c r="H55" s="41"/>
      <c r="K55" s="112"/>
    </row>
    <row r="56" spans="1:256">
      <c r="B56" s="39"/>
      <c r="C56" s="100"/>
      <c r="E56" s="85"/>
      <c r="H56" s="41"/>
      <c r="K56" s="112"/>
    </row>
    <row r="57" spans="1:256">
      <c r="B57" s="39"/>
      <c r="H57" s="41"/>
      <c r="J57" s="51"/>
      <c r="K57" s="112"/>
    </row>
    <row r="58" spans="1:256">
      <c r="A58" s="43"/>
      <c r="B58" s="45"/>
      <c r="C58" s="43" t="s">
        <v>323</v>
      </c>
      <c r="D58" s="43"/>
      <c r="E58" s="89">
        <f>SUM(E39:E55)</f>
        <v>5501605.2299999949</v>
      </c>
      <c r="F58" s="89"/>
      <c r="G58" s="89">
        <f>SUM(G39:G55)</f>
        <v>38874974.195999965</v>
      </c>
      <c r="H58" s="46"/>
      <c r="I58" s="43"/>
      <c r="J58" s="57"/>
      <c r="K58" s="82"/>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3"/>
    </row>
    <row r="59" spans="1:256">
      <c r="B59" s="39"/>
      <c r="C59" s="42"/>
      <c r="D59" s="42"/>
      <c r="E59" s="83"/>
      <c r="F59" s="83"/>
      <c r="G59" s="83"/>
      <c r="H59" s="41"/>
      <c r="K59" s="49"/>
    </row>
    <row r="60" spans="1:256">
      <c r="B60" s="39"/>
      <c r="C60" s="43" t="s">
        <v>324</v>
      </c>
      <c r="D60" s="43"/>
      <c r="E60" s="91">
        <f>E18+E34+E58</f>
        <v>136568482.66999999</v>
      </c>
      <c r="F60" s="82"/>
      <c r="G60" s="91">
        <f>G18+G34+G58</f>
        <v>39680438.675999954</v>
      </c>
      <c r="H60" s="41"/>
    </row>
    <row r="61" spans="1:256">
      <c r="B61" s="39"/>
      <c r="E61" s="80"/>
      <c r="F61" s="80"/>
      <c r="G61" s="80"/>
      <c r="H61" s="41"/>
      <c r="J61" s="51"/>
    </row>
    <row r="62" spans="1:256" ht="16">
      <c r="B62" s="39"/>
      <c r="C62" s="156" t="s">
        <v>206</v>
      </c>
      <c r="D62" s="42"/>
      <c r="E62" s="92">
        <f>+G63</f>
        <v>214998610.9799999</v>
      </c>
      <c r="F62" s="83"/>
      <c r="G62" s="92">
        <v>175318172.30399996</v>
      </c>
      <c r="H62" s="41"/>
    </row>
    <row r="63" spans="1:256" ht="17" thickBot="1">
      <c r="B63" s="39"/>
      <c r="C63" s="157" t="s">
        <v>325</v>
      </c>
      <c r="D63" s="43"/>
      <c r="E63" s="93">
        <f>SUM(E60:E62)</f>
        <v>351567093.64999986</v>
      </c>
      <c r="F63" s="82"/>
      <c r="G63" s="93">
        <f>SUM(G60:G62)</f>
        <v>214998610.9799999</v>
      </c>
      <c r="H63" s="41"/>
    </row>
    <row r="64" spans="1:256" ht="17" thickTop="1">
      <c r="B64" s="39"/>
      <c r="D64" s="48"/>
      <c r="E64" s="79"/>
      <c r="H64" s="52"/>
    </row>
    <row r="65" spans="2:14" ht="16" thickBot="1">
      <c r="B65" s="53"/>
      <c r="C65" s="54"/>
      <c r="D65" s="510"/>
      <c r="E65" s="510"/>
      <c r="F65" s="510"/>
      <c r="G65" s="510"/>
      <c r="H65" s="511"/>
    </row>
    <row r="67" spans="2:14">
      <c r="D67" s="100"/>
      <c r="E67" s="96">
        <f>'EDO SIT FIN'!E16</f>
        <v>573458527</v>
      </c>
    </row>
    <row r="68" spans="2:14">
      <c r="J68" s="48"/>
    </row>
    <row r="69" spans="2:14">
      <c r="E69" s="113">
        <f>+E63-E67</f>
        <v>-221891433.35000014</v>
      </c>
      <c r="J69" s="47"/>
    </row>
    <row r="70" spans="2:14">
      <c r="J70" s="48"/>
    </row>
    <row r="71" spans="2:14">
      <c r="E71" s="55"/>
      <c r="J71" s="48"/>
    </row>
    <row r="72" spans="2:14">
      <c r="E72" s="80"/>
    </row>
    <row r="80" spans="2:14">
      <c r="N80" s="80"/>
    </row>
    <row r="82" spans="14:14">
      <c r="N82" s="80"/>
    </row>
  </sheetData>
  <mergeCells count="6">
    <mergeCell ref="D65:H65"/>
    <mergeCell ref="B3:H3"/>
    <mergeCell ref="B4:H4"/>
    <mergeCell ref="B5:H5"/>
    <mergeCell ref="B6:H6"/>
    <mergeCell ref="B7:H7"/>
  </mergeCells>
  <pageMargins left="0.25" right="0.25" top="0.75" bottom="0.75" header="0.3" footer="0.3"/>
  <pageSetup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381"/>
  <sheetViews>
    <sheetView zoomScaleNormal="100" workbookViewId="0">
      <selection activeCell="D4" sqref="D4"/>
    </sheetView>
  </sheetViews>
  <sheetFormatPr baseColWidth="10" defaultColWidth="9.1640625" defaultRowHeight="15"/>
  <cols>
    <col min="1" max="1" width="18.6640625" customWidth="1"/>
    <col min="2" max="2" width="85.83203125" customWidth="1"/>
    <col min="3" max="3" width="7.83203125" bestFit="1" customWidth="1"/>
    <col min="4" max="4" width="4.6640625" customWidth="1"/>
    <col min="5" max="5" width="11.6640625" bestFit="1" customWidth="1"/>
    <col min="6" max="6" width="16.1640625" style="12" bestFit="1" customWidth="1"/>
    <col min="7" max="8" width="16.83203125" style="12" bestFit="1" customWidth="1"/>
    <col min="9" max="9" width="17.5" style="12" bestFit="1" customWidth="1"/>
    <col min="10" max="10" width="5.6640625" bestFit="1" customWidth="1"/>
    <col min="11" max="11" width="17.5" bestFit="1" customWidth="1"/>
    <col min="12" max="12" width="15.1640625" bestFit="1" customWidth="1"/>
    <col min="256" max="256" width="18.6640625" customWidth="1"/>
    <col min="257" max="257" width="50.6640625" customWidth="1"/>
    <col min="258" max="258" width="3" bestFit="1" customWidth="1"/>
    <col min="259" max="259" width="4.6640625" bestFit="1" customWidth="1"/>
    <col min="260" max="260" width="7.5" bestFit="1" customWidth="1"/>
    <col min="261" max="264" width="15.6640625" customWidth="1"/>
    <col min="265" max="265" width="5.6640625" bestFit="1" customWidth="1"/>
    <col min="512" max="512" width="18.6640625" customWidth="1"/>
    <col min="513" max="513" width="50.6640625" customWidth="1"/>
    <col min="514" max="514" width="3" bestFit="1" customWidth="1"/>
    <col min="515" max="515" width="4.6640625" bestFit="1" customWidth="1"/>
    <col min="516" max="516" width="7.5" bestFit="1" customWidth="1"/>
    <col min="517" max="520" width="15.6640625" customWidth="1"/>
    <col min="521" max="521" width="5.6640625" bestFit="1" customWidth="1"/>
    <col min="768" max="768" width="18.6640625" customWidth="1"/>
    <col min="769" max="769" width="50.6640625" customWidth="1"/>
    <col min="770" max="770" width="3" bestFit="1" customWidth="1"/>
    <col min="771" max="771" width="4.6640625" bestFit="1" customWidth="1"/>
    <col min="772" max="772" width="7.5" bestFit="1" customWidth="1"/>
    <col min="773" max="776" width="15.6640625" customWidth="1"/>
    <col min="777" max="777" width="5.6640625" bestFit="1" customWidth="1"/>
    <col min="1024" max="1024" width="18.6640625" customWidth="1"/>
    <col min="1025" max="1025" width="50.6640625" customWidth="1"/>
    <col min="1026" max="1026" width="3" bestFit="1" customWidth="1"/>
    <col min="1027" max="1027" width="4.6640625" bestFit="1" customWidth="1"/>
    <col min="1028" max="1028" width="7.5" bestFit="1" customWidth="1"/>
    <col min="1029" max="1032" width="15.6640625" customWidth="1"/>
    <col min="1033" max="1033" width="5.6640625" bestFit="1" customWidth="1"/>
    <col min="1280" max="1280" width="18.6640625" customWidth="1"/>
    <col min="1281" max="1281" width="50.6640625" customWidth="1"/>
    <col min="1282" max="1282" width="3" bestFit="1" customWidth="1"/>
    <col min="1283" max="1283" width="4.6640625" bestFit="1" customWidth="1"/>
    <col min="1284" max="1284" width="7.5" bestFit="1" customWidth="1"/>
    <col min="1285" max="1288" width="15.6640625" customWidth="1"/>
    <col min="1289" max="1289" width="5.6640625" bestFit="1" customWidth="1"/>
    <col min="1536" max="1536" width="18.6640625" customWidth="1"/>
    <col min="1537" max="1537" width="50.6640625" customWidth="1"/>
    <col min="1538" max="1538" width="3" bestFit="1" customWidth="1"/>
    <col min="1539" max="1539" width="4.6640625" bestFit="1" customWidth="1"/>
    <col min="1540" max="1540" width="7.5" bestFit="1" customWidth="1"/>
    <col min="1541" max="1544" width="15.6640625" customWidth="1"/>
    <col min="1545" max="1545" width="5.6640625" bestFit="1" customWidth="1"/>
    <col min="1792" max="1792" width="18.6640625" customWidth="1"/>
    <col min="1793" max="1793" width="50.6640625" customWidth="1"/>
    <col min="1794" max="1794" width="3" bestFit="1" customWidth="1"/>
    <col min="1795" max="1795" width="4.6640625" bestFit="1" customWidth="1"/>
    <col min="1796" max="1796" width="7.5" bestFit="1" customWidth="1"/>
    <col min="1797" max="1800" width="15.6640625" customWidth="1"/>
    <col min="1801" max="1801" width="5.6640625" bestFit="1" customWidth="1"/>
    <col min="2048" max="2048" width="18.6640625" customWidth="1"/>
    <col min="2049" max="2049" width="50.6640625" customWidth="1"/>
    <col min="2050" max="2050" width="3" bestFit="1" customWidth="1"/>
    <col min="2051" max="2051" width="4.6640625" bestFit="1" customWidth="1"/>
    <col min="2052" max="2052" width="7.5" bestFit="1" customWidth="1"/>
    <col min="2053" max="2056" width="15.6640625" customWidth="1"/>
    <col min="2057" max="2057" width="5.6640625" bestFit="1" customWidth="1"/>
    <col min="2304" max="2304" width="18.6640625" customWidth="1"/>
    <col min="2305" max="2305" width="50.6640625" customWidth="1"/>
    <col min="2306" max="2306" width="3" bestFit="1" customWidth="1"/>
    <col min="2307" max="2307" width="4.6640625" bestFit="1" customWidth="1"/>
    <col min="2308" max="2308" width="7.5" bestFit="1" customWidth="1"/>
    <col min="2309" max="2312" width="15.6640625" customWidth="1"/>
    <col min="2313" max="2313" width="5.6640625" bestFit="1" customWidth="1"/>
    <col min="2560" max="2560" width="18.6640625" customWidth="1"/>
    <col min="2561" max="2561" width="50.6640625" customWidth="1"/>
    <col min="2562" max="2562" width="3" bestFit="1" customWidth="1"/>
    <col min="2563" max="2563" width="4.6640625" bestFit="1" customWidth="1"/>
    <col min="2564" max="2564" width="7.5" bestFit="1" customWidth="1"/>
    <col min="2565" max="2568" width="15.6640625" customWidth="1"/>
    <col min="2569" max="2569" width="5.6640625" bestFit="1" customWidth="1"/>
    <col min="2816" max="2816" width="18.6640625" customWidth="1"/>
    <col min="2817" max="2817" width="50.6640625" customWidth="1"/>
    <col min="2818" max="2818" width="3" bestFit="1" customWidth="1"/>
    <col min="2819" max="2819" width="4.6640625" bestFit="1" customWidth="1"/>
    <col min="2820" max="2820" width="7.5" bestFit="1" customWidth="1"/>
    <col min="2821" max="2824" width="15.6640625" customWidth="1"/>
    <col min="2825" max="2825" width="5.6640625" bestFit="1" customWidth="1"/>
    <col min="3072" max="3072" width="18.6640625" customWidth="1"/>
    <col min="3073" max="3073" width="50.6640625" customWidth="1"/>
    <col min="3074" max="3074" width="3" bestFit="1" customWidth="1"/>
    <col min="3075" max="3075" width="4.6640625" bestFit="1" customWidth="1"/>
    <col min="3076" max="3076" width="7.5" bestFit="1" customWidth="1"/>
    <col min="3077" max="3080" width="15.6640625" customWidth="1"/>
    <col min="3081" max="3081" width="5.6640625" bestFit="1" customWidth="1"/>
    <col min="3328" max="3328" width="18.6640625" customWidth="1"/>
    <col min="3329" max="3329" width="50.6640625" customWidth="1"/>
    <col min="3330" max="3330" width="3" bestFit="1" customWidth="1"/>
    <col min="3331" max="3331" width="4.6640625" bestFit="1" customWidth="1"/>
    <col min="3332" max="3332" width="7.5" bestFit="1" customWidth="1"/>
    <col min="3333" max="3336" width="15.6640625" customWidth="1"/>
    <col min="3337" max="3337" width="5.6640625" bestFit="1" customWidth="1"/>
    <col min="3584" max="3584" width="18.6640625" customWidth="1"/>
    <col min="3585" max="3585" width="50.6640625" customWidth="1"/>
    <col min="3586" max="3586" width="3" bestFit="1" customWidth="1"/>
    <col min="3587" max="3587" width="4.6640625" bestFit="1" customWidth="1"/>
    <col min="3588" max="3588" width="7.5" bestFit="1" customWidth="1"/>
    <col min="3589" max="3592" width="15.6640625" customWidth="1"/>
    <col min="3593" max="3593" width="5.6640625" bestFit="1" customWidth="1"/>
    <col min="3840" max="3840" width="18.6640625" customWidth="1"/>
    <col min="3841" max="3841" width="50.6640625" customWidth="1"/>
    <col min="3842" max="3842" width="3" bestFit="1" customWidth="1"/>
    <col min="3843" max="3843" width="4.6640625" bestFit="1" customWidth="1"/>
    <col min="3844" max="3844" width="7.5" bestFit="1" customWidth="1"/>
    <col min="3845" max="3848" width="15.6640625" customWidth="1"/>
    <col min="3849" max="3849" width="5.6640625" bestFit="1" customWidth="1"/>
    <col min="4096" max="4096" width="18.6640625" customWidth="1"/>
    <col min="4097" max="4097" width="50.6640625" customWidth="1"/>
    <col min="4098" max="4098" width="3" bestFit="1" customWidth="1"/>
    <col min="4099" max="4099" width="4.6640625" bestFit="1" customWidth="1"/>
    <col min="4100" max="4100" width="7.5" bestFit="1" customWidth="1"/>
    <col min="4101" max="4104" width="15.6640625" customWidth="1"/>
    <col min="4105" max="4105" width="5.6640625" bestFit="1" customWidth="1"/>
    <col min="4352" max="4352" width="18.6640625" customWidth="1"/>
    <col min="4353" max="4353" width="50.6640625" customWidth="1"/>
    <col min="4354" max="4354" width="3" bestFit="1" customWidth="1"/>
    <col min="4355" max="4355" width="4.6640625" bestFit="1" customWidth="1"/>
    <col min="4356" max="4356" width="7.5" bestFit="1" customWidth="1"/>
    <col min="4357" max="4360" width="15.6640625" customWidth="1"/>
    <col min="4361" max="4361" width="5.6640625" bestFit="1" customWidth="1"/>
    <col min="4608" max="4608" width="18.6640625" customWidth="1"/>
    <col min="4609" max="4609" width="50.6640625" customWidth="1"/>
    <col min="4610" max="4610" width="3" bestFit="1" customWidth="1"/>
    <col min="4611" max="4611" width="4.6640625" bestFit="1" customWidth="1"/>
    <col min="4612" max="4612" width="7.5" bestFit="1" customWidth="1"/>
    <col min="4613" max="4616" width="15.6640625" customWidth="1"/>
    <col min="4617" max="4617" width="5.6640625" bestFit="1" customWidth="1"/>
    <col min="4864" max="4864" width="18.6640625" customWidth="1"/>
    <col min="4865" max="4865" width="50.6640625" customWidth="1"/>
    <col min="4866" max="4866" width="3" bestFit="1" customWidth="1"/>
    <col min="4867" max="4867" width="4.6640625" bestFit="1" customWidth="1"/>
    <col min="4868" max="4868" width="7.5" bestFit="1" customWidth="1"/>
    <col min="4869" max="4872" width="15.6640625" customWidth="1"/>
    <col min="4873" max="4873" width="5.6640625" bestFit="1" customWidth="1"/>
    <col min="5120" max="5120" width="18.6640625" customWidth="1"/>
    <col min="5121" max="5121" width="50.6640625" customWidth="1"/>
    <col min="5122" max="5122" width="3" bestFit="1" customWidth="1"/>
    <col min="5123" max="5123" width="4.6640625" bestFit="1" customWidth="1"/>
    <col min="5124" max="5124" width="7.5" bestFit="1" customWidth="1"/>
    <col min="5125" max="5128" width="15.6640625" customWidth="1"/>
    <col min="5129" max="5129" width="5.6640625" bestFit="1" customWidth="1"/>
    <col min="5376" max="5376" width="18.6640625" customWidth="1"/>
    <col min="5377" max="5377" width="50.6640625" customWidth="1"/>
    <col min="5378" max="5378" width="3" bestFit="1" customWidth="1"/>
    <col min="5379" max="5379" width="4.6640625" bestFit="1" customWidth="1"/>
    <col min="5380" max="5380" width="7.5" bestFit="1" customWidth="1"/>
    <col min="5381" max="5384" width="15.6640625" customWidth="1"/>
    <col min="5385" max="5385" width="5.6640625" bestFit="1" customWidth="1"/>
    <col min="5632" max="5632" width="18.6640625" customWidth="1"/>
    <col min="5633" max="5633" width="50.6640625" customWidth="1"/>
    <col min="5634" max="5634" width="3" bestFit="1" customWidth="1"/>
    <col min="5635" max="5635" width="4.6640625" bestFit="1" customWidth="1"/>
    <col min="5636" max="5636" width="7.5" bestFit="1" customWidth="1"/>
    <col min="5637" max="5640" width="15.6640625" customWidth="1"/>
    <col min="5641" max="5641" width="5.6640625" bestFit="1" customWidth="1"/>
    <col min="5888" max="5888" width="18.6640625" customWidth="1"/>
    <col min="5889" max="5889" width="50.6640625" customWidth="1"/>
    <col min="5890" max="5890" width="3" bestFit="1" customWidth="1"/>
    <col min="5891" max="5891" width="4.6640625" bestFit="1" customWidth="1"/>
    <col min="5892" max="5892" width="7.5" bestFit="1" customWidth="1"/>
    <col min="5893" max="5896" width="15.6640625" customWidth="1"/>
    <col min="5897" max="5897" width="5.6640625" bestFit="1" customWidth="1"/>
    <col min="6144" max="6144" width="18.6640625" customWidth="1"/>
    <col min="6145" max="6145" width="50.6640625" customWidth="1"/>
    <col min="6146" max="6146" width="3" bestFit="1" customWidth="1"/>
    <col min="6147" max="6147" width="4.6640625" bestFit="1" customWidth="1"/>
    <col min="6148" max="6148" width="7.5" bestFit="1" customWidth="1"/>
    <col min="6149" max="6152" width="15.6640625" customWidth="1"/>
    <col min="6153" max="6153" width="5.6640625" bestFit="1" customWidth="1"/>
    <col min="6400" max="6400" width="18.6640625" customWidth="1"/>
    <col min="6401" max="6401" width="50.6640625" customWidth="1"/>
    <col min="6402" max="6402" width="3" bestFit="1" customWidth="1"/>
    <col min="6403" max="6403" width="4.6640625" bestFit="1" customWidth="1"/>
    <col min="6404" max="6404" width="7.5" bestFit="1" customWidth="1"/>
    <col min="6405" max="6408" width="15.6640625" customWidth="1"/>
    <col min="6409" max="6409" width="5.6640625" bestFit="1" customWidth="1"/>
    <col min="6656" max="6656" width="18.6640625" customWidth="1"/>
    <col min="6657" max="6657" width="50.6640625" customWidth="1"/>
    <col min="6658" max="6658" width="3" bestFit="1" customWidth="1"/>
    <col min="6659" max="6659" width="4.6640625" bestFit="1" customWidth="1"/>
    <col min="6660" max="6660" width="7.5" bestFit="1" customWidth="1"/>
    <col min="6661" max="6664" width="15.6640625" customWidth="1"/>
    <col min="6665" max="6665" width="5.6640625" bestFit="1" customWidth="1"/>
    <col min="6912" max="6912" width="18.6640625" customWidth="1"/>
    <col min="6913" max="6913" width="50.6640625" customWidth="1"/>
    <col min="6914" max="6914" width="3" bestFit="1" customWidth="1"/>
    <col min="6915" max="6915" width="4.6640625" bestFit="1" customWidth="1"/>
    <col min="6916" max="6916" width="7.5" bestFit="1" customWidth="1"/>
    <col min="6917" max="6920" width="15.6640625" customWidth="1"/>
    <col min="6921" max="6921" width="5.6640625" bestFit="1" customWidth="1"/>
    <col min="7168" max="7168" width="18.6640625" customWidth="1"/>
    <col min="7169" max="7169" width="50.6640625" customWidth="1"/>
    <col min="7170" max="7170" width="3" bestFit="1" customWidth="1"/>
    <col min="7171" max="7171" width="4.6640625" bestFit="1" customWidth="1"/>
    <col min="7172" max="7172" width="7.5" bestFit="1" customWidth="1"/>
    <col min="7173" max="7176" width="15.6640625" customWidth="1"/>
    <col min="7177" max="7177" width="5.6640625" bestFit="1" customWidth="1"/>
    <col min="7424" max="7424" width="18.6640625" customWidth="1"/>
    <col min="7425" max="7425" width="50.6640625" customWidth="1"/>
    <col min="7426" max="7426" width="3" bestFit="1" customWidth="1"/>
    <col min="7427" max="7427" width="4.6640625" bestFit="1" customWidth="1"/>
    <col min="7428" max="7428" width="7.5" bestFit="1" customWidth="1"/>
    <col min="7429" max="7432" width="15.6640625" customWidth="1"/>
    <col min="7433" max="7433" width="5.6640625" bestFit="1" customWidth="1"/>
    <col min="7680" max="7680" width="18.6640625" customWidth="1"/>
    <col min="7681" max="7681" width="50.6640625" customWidth="1"/>
    <col min="7682" max="7682" width="3" bestFit="1" customWidth="1"/>
    <col min="7683" max="7683" width="4.6640625" bestFit="1" customWidth="1"/>
    <col min="7684" max="7684" width="7.5" bestFit="1" customWidth="1"/>
    <col min="7685" max="7688" width="15.6640625" customWidth="1"/>
    <col min="7689" max="7689" width="5.6640625" bestFit="1" customWidth="1"/>
    <col min="7936" max="7936" width="18.6640625" customWidth="1"/>
    <col min="7937" max="7937" width="50.6640625" customWidth="1"/>
    <col min="7938" max="7938" width="3" bestFit="1" customWidth="1"/>
    <col min="7939" max="7939" width="4.6640625" bestFit="1" customWidth="1"/>
    <col min="7940" max="7940" width="7.5" bestFit="1" customWidth="1"/>
    <col min="7941" max="7944" width="15.6640625" customWidth="1"/>
    <col min="7945" max="7945" width="5.6640625" bestFit="1" customWidth="1"/>
    <col min="8192" max="8192" width="18.6640625" customWidth="1"/>
    <col min="8193" max="8193" width="50.6640625" customWidth="1"/>
    <col min="8194" max="8194" width="3" bestFit="1" customWidth="1"/>
    <col min="8195" max="8195" width="4.6640625" bestFit="1" customWidth="1"/>
    <col min="8196" max="8196" width="7.5" bestFit="1" customWidth="1"/>
    <col min="8197" max="8200" width="15.6640625" customWidth="1"/>
    <col min="8201" max="8201" width="5.6640625" bestFit="1" customWidth="1"/>
    <col min="8448" max="8448" width="18.6640625" customWidth="1"/>
    <col min="8449" max="8449" width="50.6640625" customWidth="1"/>
    <col min="8450" max="8450" width="3" bestFit="1" customWidth="1"/>
    <col min="8451" max="8451" width="4.6640625" bestFit="1" customWidth="1"/>
    <col min="8452" max="8452" width="7.5" bestFit="1" customWidth="1"/>
    <col min="8453" max="8456" width="15.6640625" customWidth="1"/>
    <col min="8457" max="8457" width="5.6640625" bestFit="1" customWidth="1"/>
    <col min="8704" max="8704" width="18.6640625" customWidth="1"/>
    <col min="8705" max="8705" width="50.6640625" customWidth="1"/>
    <col min="8706" max="8706" width="3" bestFit="1" customWidth="1"/>
    <col min="8707" max="8707" width="4.6640625" bestFit="1" customWidth="1"/>
    <col min="8708" max="8708" width="7.5" bestFit="1" customWidth="1"/>
    <col min="8709" max="8712" width="15.6640625" customWidth="1"/>
    <col min="8713" max="8713" width="5.6640625" bestFit="1" customWidth="1"/>
    <col min="8960" max="8960" width="18.6640625" customWidth="1"/>
    <col min="8961" max="8961" width="50.6640625" customWidth="1"/>
    <col min="8962" max="8962" width="3" bestFit="1" customWidth="1"/>
    <col min="8963" max="8963" width="4.6640625" bestFit="1" customWidth="1"/>
    <col min="8964" max="8964" width="7.5" bestFit="1" customWidth="1"/>
    <col min="8965" max="8968" width="15.6640625" customWidth="1"/>
    <col min="8969" max="8969" width="5.6640625" bestFit="1" customWidth="1"/>
    <col min="9216" max="9216" width="18.6640625" customWidth="1"/>
    <col min="9217" max="9217" width="50.6640625" customWidth="1"/>
    <col min="9218" max="9218" width="3" bestFit="1" customWidth="1"/>
    <col min="9219" max="9219" width="4.6640625" bestFit="1" customWidth="1"/>
    <col min="9220" max="9220" width="7.5" bestFit="1" customWidth="1"/>
    <col min="9221" max="9224" width="15.6640625" customWidth="1"/>
    <col min="9225" max="9225" width="5.6640625" bestFit="1" customWidth="1"/>
    <col min="9472" max="9472" width="18.6640625" customWidth="1"/>
    <col min="9473" max="9473" width="50.6640625" customWidth="1"/>
    <col min="9474" max="9474" width="3" bestFit="1" customWidth="1"/>
    <col min="9475" max="9475" width="4.6640625" bestFit="1" customWidth="1"/>
    <col min="9476" max="9476" width="7.5" bestFit="1" customWidth="1"/>
    <col min="9477" max="9480" width="15.6640625" customWidth="1"/>
    <col min="9481" max="9481" width="5.6640625" bestFit="1" customWidth="1"/>
    <col min="9728" max="9728" width="18.6640625" customWidth="1"/>
    <col min="9729" max="9729" width="50.6640625" customWidth="1"/>
    <col min="9730" max="9730" width="3" bestFit="1" customWidth="1"/>
    <col min="9731" max="9731" width="4.6640625" bestFit="1" customWidth="1"/>
    <col min="9732" max="9732" width="7.5" bestFit="1" customWidth="1"/>
    <col min="9733" max="9736" width="15.6640625" customWidth="1"/>
    <col min="9737" max="9737" width="5.6640625" bestFit="1" customWidth="1"/>
    <col min="9984" max="9984" width="18.6640625" customWidth="1"/>
    <col min="9985" max="9985" width="50.6640625" customWidth="1"/>
    <col min="9986" max="9986" width="3" bestFit="1" customWidth="1"/>
    <col min="9987" max="9987" width="4.6640625" bestFit="1" customWidth="1"/>
    <col min="9988" max="9988" width="7.5" bestFit="1" customWidth="1"/>
    <col min="9989" max="9992" width="15.6640625" customWidth="1"/>
    <col min="9993" max="9993" width="5.6640625" bestFit="1" customWidth="1"/>
    <col min="10240" max="10240" width="18.6640625" customWidth="1"/>
    <col min="10241" max="10241" width="50.6640625" customWidth="1"/>
    <col min="10242" max="10242" width="3" bestFit="1" customWidth="1"/>
    <col min="10243" max="10243" width="4.6640625" bestFit="1" customWidth="1"/>
    <col min="10244" max="10244" width="7.5" bestFit="1" customWidth="1"/>
    <col min="10245" max="10248" width="15.6640625" customWidth="1"/>
    <col min="10249" max="10249" width="5.6640625" bestFit="1" customWidth="1"/>
    <col min="10496" max="10496" width="18.6640625" customWidth="1"/>
    <col min="10497" max="10497" width="50.6640625" customWidth="1"/>
    <col min="10498" max="10498" width="3" bestFit="1" customWidth="1"/>
    <col min="10499" max="10499" width="4.6640625" bestFit="1" customWidth="1"/>
    <col min="10500" max="10500" width="7.5" bestFit="1" customWidth="1"/>
    <col min="10501" max="10504" width="15.6640625" customWidth="1"/>
    <col min="10505" max="10505" width="5.6640625" bestFit="1" customWidth="1"/>
    <col min="10752" max="10752" width="18.6640625" customWidth="1"/>
    <col min="10753" max="10753" width="50.6640625" customWidth="1"/>
    <col min="10754" max="10754" width="3" bestFit="1" customWidth="1"/>
    <col min="10755" max="10755" width="4.6640625" bestFit="1" customWidth="1"/>
    <col min="10756" max="10756" width="7.5" bestFit="1" customWidth="1"/>
    <col min="10757" max="10760" width="15.6640625" customWidth="1"/>
    <col min="10761" max="10761" width="5.6640625" bestFit="1" customWidth="1"/>
    <col min="11008" max="11008" width="18.6640625" customWidth="1"/>
    <col min="11009" max="11009" width="50.6640625" customWidth="1"/>
    <col min="11010" max="11010" width="3" bestFit="1" customWidth="1"/>
    <col min="11011" max="11011" width="4.6640625" bestFit="1" customWidth="1"/>
    <col min="11012" max="11012" width="7.5" bestFit="1" customWidth="1"/>
    <col min="11013" max="11016" width="15.6640625" customWidth="1"/>
    <col min="11017" max="11017" width="5.6640625" bestFit="1" customWidth="1"/>
    <col min="11264" max="11264" width="18.6640625" customWidth="1"/>
    <col min="11265" max="11265" width="50.6640625" customWidth="1"/>
    <col min="11266" max="11266" width="3" bestFit="1" customWidth="1"/>
    <col min="11267" max="11267" width="4.6640625" bestFit="1" customWidth="1"/>
    <col min="11268" max="11268" width="7.5" bestFit="1" customWidth="1"/>
    <col min="11269" max="11272" width="15.6640625" customWidth="1"/>
    <col min="11273" max="11273" width="5.6640625" bestFit="1" customWidth="1"/>
    <col min="11520" max="11520" width="18.6640625" customWidth="1"/>
    <col min="11521" max="11521" width="50.6640625" customWidth="1"/>
    <col min="11522" max="11522" width="3" bestFit="1" customWidth="1"/>
    <col min="11523" max="11523" width="4.6640625" bestFit="1" customWidth="1"/>
    <col min="11524" max="11524" width="7.5" bestFit="1" customWidth="1"/>
    <col min="11525" max="11528" width="15.6640625" customWidth="1"/>
    <col min="11529" max="11529" width="5.6640625" bestFit="1" customWidth="1"/>
    <col min="11776" max="11776" width="18.6640625" customWidth="1"/>
    <col min="11777" max="11777" width="50.6640625" customWidth="1"/>
    <col min="11778" max="11778" width="3" bestFit="1" customWidth="1"/>
    <col min="11779" max="11779" width="4.6640625" bestFit="1" customWidth="1"/>
    <col min="11780" max="11780" width="7.5" bestFit="1" customWidth="1"/>
    <col min="11781" max="11784" width="15.6640625" customWidth="1"/>
    <col min="11785" max="11785" width="5.6640625" bestFit="1" customWidth="1"/>
    <col min="12032" max="12032" width="18.6640625" customWidth="1"/>
    <col min="12033" max="12033" width="50.6640625" customWidth="1"/>
    <col min="12034" max="12034" width="3" bestFit="1" customWidth="1"/>
    <col min="12035" max="12035" width="4.6640625" bestFit="1" customWidth="1"/>
    <col min="12036" max="12036" width="7.5" bestFit="1" customWidth="1"/>
    <col min="12037" max="12040" width="15.6640625" customWidth="1"/>
    <col min="12041" max="12041" width="5.6640625" bestFit="1" customWidth="1"/>
    <col min="12288" max="12288" width="18.6640625" customWidth="1"/>
    <col min="12289" max="12289" width="50.6640625" customWidth="1"/>
    <col min="12290" max="12290" width="3" bestFit="1" customWidth="1"/>
    <col min="12291" max="12291" width="4.6640625" bestFit="1" customWidth="1"/>
    <col min="12292" max="12292" width="7.5" bestFit="1" customWidth="1"/>
    <col min="12293" max="12296" width="15.6640625" customWidth="1"/>
    <col min="12297" max="12297" width="5.6640625" bestFit="1" customWidth="1"/>
    <col min="12544" max="12544" width="18.6640625" customWidth="1"/>
    <col min="12545" max="12545" width="50.6640625" customWidth="1"/>
    <col min="12546" max="12546" width="3" bestFit="1" customWidth="1"/>
    <col min="12547" max="12547" width="4.6640625" bestFit="1" customWidth="1"/>
    <col min="12548" max="12548" width="7.5" bestFit="1" customWidth="1"/>
    <col min="12549" max="12552" width="15.6640625" customWidth="1"/>
    <col min="12553" max="12553" width="5.6640625" bestFit="1" customWidth="1"/>
    <col min="12800" max="12800" width="18.6640625" customWidth="1"/>
    <col min="12801" max="12801" width="50.6640625" customWidth="1"/>
    <col min="12802" max="12802" width="3" bestFit="1" customWidth="1"/>
    <col min="12803" max="12803" width="4.6640625" bestFit="1" customWidth="1"/>
    <col min="12804" max="12804" width="7.5" bestFit="1" customWidth="1"/>
    <col min="12805" max="12808" width="15.6640625" customWidth="1"/>
    <col min="12809" max="12809" width="5.6640625" bestFit="1" customWidth="1"/>
    <col min="13056" max="13056" width="18.6640625" customWidth="1"/>
    <col min="13057" max="13057" width="50.6640625" customWidth="1"/>
    <col min="13058" max="13058" width="3" bestFit="1" customWidth="1"/>
    <col min="13059" max="13059" width="4.6640625" bestFit="1" customWidth="1"/>
    <col min="13060" max="13060" width="7.5" bestFit="1" customWidth="1"/>
    <col min="13061" max="13064" width="15.6640625" customWidth="1"/>
    <col min="13065" max="13065" width="5.6640625" bestFit="1" customWidth="1"/>
    <col min="13312" max="13312" width="18.6640625" customWidth="1"/>
    <col min="13313" max="13313" width="50.6640625" customWidth="1"/>
    <col min="13314" max="13314" width="3" bestFit="1" customWidth="1"/>
    <col min="13315" max="13315" width="4.6640625" bestFit="1" customWidth="1"/>
    <col min="13316" max="13316" width="7.5" bestFit="1" customWidth="1"/>
    <col min="13317" max="13320" width="15.6640625" customWidth="1"/>
    <col min="13321" max="13321" width="5.6640625" bestFit="1" customWidth="1"/>
    <col min="13568" max="13568" width="18.6640625" customWidth="1"/>
    <col min="13569" max="13569" width="50.6640625" customWidth="1"/>
    <col min="13570" max="13570" width="3" bestFit="1" customWidth="1"/>
    <col min="13571" max="13571" width="4.6640625" bestFit="1" customWidth="1"/>
    <col min="13572" max="13572" width="7.5" bestFit="1" customWidth="1"/>
    <col min="13573" max="13576" width="15.6640625" customWidth="1"/>
    <col min="13577" max="13577" width="5.6640625" bestFit="1" customWidth="1"/>
    <col min="13824" max="13824" width="18.6640625" customWidth="1"/>
    <col min="13825" max="13825" width="50.6640625" customWidth="1"/>
    <col min="13826" max="13826" width="3" bestFit="1" customWidth="1"/>
    <col min="13827" max="13827" width="4.6640625" bestFit="1" customWidth="1"/>
    <col min="13828" max="13828" width="7.5" bestFit="1" customWidth="1"/>
    <col min="13829" max="13832" width="15.6640625" customWidth="1"/>
    <col min="13833" max="13833" width="5.6640625" bestFit="1" customWidth="1"/>
    <col min="14080" max="14080" width="18.6640625" customWidth="1"/>
    <col min="14081" max="14081" width="50.6640625" customWidth="1"/>
    <col min="14082" max="14082" width="3" bestFit="1" customWidth="1"/>
    <col min="14083" max="14083" width="4.6640625" bestFit="1" customWidth="1"/>
    <col min="14084" max="14084" width="7.5" bestFit="1" customWidth="1"/>
    <col min="14085" max="14088" width="15.6640625" customWidth="1"/>
    <col min="14089" max="14089" width="5.6640625" bestFit="1" customWidth="1"/>
    <col min="14336" max="14336" width="18.6640625" customWidth="1"/>
    <col min="14337" max="14337" width="50.6640625" customWidth="1"/>
    <col min="14338" max="14338" width="3" bestFit="1" customWidth="1"/>
    <col min="14339" max="14339" width="4.6640625" bestFit="1" customWidth="1"/>
    <col min="14340" max="14340" width="7.5" bestFit="1" customWidth="1"/>
    <col min="14341" max="14344" width="15.6640625" customWidth="1"/>
    <col min="14345" max="14345" width="5.6640625" bestFit="1" customWidth="1"/>
    <col min="14592" max="14592" width="18.6640625" customWidth="1"/>
    <col min="14593" max="14593" width="50.6640625" customWidth="1"/>
    <col min="14594" max="14594" width="3" bestFit="1" customWidth="1"/>
    <col min="14595" max="14595" width="4.6640625" bestFit="1" customWidth="1"/>
    <col min="14596" max="14596" width="7.5" bestFit="1" customWidth="1"/>
    <col min="14597" max="14600" width="15.6640625" customWidth="1"/>
    <col min="14601" max="14601" width="5.6640625" bestFit="1" customWidth="1"/>
    <col min="14848" max="14848" width="18.6640625" customWidth="1"/>
    <col min="14849" max="14849" width="50.6640625" customWidth="1"/>
    <col min="14850" max="14850" width="3" bestFit="1" customWidth="1"/>
    <col min="14851" max="14851" width="4.6640625" bestFit="1" customWidth="1"/>
    <col min="14852" max="14852" width="7.5" bestFit="1" customWidth="1"/>
    <col min="14853" max="14856" width="15.6640625" customWidth="1"/>
    <col min="14857" max="14857" width="5.6640625" bestFit="1" customWidth="1"/>
    <col min="15104" max="15104" width="18.6640625" customWidth="1"/>
    <col min="15105" max="15105" width="50.6640625" customWidth="1"/>
    <col min="15106" max="15106" width="3" bestFit="1" customWidth="1"/>
    <col min="15107" max="15107" width="4.6640625" bestFit="1" customWidth="1"/>
    <col min="15108" max="15108" width="7.5" bestFit="1" customWidth="1"/>
    <col min="15109" max="15112" width="15.6640625" customWidth="1"/>
    <col min="15113" max="15113" width="5.6640625" bestFit="1" customWidth="1"/>
    <col min="15360" max="15360" width="18.6640625" customWidth="1"/>
    <col min="15361" max="15361" width="50.6640625" customWidth="1"/>
    <col min="15362" max="15362" width="3" bestFit="1" customWidth="1"/>
    <col min="15363" max="15363" width="4.6640625" bestFit="1" customWidth="1"/>
    <col min="15364" max="15364" width="7.5" bestFit="1" customWidth="1"/>
    <col min="15365" max="15368" width="15.6640625" customWidth="1"/>
    <col min="15369" max="15369" width="5.6640625" bestFit="1" customWidth="1"/>
    <col min="15616" max="15616" width="18.6640625" customWidth="1"/>
    <col min="15617" max="15617" width="50.6640625" customWidth="1"/>
    <col min="15618" max="15618" width="3" bestFit="1" customWidth="1"/>
    <col min="15619" max="15619" width="4.6640625" bestFit="1" customWidth="1"/>
    <col min="15620" max="15620" width="7.5" bestFit="1" customWidth="1"/>
    <col min="15621" max="15624" width="15.6640625" customWidth="1"/>
    <col min="15625" max="15625" width="5.6640625" bestFit="1" customWidth="1"/>
    <col min="15872" max="15872" width="18.6640625" customWidth="1"/>
    <col min="15873" max="15873" width="50.6640625" customWidth="1"/>
    <col min="15874" max="15874" width="3" bestFit="1" customWidth="1"/>
    <col min="15875" max="15875" width="4.6640625" bestFit="1" customWidth="1"/>
    <col min="15876" max="15876" width="7.5" bestFit="1" customWidth="1"/>
    <col min="15877" max="15880" width="15.6640625" customWidth="1"/>
    <col min="15881" max="15881" width="5.6640625" bestFit="1" customWidth="1"/>
    <col min="16128" max="16128" width="18.6640625" customWidth="1"/>
    <col min="16129" max="16129" width="50.6640625" customWidth="1"/>
    <col min="16130" max="16130" width="3" bestFit="1" customWidth="1"/>
    <col min="16131" max="16131" width="4.6640625" bestFit="1" customWidth="1"/>
    <col min="16132" max="16132" width="7.5" bestFit="1" customWidth="1"/>
    <col min="16133" max="16136" width="15.6640625" customWidth="1"/>
    <col min="16137" max="16137" width="5.6640625" bestFit="1" customWidth="1"/>
  </cols>
  <sheetData>
    <row r="1" spans="1:14" ht="22">
      <c r="A1" s="13"/>
      <c r="B1" s="13"/>
      <c r="C1" s="13"/>
      <c r="D1" s="165" t="s">
        <v>326</v>
      </c>
      <c r="E1" s="13"/>
      <c r="F1" s="24"/>
      <c r="G1" s="24"/>
      <c r="H1" s="24"/>
      <c r="I1" s="24"/>
      <c r="J1" s="13"/>
      <c r="M1" s="1"/>
      <c r="N1" s="1"/>
    </row>
    <row r="2" spans="1:14">
      <c r="A2" s="13"/>
      <c r="B2" s="13"/>
      <c r="C2" s="13"/>
      <c r="D2" s="166" t="s">
        <v>327</v>
      </c>
      <c r="E2" s="13"/>
      <c r="F2" s="24"/>
      <c r="G2" s="24"/>
      <c r="H2" s="24"/>
      <c r="I2" s="24"/>
      <c r="J2" s="13"/>
      <c r="M2" s="1"/>
      <c r="N2" s="1"/>
    </row>
    <row r="3" spans="1:14">
      <c r="A3" s="13"/>
      <c r="B3" s="13"/>
      <c r="C3" s="13"/>
      <c r="D3" s="166" t="s">
        <v>328</v>
      </c>
      <c r="E3" s="13"/>
      <c r="F3" s="24"/>
      <c r="G3" s="24"/>
      <c r="H3" s="24"/>
      <c r="I3" s="24"/>
      <c r="J3" s="13"/>
      <c r="M3" s="1"/>
      <c r="N3" s="1"/>
    </row>
    <row r="4" spans="1:14">
      <c r="A4" s="13"/>
      <c r="B4" s="13"/>
      <c r="C4" s="13"/>
      <c r="D4" s="166" t="s">
        <v>4766</v>
      </c>
      <c r="E4" s="13"/>
      <c r="F4" s="24"/>
      <c r="G4" s="24"/>
      <c r="H4" s="24"/>
      <c r="I4" s="24"/>
      <c r="J4" s="13"/>
      <c r="M4" s="1"/>
      <c r="N4" s="1"/>
    </row>
    <row r="5" spans="1:14">
      <c r="A5" s="13"/>
      <c r="B5" s="13"/>
      <c r="C5" s="13"/>
      <c r="D5" s="13"/>
      <c r="E5" s="13"/>
      <c r="F5" s="24"/>
      <c r="G5" s="24"/>
      <c r="H5" s="24"/>
      <c r="I5" s="24"/>
      <c r="J5" s="13"/>
      <c r="M5" s="1"/>
      <c r="N5" s="1"/>
    </row>
    <row r="6" spans="1:14" ht="17.25" customHeight="1">
      <c r="A6" s="167" t="s">
        <v>329</v>
      </c>
      <c r="B6" s="167" t="s">
        <v>330</v>
      </c>
      <c r="C6" s="167" t="s">
        <v>331</v>
      </c>
      <c r="D6" s="167" t="s">
        <v>332</v>
      </c>
      <c r="E6" s="167" t="s">
        <v>333</v>
      </c>
      <c r="F6" s="168" t="s">
        <v>334</v>
      </c>
      <c r="G6" s="168" t="s">
        <v>335</v>
      </c>
      <c r="H6" s="168" t="s">
        <v>336</v>
      </c>
      <c r="I6" s="168" t="s">
        <v>337</v>
      </c>
      <c r="J6" s="167" t="s">
        <v>338</v>
      </c>
    </row>
    <row r="7" spans="1:14" ht="15.75" customHeight="1">
      <c r="A7" t="s">
        <v>339</v>
      </c>
      <c r="B7" t="s">
        <v>340</v>
      </c>
      <c r="C7">
        <v>0</v>
      </c>
      <c r="D7">
        <v>6</v>
      </c>
      <c r="E7">
        <v>2023</v>
      </c>
      <c r="F7" s="1">
        <v>1294107881.7</v>
      </c>
      <c r="G7" s="1">
        <v>14060833966.09</v>
      </c>
      <c r="H7" s="1">
        <v>14097486308.92</v>
      </c>
      <c r="I7" s="425">
        <v>1257455538.8699999</v>
      </c>
      <c r="J7">
        <v>1</v>
      </c>
    </row>
    <row r="8" spans="1:14" ht="15.75" customHeight="1">
      <c r="A8" t="s">
        <v>341</v>
      </c>
      <c r="B8" t="s">
        <v>7</v>
      </c>
      <c r="C8">
        <v>0</v>
      </c>
      <c r="D8">
        <v>6</v>
      </c>
      <c r="E8">
        <v>2023</v>
      </c>
      <c r="F8" s="1">
        <v>572077432.51999998</v>
      </c>
      <c r="G8" s="1">
        <v>14058340679.959999</v>
      </c>
      <c r="H8" s="1">
        <v>14075570021</v>
      </c>
      <c r="I8" s="425">
        <v>554848091.48000002</v>
      </c>
      <c r="J8">
        <v>2</v>
      </c>
    </row>
    <row r="9" spans="1:14" ht="15.75" customHeight="1">
      <c r="A9" t="s">
        <v>342</v>
      </c>
      <c r="B9" t="s">
        <v>343</v>
      </c>
      <c r="C9">
        <v>0</v>
      </c>
      <c r="D9">
        <v>6</v>
      </c>
      <c r="E9">
        <v>2023</v>
      </c>
      <c r="F9" s="1">
        <v>549343198.39999998</v>
      </c>
      <c r="G9" s="1">
        <v>14017208518.59</v>
      </c>
      <c r="H9" s="1">
        <v>14049078150.790001</v>
      </c>
      <c r="I9" s="425">
        <v>517473566.19999999</v>
      </c>
      <c r="J9">
        <v>3</v>
      </c>
    </row>
    <row r="10" spans="1:14" ht="15.75" customHeight="1">
      <c r="A10" t="s">
        <v>344</v>
      </c>
      <c r="B10" t="s">
        <v>345</v>
      </c>
      <c r="C10">
        <v>0</v>
      </c>
      <c r="D10">
        <v>6</v>
      </c>
      <c r="E10">
        <v>2023</v>
      </c>
      <c r="F10" s="1">
        <v>1500</v>
      </c>
      <c r="G10" s="1">
        <v>1350228.97</v>
      </c>
      <c r="H10" s="1">
        <v>1350229.27</v>
      </c>
      <c r="I10" s="425">
        <v>1499.7</v>
      </c>
      <c r="J10">
        <v>4</v>
      </c>
    </row>
    <row r="11" spans="1:14" ht="15.75" customHeight="1">
      <c r="A11" t="s">
        <v>346</v>
      </c>
      <c r="B11" t="s">
        <v>347</v>
      </c>
      <c r="C11">
        <v>0</v>
      </c>
      <c r="D11">
        <v>6</v>
      </c>
      <c r="E11">
        <v>2023</v>
      </c>
      <c r="F11" s="1">
        <v>1500</v>
      </c>
      <c r="G11" s="1">
        <v>1347882.73</v>
      </c>
      <c r="H11" s="1">
        <v>1347883.03</v>
      </c>
      <c r="I11" s="425">
        <v>1499.7</v>
      </c>
      <c r="J11">
        <v>5</v>
      </c>
    </row>
    <row r="12" spans="1:14" ht="15.75" customHeight="1">
      <c r="A12" t="s">
        <v>348</v>
      </c>
      <c r="B12" t="s">
        <v>349</v>
      </c>
      <c r="C12">
        <v>0</v>
      </c>
      <c r="D12">
        <v>6</v>
      </c>
      <c r="E12">
        <v>2023</v>
      </c>
      <c r="F12" s="1">
        <v>1500</v>
      </c>
      <c r="G12" s="1">
        <v>1347882.73</v>
      </c>
      <c r="H12" s="1">
        <v>1347883.03</v>
      </c>
      <c r="I12" s="425">
        <v>1499.7</v>
      </c>
      <c r="J12">
        <v>6</v>
      </c>
    </row>
    <row r="13" spans="1:14" ht="15.75" customHeight="1">
      <c r="A13" t="s">
        <v>350</v>
      </c>
      <c r="B13" t="s">
        <v>351</v>
      </c>
      <c r="C13">
        <v>0</v>
      </c>
      <c r="D13">
        <v>6</v>
      </c>
      <c r="E13">
        <v>2023</v>
      </c>
      <c r="F13" s="1">
        <v>1500</v>
      </c>
      <c r="G13" s="1">
        <v>1213725.54</v>
      </c>
      <c r="H13" s="1">
        <v>1213725.54</v>
      </c>
      <c r="I13" s="425">
        <v>1500</v>
      </c>
      <c r="J13">
        <v>7</v>
      </c>
    </row>
    <row r="14" spans="1:14" ht="15.75" customHeight="1">
      <c r="A14" t="s">
        <v>352</v>
      </c>
      <c r="B14" t="s">
        <v>353</v>
      </c>
      <c r="C14">
        <v>0</v>
      </c>
      <c r="D14">
        <v>6</v>
      </c>
      <c r="E14">
        <v>2023</v>
      </c>
      <c r="F14" s="1">
        <v>0</v>
      </c>
      <c r="G14" s="1">
        <v>134157.19</v>
      </c>
      <c r="H14" s="1">
        <v>134157.49</v>
      </c>
      <c r="I14" s="425">
        <v>-0.3</v>
      </c>
      <c r="J14">
        <v>7</v>
      </c>
    </row>
    <row r="15" spans="1:14" ht="15.75" customHeight="1">
      <c r="A15" t="s">
        <v>3993</v>
      </c>
      <c r="B15" t="s">
        <v>3994</v>
      </c>
      <c r="C15">
        <v>0</v>
      </c>
      <c r="D15">
        <v>6</v>
      </c>
      <c r="E15">
        <v>2023</v>
      </c>
      <c r="F15" s="1">
        <v>0</v>
      </c>
      <c r="G15" s="1">
        <v>2346.2399999999998</v>
      </c>
      <c r="H15" s="1">
        <v>2346.2399999999998</v>
      </c>
      <c r="I15" s="425">
        <v>0</v>
      </c>
      <c r="J15">
        <v>5</v>
      </c>
    </row>
    <row r="16" spans="1:14" ht="15.75" customHeight="1">
      <c r="A16" t="s">
        <v>3995</v>
      </c>
      <c r="B16" t="s">
        <v>3996</v>
      </c>
      <c r="C16">
        <v>0</v>
      </c>
      <c r="D16">
        <v>6</v>
      </c>
      <c r="E16">
        <v>2023</v>
      </c>
      <c r="F16" s="1">
        <v>0</v>
      </c>
      <c r="G16" s="1">
        <v>2346.2399999999998</v>
      </c>
      <c r="H16" s="1">
        <v>2346.2399999999998</v>
      </c>
      <c r="I16" s="425">
        <v>0</v>
      </c>
      <c r="J16">
        <v>6</v>
      </c>
    </row>
    <row r="17" spans="1:10" ht="15.75" customHeight="1">
      <c r="A17" t="s">
        <v>3999</v>
      </c>
      <c r="B17" t="s">
        <v>4000</v>
      </c>
      <c r="C17">
        <v>0</v>
      </c>
      <c r="D17">
        <v>6</v>
      </c>
      <c r="E17">
        <v>2023</v>
      </c>
      <c r="F17" s="1">
        <v>0</v>
      </c>
      <c r="G17" s="1">
        <v>2346.2399999999998</v>
      </c>
      <c r="H17" s="1">
        <v>2346.2399999999998</v>
      </c>
      <c r="I17" s="425">
        <v>0</v>
      </c>
      <c r="J17">
        <v>7</v>
      </c>
    </row>
    <row r="18" spans="1:10" ht="15.75" customHeight="1">
      <c r="A18" t="s">
        <v>354</v>
      </c>
      <c r="B18" t="s">
        <v>355</v>
      </c>
      <c r="C18">
        <v>0</v>
      </c>
      <c r="D18">
        <v>6</v>
      </c>
      <c r="E18">
        <v>2023</v>
      </c>
      <c r="F18" s="1">
        <v>157958812.75999999</v>
      </c>
      <c r="G18" s="1">
        <v>7200558533.3500004</v>
      </c>
      <c r="H18" s="1">
        <v>7330931327.2399998</v>
      </c>
      <c r="I18" s="425">
        <v>27586018.870000001</v>
      </c>
      <c r="J18">
        <v>4</v>
      </c>
    </row>
    <row r="19" spans="1:10" ht="15.75" customHeight="1">
      <c r="A19" t="s">
        <v>356</v>
      </c>
      <c r="B19" t="s">
        <v>357</v>
      </c>
      <c r="C19">
        <v>0</v>
      </c>
      <c r="D19">
        <v>6</v>
      </c>
      <c r="E19">
        <v>2023</v>
      </c>
      <c r="F19" s="1">
        <v>154527844.99000001</v>
      </c>
      <c r="G19" s="1">
        <v>7200557989.6199999</v>
      </c>
      <c r="H19" s="1">
        <v>7327499815.7399998</v>
      </c>
      <c r="I19" s="425">
        <v>27586018.870000001</v>
      </c>
      <c r="J19">
        <v>5</v>
      </c>
    </row>
    <row r="20" spans="1:10" ht="15.75" customHeight="1">
      <c r="A20" t="s">
        <v>358</v>
      </c>
      <c r="B20" t="s">
        <v>359</v>
      </c>
      <c r="C20">
        <v>0</v>
      </c>
      <c r="D20">
        <v>6</v>
      </c>
      <c r="E20">
        <v>2023</v>
      </c>
      <c r="F20" s="1">
        <v>10062855.039999999</v>
      </c>
      <c r="G20" s="1">
        <v>6499753.8499999996</v>
      </c>
      <c r="H20" s="1">
        <v>16562608.890000001</v>
      </c>
      <c r="I20" s="425">
        <v>0</v>
      </c>
      <c r="J20">
        <v>6</v>
      </c>
    </row>
    <row r="21" spans="1:10" ht="15.75" customHeight="1">
      <c r="A21" t="s">
        <v>360</v>
      </c>
      <c r="B21" t="s">
        <v>361</v>
      </c>
      <c r="C21">
        <v>0</v>
      </c>
      <c r="D21">
        <v>6</v>
      </c>
      <c r="E21">
        <v>2023</v>
      </c>
      <c r="F21" s="1">
        <v>58106.55</v>
      </c>
      <c r="G21" s="1">
        <v>6450268.7300000004</v>
      </c>
      <c r="H21" s="1">
        <v>6508375.2800000003</v>
      </c>
      <c r="I21" s="425">
        <v>0</v>
      </c>
      <c r="J21">
        <v>7</v>
      </c>
    </row>
    <row r="22" spans="1:10" ht="15.75" customHeight="1">
      <c r="A22" t="s">
        <v>362</v>
      </c>
      <c r="B22" t="s">
        <v>363</v>
      </c>
      <c r="C22">
        <v>0</v>
      </c>
      <c r="D22">
        <v>6</v>
      </c>
      <c r="E22">
        <v>2023</v>
      </c>
      <c r="F22" s="1">
        <v>8668123.5299999993</v>
      </c>
      <c r="G22" s="1">
        <v>2918.63</v>
      </c>
      <c r="H22" s="1">
        <v>8671042.1600000001</v>
      </c>
      <c r="I22" s="425">
        <v>0</v>
      </c>
      <c r="J22">
        <v>7</v>
      </c>
    </row>
    <row r="23" spans="1:10" ht="15.75" customHeight="1">
      <c r="A23" t="s">
        <v>364</v>
      </c>
      <c r="B23" t="s">
        <v>365</v>
      </c>
      <c r="C23">
        <v>0</v>
      </c>
      <c r="D23">
        <v>6</v>
      </c>
      <c r="E23">
        <v>2023</v>
      </c>
      <c r="F23" s="1">
        <v>1336624.96</v>
      </c>
      <c r="G23" s="1">
        <v>46566.49</v>
      </c>
      <c r="H23" s="1">
        <v>1383191.45</v>
      </c>
      <c r="I23" s="425">
        <v>0</v>
      </c>
      <c r="J23">
        <v>7</v>
      </c>
    </row>
    <row r="24" spans="1:10" ht="15.75" customHeight="1">
      <c r="A24" t="s">
        <v>366</v>
      </c>
      <c r="B24" t="s">
        <v>367</v>
      </c>
      <c r="C24">
        <v>0</v>
      </c>
      <c r="D24">
        <v>6</v>
      </c>
      <c r="E24">
        <v>2023</v>
      </c>
      <c r="F24" s="1">
        <v>267187.44</v>
      </c>
      <c r="G24" s="1">
        <v>187978293.18000001</v>
      </c>
      <c r="H24" s="1">
        <v>187991334.47999999</v>
      </c>
      <c r="I24" s="425">
        <v>254146.14</v>
      </c>
      <c r="J24">
        <v>6</v>
      </c>
    </row>
    <row r="25" spans="1:10" ht="15.75" customHeight="1">
      <c r="A25" t="s">
        <v>368</v>
      </c>
      <c r="B25" t="s">
        <v>369</v>
      </c>
      <c r="C25">
        <v>0</v>
      </c>
      <c r="D25">
        <v>6</v>
      </c>
      <c r="E25">
        <v>2023</v>
      </c>
      <c r="F25" s="1">
        <v>267105.78000000003</v>
      </c>
      <c r="G25" s="1">
        <v>85852746.969999999</v>
      </c>
      <c r="H25" s="1">
        <v>85865707.299999997</v>
      </c>
      <c r="I25" s="425">
        <v>254145.45</v>
      </c>
      <c r="J25">
        <v>7</v>
      </c>
    </row>
    <row r="26" spans="1:10" ht="15.75" customHeight="1">
      <c r="A26" t="s">
        <v>370</v>
      </c>
      <c r="B26" t="s">
        <v>371</v>
      </c>
      <c r="C26">
        <v>0</v>
      </c>
      <c r="D26">
        <v>6</v>
      </c>
      <c r="E26">
        <v>2023</v>
      </c>
      <c r="F26" s="1">
        <v>81.2</v>
      </c>
      <c r="G26" s="1">
        <v>3075032.98</v>
      </c>
      <c r="H26" s="1">
        <v>3075114.18</v>
      </c>
      <c r="I26" s="425">
        <v>0</v>
      </c>
      <c r="J26">
        <v>7</v>
      </c>
    </row>
    <row r="27" spans="1:10" ht="15.75" customHeight="1">
      <c r="A27" t="s">
        <v>372</v>
      </c>
      <c r="B27" t="s">
        <v>373</v>
      </c>
      <c r="C27">
        <v>0</v>
      </c>
      <c r="D27">
        <v>6</v>
      </c>
      <c r="E27">
        <v>2023</v>
      </c>
      <c r="F27" s="1">
        <v>0.46</v>
      </c>
      <c r="G27" s="1">
        <v>99050513.230000004</v>
      </c>
      <c r="H27" s="1">
        <v>99050513</v>
      </c>
      <c r="I27" s="425">
        <v>0.69</v>
      </c>
      <c r="J27">
        <v>7</v>
      </c>
    </row>
    <row r="28" spans="1:10" ht="15.75" customHeight="1">
      <c r="A28" t="s">
        <v>374</v>
      </c>
      <c r="B28" t="s">
        <v>375</v>
      </c>
      <c r="C28">
        <v>0</v>
      </c>
      <c r="D28">
        <v>6</v>
      </c>
      <c r="E28">
        <v>2023</v>
      </c>
      <c r="F28" s="1">
        <v>144197802.50999999</v>
      </c>
      <c r="G28" s="1">
        <v>7006079942.5900002</v>
      </c>
      <c r="H28" s="1">
        <v>7122945872.3699999</v>
      </c>
      <c r="I28" s="425">
        <v>27331872.73</v>
      </c>
      <c r="J28">
        <v>6</v>
      </c>
    </row>
    <row r="29" spans="1:10" ht="15.75" customHeight="1">
      <c r="A29" t="s">
        <v>376</v>
      </c>
      <c r="B29" t="s">
        <v>377</v>
      </c>
      <c r="C29">
        <v>0</v>
      </c>
      <c r="D29">
        <v>6</v>
      </c>
      <c r="E29">
        <v>2023</v>
      </c>
      <c r="F29" s="1">
        <v>255425.09</v>
      </c>
      <c r="G29" s="1">
        <v>2726975466.4699998</v>
      </c>
      <c r="H29" s="1">
        <v>2726373115.0599999</v>
      </c>
      <c r="I29" s="425">
        <v>857776.5</v>
      </c>
      <c r="J29">
        <v>7</v>
      </c>
    </row>
    <row r="30" spans="1:10" ht="15.75" customHeight="1">
      <c r="A30" t="s">
        <v>378</v>
      </c>
      <c r="B30" t="s">
        <v>379</v>
      </c>
      <c r="C30">
        <v>0</v>
      </c>
      <c r="D30">
        <v>6</v>
      </c>
      <c r="E30">
        <v>2023</v>
      </c>
      <c r="F30" s="1">
        <v>4376501.8899999997</v>
      </c>
      <c r="G30" s="1">
        <v>4242123.72</v>
      </c>
      <c r="H30" s="1">
        <v>8618625.6099999994</v>
      </c>
      <c r="I30" s="425">
        <v>0</v>
      </c>
      <c r="J30">
        <v>7</v>
      </c>
    </row>
    <row r="31" spans="1:10" ht="15.75" customHeight="1">
      <c r="A31" t="s">
        <v>380</v>
      </c>
      <c r="B31" t="s">
        <v>381</v>
      </c>
      <c r="C31">
        <v>0</v>
      </c>
      <c r="D31">
        <v>6</v>
      </c>
      <c r="E31">
        <v>2023</v>
      </c>
      <c r="F31" s="1">
        <v>188839.72</v>
      </c>
      <c r="G31" s="1">
        <v>447105874.27999997</v>
      </c>
      <c r="H31" s="1">
        <v>447294714</v>
      </c>
      <c r="I31" s="425">
        <v>0</v>
      </c>
      <c r="J31">
        <v>7</v>
      </c>
    </row>
    <row r="32" spans="1:10" ht="15.75" customHeight="1">
      <c r="A32" t="s">
        <v>382</v>
      </c>
      <c r="B32" t="s">
        <v>383</v>
      </c>
      <c r="C32">
        <v>0</v>
      </c>
      <c r="D32">
        <v>6</v>
      </c>
      <c r="E32">
        <v>2023</v>
      </c>
      <c r="F32" s="1">
        <v>780248.42</v>
      </c>
      <c r="G32" s="1">
        <v>3812147931.3499999</v>
      </c>
      <c r="H32" s="1">
        <v>3808003436.71</v>
      </c>
      <c r="I32" s="425">
        <v>4924743.0599999996</v>
      </c>
      <c r="J32">
        <v>7</v>
      </c>
    </row>
    <row r="33" spans="1:10" ht="15.75" customHeight="1">
      <c r="A33" t="s">
        <v>384</v>
      </c>
      <c r="B33" t="s">
        <v>385</v>
      </c>
      <c r="C33">
        <v>0</v>
      </c>
      <c r="D33">
        <v>6</v>
      </c>
      <c r="E33">
        <v>2023</v>
      </c>
      <c r="F33" s="1">
        <v>32316293.809999999</v>
      </c>
      <c r="G33" s="1">
        <v>8938694.8000000007</v>
      </c>
      <c r="H33" s="1">
        <v>41254988.609999999</v>
      </c>
      <c r="I33" s="425">
        <v>0</v>
      </c>
      <c r="J33">
        <v>7</v>
      </c>
    </row>
    <row r="34" spans="1:10" ht="15.75" customHeight="1">
      <c r="A34" t="s">
        <v>386</v>
      </c>
      <c r="B34" t="s">
        <v>387</v>
      </c>
      <c r="C34">
        <v>0</v>
      </c>
      <c r="D34">
        <v>6</v>
      </c>
      <c r="E34">
        <v>2023</v>
      </c>
      <c r="F34" s="1">
        <v>80002006.030000001</v>
      </c>
      <c r="G34" s="1">
        <v>1773399.67</v>
      </c>
      <c r="H34" s="1">
        <v>81775405.700000003</v>
      </c>
      <c r="I34" s="425">
        <v>0</v>
      </c>
      <c r="J34">
        <v>7</v>
      </c>
    </row>
    <row r="35" spans="1:10" ht="15.75" customHeight="1">
      <c r="A35" t="s">
        <v>388</v>
      </c>
      <c r="B35" t="s">
        <v>389</v>
      </c>
      <c r="C35">
        <v>0</v>
      </c>
      <c r="D35">
        <v>6</v>
      </c>
      <c r="E35">
        <v>2023</v>
      </c>
      <c r="F35" s="1">
        <v>3940115.41</v>
      </c>
      <c r="G35" s="1">
        <v>990.6</v>
      </c>
      <c r="H35" s="1">
        <v>0</v>
      </c>
      <c r="I35" s="425">
        <v>3941106.01</v>
      </c>
      <c r="J35">
        <v>7</v>
      </c>
    </row>
    <row r="36" spans="1:10" ht="15.75" customHeight="1">
      <c r="A36" t="s">
        <v>390</v>
      </c>
      <c r="B36" t="s">
        <v>391</v>
      </c>
      <c r="C36">
        <v>0</v>
      </c>
      <c r="D36">
        <v>6</v>
      </c>
      <c r="E36">
        <v>2023</v>
      </c>
      <c r="F36" s="1">
        <v>99990.080000000002</v>
      </c>
      <c r="G36" s="1">
        <v>25.14</v>
      </c>
      <c r="H36" s="1">
        <v>0</v>
      </c>
      <c r="I36" s="425">
        <v>100015.22</v>
      </c>
      <c r="J36">
        <v>7</v>
      </c>
    </row>
    <row r="37" spans="1:10" ht="15.75" customHeight="1">
      <c r="A37" t="s">
        <v>392</v>
      </c>
      <c r="B37" t="s">
        <v>393</v>
      </c>
      <c r="C37">
        <v>0</v>
      </c>
      <c r="D37">
        <v>6</v>
      </c>
      <c r="E37">
        <v>2023</v>
      </c>
      <c r="F37" s="1">
        <v>297.66000000000003</v>
      </c>
      <c r="G37" s="1">
        <v>0.08</v>
      </c>
      <c r="H37" s="1">
        <v>0</v>
      </c>
      <c r="I37" s="425">
        <v>297.74</v>
      </c>
      <c r="J37">
        <v>7</v>
      </c>
    </row>
    <row r="38" spans="1:10" ht="15.75" customHeight="1">
      <c r="A38" t="s">
        <v>394</v>
      </c>
      <c r="B38" t="s">
        <v>395</v>
      </c>
      <c r="C38">
        <v>0</v>
      </c>
      <c r="D38">
        <v>6</v>
      </c>
      <c r="E38">
        <v>2023</v>
      </c>
      <c r="F38" s="1">
        <v>3792.44</v>
      </c>
      <c r="G38" s="1">
        <v>0.96</v>
      </c>
      <c r="H38" s="1">
        <v>0</v>
      </c>
      <c r="I38" s="425">
        <v>3793.4</v>
      </c>
      <c r="J38">
        <v>7</v>
      </c>
    </row>
    <row r="39" spans="1:10" ht="15.75" customHeight="1">
      <c r="A39" t="s">
        <v>396</v>
      </c>
      <c r="B39" t="s">
        <v>397</v>
      </c>
      <c r="C39">
        <v>0</v>
      </c>
      <c r="D39">
        <v>6</v>
      </c>
      <c r="E39">
        <v>2023</v>
      </c>
      <c r="F39" s="1">
        <v>2141495.56</v>
      </c>
      <c r="G39" s="1">
        <v>538.4</v>
      </c>
      <c r="H39" s="1">
        <v>0</v>
      </c>
      <c r="I39" s="425">
        <v>2142033.96</v>
      </c>
      <c r="J39">
        <v>7</v>
      </c>
    </row>
    <row r="40" spans="1:10" ht="15.75" customHeight="1">
      <c r="A40" t="s">
        <v>398</v>
      </c>
      <c r="B40" t="s">
        <v>399</v>
      </c>
      <c r="C40">
        <v>0</v>
      </c>
      <c r="D40">
        <v>6</v>
      </c>
      <c r="E40">
        <v>2023</v>
      </c>
      <c r="F40" s="1">
        <v>-0.15</v>
      </c>
      <c r="G40" s="1">
        <v>0.15</v>
      </c>
      <c r="H40" s="1">
        <v>0</v>
      </c>
      <c r="I40" s="425">
        <v>0</v>
      </c>
      <c r="J40">
        <v>7</v>
      </c>
    </row>
    <row r="41" spans="1:10" ht="15.75" customHeight="1">
      <c r="A41" t="s">
        <v>400</v>
      </c>
      <c r="B41" t="s">
        <v>401</v>
      </c>
      <c r="C41">
        <v>0</v>
      </c>
      <c r="D41">
        <v>6</v>
      </c>
      <c r="E41">
        <v>2023</v>
      </c>
      <c r="F41" s="1">
        <v>1785029.64</v>
      </c>
      <c r="G41" s="1">
        <v>27319.4</v>
      </c>
      <c r="H41" s="1">
        <v>625505.87</v>
      </c>
      <c r="I41" s="425">
        <v>1186843.17</v>
      </c>
      <c r="J41">
        <v>7</v>
      </c>
    </row>
    <row r="42" spans="1:10" ht="15.75" customHeight="1">
      <c r="A42" t="s">
        <v>402</v>
      </c>
      <c r="B42" t="s">
        <v>403</v>
      </c>
      <c r="C42">
        <v>0</v>
      </c>
      <c r="D42">
        <v>6</v>
      </c>
      <c r="E42">
        <v>2023</v>
      </c>
      <c r="F42" s="1">
        <v>168146.43</v>
      </c>
      <c r="G42" s="1">
        <v>24022.7</v>
      </c>
      <c r="H42" s="1">
        <v>192169.13</v>
      </c>
      <c r="I42" s="425">
        <v>0</v>
      </c>
      <c r="J42">
        <v>7</v>
      </c>
    </row>
    <row r="43" spans="1:10" ht="15.75" customHeight="1">
      <c r="A43" t="s">
        <v>404</v>
      </c>
      <c r="B43" t="s">
        <v>405</v>
      </c>
      <c r="C43">
        <v>0</v>
      </c>
      <c r="D43">
        <v>6</v>
      </c>
      <c r="E43">
        <v>2023</v>
      </c>
      <c r="F43" s="1">
        <v>9416770.1799999997</v>
      </c>
      <c r="G43" s="1">
        <v>3871642.01</v>
      </c>
      <c r="H43" s="1">
        <v>166555.51999999999</v>
      </c>
      <c r="I43" s="425">
        <v>13121856.67</v>
      </c>
      <c r="J43">
        <v>7</v>
      </c>
    </row>
    <row r="44" spans="1:10" ht="15.75" customHeight="1">
      <c r="A44" t="s">
        <v>406</v>
      </c>
      <c r="B44" t="s">
        <v>407</v>
      </c>
      <c r="C44">
        <v>0</v>
      </c>
      <c r="D44">
        <v>6</v>
      </c>
      <c r="E44">
        <v>2023</v>
      </c>
      <c r="F44" s="1">
        <v>64460.24</v>
      </c>
      <c r="G44" s="1">
        <v>10.75</v>
      </c>
      <c r="H44" s="1">
        <v>64470.99</v>
      </c>
      <c r="I44" s="425">
        <v>0</v>
      </c>
      <c r="J44">
        <v>7</v>
      </c>
    </row>
    <row r="45" spans="1:10" ht="15.75" customHeight="1">
      <c r="A45" t="s">
        <v>408</v>
      </c>
      <c r="B45" t="s">
        <v>409</v>
      </c>
      <c r="C45">
        <v>0</v>
      </c>
      <c r="D45">
        <v>6</v>
      </c>
      <c r="E45">
        <v>2023</v>
      </c>
      <c r="F45" s="1">
        <v>266303.34999999998</v>
      </c>
      <c r="G45" s="1">
        <v>53.65</v>
      </c>
      <c r="H45" s="1">
        <v>266357</v>
      </c>
      <c r="I45" s="425">
        <v>0</v>
      </c>
      <c r="J45">
        <v>7</v>
      </c>
    </row>
    <row r="46" spans="1:10" ht="15.75" customHeight="1">
      <c r="A46" t="s">
        <v>410</v>
      </c>
      <c r="B46" t="s">
        <v>411</v>
      </c>
      <c r="C46">
        <v>0</v>
      </c>
      <c r="D46">
        <v>6</v>
      </c>
      <c r="E46">
        <v>2023</v>
      </c>
      <c r="F46" s="1">
        <v>0.02</v>
      </c>
      <c r="G46" s="1">
        <v>35.729999999999997</v>
      </c>
      <c r="H46" s="1">
        <v>35.75</v>
      </c>
      <c r="I46" s="425">
        <v>0</v>
      </c>
      <c r="J46">
        <v>7</v>
      </c>
    </row>
    <row r="47" spans="1:10" ht="15.75" customHeight="1">
      <c r="A47" t="s">
        <v>412</v>
      </c>
      <c r="B47" t="s">
        <v>413</v>
      </c>
      <c r="C47">
        <v>0</v>
      </c>
      <c r="D47">
        <v>6</v>
      </c>
      <c r="E47">
        <v>2023</v>
      </c>
      <c r="F47" s="1">
        <v>473189.28</v>
      </c>
      <c r="G47" s="1">
        <v>159.06</v>
      </c>
      <c r="H47" s="1">
        <v>0</v>
      </c>
      <c r="I47" s="425">
        <v>473348.34</v>
      </c>
      <c r="J47">
        <v>7</v>
      </c>
    </row>
    <row r="48" spans="1:10" ht="15.75" customHeight="1">
      <c r="A48" t="s">
        <v>414</v>
      </c>
      <c r="B48" t="s">
        <v>415</v>
      </c>
      <c r="C48">
        <v>0</v>
      </c>
      <c r="D48">
        <v>6</v>
      </c>
      <c r="E48">
        <v>2023</v>
      </c>
      <c r="F48" s="1">
        <v>88.43</v>
      </c>
      <c r="G48" s="1">
        <v>7.57</v>
      </c>
      <c r="H48" s="1">
        <v>96</v>
      </c>
      <c r="I48" s="425">
        <v>0</v>
      </c>
      <c r="J48">
        <v>7</v>
      </c>
    </row>
    <row r="49" spans="1:10" ht="15.75" customHeight="1">
      <c r="A49" t="s">
        <v>416</v>
      </c>
      <c r="B49" t="s">
        <v>417</v>
      </c>
      <c r="C49">
        <v>0</v>
      </c>
      <c r="D49">
        <v>6</v>
      </c>
      <c r="E49">
        <v>2023</v>
      </c>
      <c r="F49" s="1">
        <v>8450.49</v>
      </c>
      <c r="G49" s="1">
        <v>0.39</v>
      </c>
      <c r="H49" s="1">
        <v>8450.8799999999992</v>
      </c>
      <c r="I49" s="425">
        <v>0</v>
      </c>
      <c r="J49">
        <v>7</v>
      </c>
    </row>
    <row r="50" spans="1:10" ht="15.75" customHeight="1">
      <c r="A50" t="s">
        <v>418</v>
      </c>
      <c r="B50" t="s">
        <v>419</v>
      </c>
      <c r="C50">
        <v>0</v>
      </c>
      <c r="D50">
        <v>6</v>
      </c>
      <c r="E50">
        <v>2023</v>
      </c>
      <c r="F50" s="1">
        <v>683955.5</v>
      </c>
      <c r="G50" s="1">
        <v>40481.019999999997</v>
      </c>
      <c r="H50" s="1">
        <v>724436.52</v>
      </c>
      <c r="I50" s="425">
        <v>0</v>
      </c>
      <c r="J50">
        <v>7</v>
      </c>
    </row>
    <row r="51" spans="1:10" ht="15.75" customHeight="1">
      <c r="A51" t="s">
        <v>420</v>
      </c>
      <c r="B51" t="s">
        <v>421</v>
      </c>
      <c r="C51">
        <v>0</v>
      </c>
      <c r="D51">
        <v>6</v>
      </c>
      <c r="E51">
        <v>2023</v>
      </c>
      <c r="F51" s="1">
        <v>1168987.8799999999</v>
      </c>
      <c r="G51" s="1">
        <v>1938.12</v>
      </c>
      <c r="H51" s="1">
        <v>1170926</v>
      </c>
      <c r="I51" s="425">
        <v>0</v>
      </c>
      <c r="J51">
        <v>7</v>
      </c>
    </row>
    <row r="52" spans="1:10" ht="15.75" customHeight="1">
      <c r="A52" t="s">
        <v>422</v>
      </c>
      <c r="B52" t="s">
        <v>423</v>
      </c>
      <c r="C52">
        <v>0</v>
      </c>
      <c r="D52">
        <v>6</v>
      </c>
      <c r="E52">
        <v>2023</v>
      </c>
      <c r="F52" s="1">
        <v>53560.66</v>
      </c>
      <c r="G52" s="1">
        <v>1.41</v>
      </c>
      <c r="H52" s="1">
        <v>53562.07</v>
      </c>
      <c r="I52" s="425">
        <v>0</v>
      </c>
      <c r="J52">
        <v>7</v>
      </c>
    </row>
    <row r="53" spans="1:10" ht="15.75" customHeight="1">
      <c r="A53" t="s">
        <v>424</v>
      </c>
      <c r="B53" t="s">
        <v>425</v>
      </c>
      <c r="C53">
        <v>0</v>
      </c>
      <c r="D53">
        <v>6</v>
      </c>
      <c r="E53">
        <v>2023</v>
      </c>
      <c r="F53" s="1">
        <v>2067806.43</v>
      </c>
      <c r="G53" s="1">
        <v>1738.57</v>
      </c>
      <c r="H53" s="1">
        <v>2069545</v>
      </c>
      <c r="I53" s="425">
        <v>0</v>
      </c>
      <c r="J53">
        <v>7</v>
      </c>
    </row>
    <row r="54" spans="1:10" ht="15.75" customHeight="1">
      <c r="A54" t="s">
        <v>426</v>
      </c>
      <c r="B54" t="s">
        <v>427</v>
      </c>
      <c r="C54">
        <v>0</v>
      </c>
      <c r="D54">
        <v>6</v>
      </c>
      <c r="E54">
        <v>2023</v>
      </c>
      <c r="F54" s="1">
        <v>91230.37</v>
      </c>
      <c r="G54" s="1">
        <v>3.93</v>
      </c>
      <c r="H54" s="1">
        <v>91234.3</v>
      </c>
      <c r="I54" s="425">
        <v>0</v>
      </c>
      <c r="J54">
        <v>7</v>
      </c>
    </row>
    <row r="55" spans="1:10" ht="15.75" customHeight="1">
      <c r="A55" t="s">
        <v>428</v>
      </c>
      <c r="B55" t="s">
        <v>429</v>
      </c>
      <c r="C55">
        <v>0</v>
      </c>
      <c r="D55">
        <v>6</v>
      </c>
      <c r="E55">
        <v>2023</v>
      </c>
      <c r="F55" s="1">
        <v>118161.19</v>
      </c>
      <c r="G55" s="1">
        <v>29.43</v>
      </c>
      <c r="H55" s="1">
        <v>118190.62</v>
      </c>
      <c r="I55" s="425">
        <v>0</v>
      </c>
      <c r="J55">
        <v>7</v>
      </c>
    </row>
    <row r="56" spans="1:10" ht="15.75" customHeight="1">
      <c r="A56" t="s">
        <v>430</v>
      </c>
      <c r="B56" t="s">
        <v>431</v>
      </c>
      <c r="C56">
        <v>0</v>
      </c>
      <c r="D56">
        <v>6</v>
      </c>
      <c r="E56">
        <v>2023</v>
      </c>
      <c r="F56" s="1">
        <v>65866.36</v>
      </c>
      <c r="G56" s="1">
        <v>873742.76</v>
      </c>
      <c r="H56" s="1">
        <v>456860.11</v>
      </c>
      <c r="I56" s="425">
        <v>482749.01</v>
      </c>
      <c r="J56">
        <v>7</v>
      </c>
    </row>
    <row r="57" spans="1:10" ht="15.75" customHeight="1">
      <c r="A57" t="s">
        <v>432</v>
      </c>
      <c r="B57" t="s">
        <v>433</v>
      </c>
      <c r="C57">
        <v>0</v>
      </c>
      <c r="D57">
        <v>6</v>
      </c>
      <c r="E57">
        <v>2023</v>
      </c>
      <c r="F57" s="1">
        <v>0.01</v>
      </c>
      <c r="G57" s="1">
        <v>0</v>
      </c>
      <c r="H57" s="1">
        <v>0.01</v>
      </c>
      <c r="I57" s="425">
        <v>0</v>
      </c>
      <c r="J57">
        <v>7</v>
      </c>
    </row>
    <row r="58" spans="1:10" ht="15.75" customHeight="1">
      <c r="A58" t="s">
        <v>434</v>
      </c>
      <c r="B58" t="s">
        <v>435</v>
      </c>
      <c r="C58">
        <v>0</v>
      </c>
      <c r="D58">
        <v>6</v>
      </c>
      <c r="E58">
        <v>2023</v>
      </c>
      <c r="F58" s="425">
        <v>97309.46</v>
      </c>
      <c r="G58" s="425">
        <v>0</v>
      </c>
      <c r="H58" s="425">
        <v>0</v>
      </c>
      <c r="I58" s="425">
        <v>97309.46</v>
      </c>
      <c r="J58">
        <v>7</v>
      </c>
    </row>
    <row r="59" spans="1:10" ht="15.75" customHeight="1">
      <c r="A59" t="s">
        <v>436</v>
      </c>
      <c r="B59" t="s">
        <v>437</v>
      </c>
      <c r="C59">
        <v>0</v>
      </c>
      <c r="D59">
        <v>6</v>
      </c>
      <c r="E59">
        <v>2023</v>
      </c>
      <c r="F59" s="425">
        <v>3563480.63</v>
      </c>
      <c r="G59" s="425">
        <v>53710.47</v>
      </c>
      <c r="H59" s="425">
        <v>3617190.91</v>
      </c>
      <c r="I59" s="425">
        <v>0.19</v>
      </c>
      <c r="J59">
        <v>7</v>
      </c>
    </row>
    <row r="60" spans="1:10" ht="15.75" customHeight="1">
      <c r="A60" t="s">
        <v>438</v>
      </c>
      <c r="B60" t="s">
        <v>439</v>
      </c>
      <c r="C60">
        <v>0</v>
      </c>
      <c r="D60">
        <v>6</v>
      </c>
      <c r="E60">
        <v>2023</v>
      </c>
      <c r="F60" s="425">
        <v>3430967.77</v>
      </c>
      <c r="G60" s="425">
        <v>543.73</v>
      </c>
      <c r="H60" s="425">
        <v>3431511.5</v>
      </c>
      <c r="I60" s="425">
        <v>0</v>
      </c>
      <c r="J60">
        <v>5</v>
      </c>
    </row>
    <row r="61" spans="1:10" ht="15.75" customHeight="1">
      <c r="A61" t="s">
        <v>440</v>
      </c>
      <c r="B61" t="s">
        <v>367</v>
      </c>
      <c r="C61">
        <v>0</v>
      </c>
      <c r="D61">
        <v>6</v>
      </c>
      <c r="E61">
        <v>2023</v>
      </c>
      <c r="F61" s="425">
        <v>3430967.77</v>
      </c>
      <c r="G61" s="425">
        <v>543.73</v>
      </c>
      <c r="H61" s="425">
        <v>3431511.5</v>
      </c>
      <c r="I61" s="425">
        <v>0</v>
      </c>
      <c r="J61">
        <v>6</v>
      </c>
    </row>
    <row r="62" spans="1:10" ht="15.75" customHeight="1">
      <c r="A62" t="s">
        <v>441</v>
      </c>
      <c r="B62" t="s">
        <v>442</v>
      </c>
      <c r="C62">
        <v>0</v>
      </c>
      <c r="D62">
        <v>6</v>
      </c>
      <c r="E62">
        <v>2023</v>
      </c>
      <c r="F62" s="425">
        <v>3430967.77</v>
      </c>
      <c r="G62" s="425">
        <v>543.73</v>
      </c>
      <c r="H62" s="425">
        <v>3431511.5</v>
      </c>
      <c r="I62" s="425">
        <v>0</v>
      </c>
      <c r="J62">
        <v>7</v>
      </c>
    </row>
    <row r="63" spans="1:10" ht="15.75" customHeight="1">
      <c r="A63" t="s">
        <v>443</v>
      </c>
      <c r="B63" t="s">
        <v>444</v>
      </c>
      <c r="C63">
        <v>0</v>
      </c>
      <c r="D63">
        <v>6</v>
      </c>
      <c r="E63">
        <v>2023</v>
      </c>
      <c r="F63" s="425">
        <v>391382885.63999999</v>
      </c>
      <c r="G63" s="425">
        <v>6815299756.2700005</v>
      </c>
      <c r="H63" s="425">
        <v>6716796594.2799997</v>
      </c>
      <c r="I63" s="425">
        <v>489886047.63</v>
      </c>
      <c r="J63">
        <v>4</v>
      </c>
    </row>
    <row r="64" spans="1:10" ht="15.75" customHeight="1">
      <c r="A64" t="s">
        <v>445</v>
      </c>
      <c r="B64" t="s">
        <v>357</v>
      </c>
      <c r="C64">
        <v>0</v>
      </c>
      <c r="D64">
        <v>6</v>
      </c>
      <c r="E64">
        <v>2023</v>
      </c>
      <c r="F64" s="425">
        <v>391382885.63999999</v>
      </c>
      <c r="G64" s="425">
        <v>6815299756.2700005</v>
      </c>
      <c r="H64" s="425">
        <v>6716796594.2799997</v>
      </c>
      <c r="I64" s="425">
        <v>489886047.63</v>
      </c>
      <c r="J64">
        <v>5</v>
      </c>
    </row>
    <row r="65" spans="1:11" ht="15.75" customHeight="1">
      <c r="A65" t="s">
        <v>446</v>
      </c>
      <c r="B65" t="s">
        <v>359</v>
      </c>
      <c r="C65">
        <v>0</v>
      </c>
      <c r="D65">
        <v>6</v>
      </c>
      <c r="E65">
        <v>2023</v>
      </c>
      <c r="F65" s="425">
        <v>6475054.0700000003</v>
      </c>
      <c r="G65" s="425">
        <v>12474.69</v>
      </c>
      <c r="H65" s="425">
        <v>6487528.7599999998</v>
      </c>
      <c r="I65" s="425">
        <v>0</v>
      </c>
      <c r="J65">
        <v>6</v>
      </c>
    </row>
    <row r="66" spans="1:11" ht="15.75" customHeight="1">
      <c r="A66" t="s">
        <v>447</v>
      </c>
      <c r="B66" t="s">
        <v>448</v>
      </c>
      <c r="C66">
        <v>0</v>
      </c>
      <c r="D66">
        <v>6</v>
      </c>
      <c r="E66">
        <v>2023</v>
      </c>
      <c r="F66" s="425">
        <v>6436527.2599999998</v>
      </c>
      <c r="G66" s="425">
        <v>12400.21</v>
      </c>
      <c r="H66" s="425">
        <v>6448927.4699999997</v>
      </c>
      <c r="I66" s="425">
        <v>0</v>
      </c>
      <c r="J66">
        <v>7</v>
      </c>
    </row>
    <row r="67" spans="1:11" ht="15.75" customHeight="1">
      <c r="A67" t="s">
        <v>449</v>
      </c>
      <c r="B67" t="s">
        <v>450</v>
      </c>
      <c r="C67">
        <v>0</v>
      </c>
      <c r="D67">
        <v>6</v>
      </c>
      <c r="E67">
        <v>2023</v>
      </c>
      <c r="F67" s="425">
        <v>38526.81</v>
      </c>
      <c r="G67" s="425">
        <v>74.48</v>
      </c>
      <c r="H67" s="425">
        <v>38601.29</v>
      </c>
      <c r="I67" s="425">
        <v>0</v>
      </c>
      <c r="J67">
        <v>7</v>
      </c>
    </row>
    <row r="68" spans="1:11" ht="15.75" customHeight="1">
      <c r="A68" t="s">
        <v>451</v>
      </c>
      <c r="B68" t="s">
        <v>367</v>
      </c>
      <c r="C68">
        <v>0</v>
      </c>
      <c r="D68">
        <v>6</v>
      </c>
      <c r="E68">
        <v>2023</v>
      </c>
      <c r="F68" s="425">
        <v>260543101.13999999</v>
      </c>
      <c r="G68" s="425">
        <v>115873562.22</v>
      </c>
      <c r="H68" s="425">
        <v>3216236.6</v>
      </c>
      <c r="I68" s="425">
        <v>373200426.75999999</v>
      </c>
      <c r="J68">
        <v>6</v>
      </c>
    </row>
    <row r="69" spans="1:11" ht="15.75" customHeight="1">
      <c r="A69" t="s">
        <v>452</v>
      </c>
      <c r="B69" t="s">
        <v>453</v>
      </c>
      <c r="C69">
        <v>0</v>
      </c>
      <c r="D69">
        <v>6</v>
      </c>
      <c r="E69">
        <v>2023</v>
      </c>
      <c r="F69" s="425">
        <v>802907.58</v>
      </c>
      <c r="G69" s="425">
        <v>38954.07</v>
      </c>
      <c r="H69" s="425">
        <v>38308.6</v>
      </c>
      <c r="I69" s="425">
        <v>803553.05</v>
      </c>
      <c r="J69">
        <v>7</v>
      </c>
    </row>
    <row r="70" spans="1:11" ht="15.75" customHeight="1">
      <c r="A70" t="s">
        <v>454</v>
      </c>
      <c r="B70" t="s">
        <v>455</v>
      </c>
      <c r="C70">
        <v>0</v>
      </c>
      <c r="D70">
        <v>6</v>
      </c>
      <c r="E70">
        <v>2023</v>
      </c>
      <c r="F70" s="425">
        <v>259740193.56</v>
      </c>
      <c r="G70" s="425">
        <v>115834608.15000001</v>
      </c>
      <c r="H70" s="425">
        <v>3177928</v>
      </c>
      <c r="I70" s="425">
        <v>372396873.70999998</v>
      </c>
      <c r="J70">
        <v>7</v>
      </c>
    </row>
    <row r="71" spans="1:11" ht="15.75" customHeight="1">
      <c r="A71" t="s">
        <v>456</v>
      </c>
      <c r="B71" t="s">
        <v>375</v>
      </c>
      <c r="C71">
        <v>0</v>
      </c>
      <c r="D71">
        <v>6</v>
      </c>
      <c r="E71">
        <v>2023</v>
      </c>
      <c r="F71" s="425">
        <v>124364730.43000001</v>
      </c>
      <c r="G71" s="425">
        <v>6699413719.3599997</v>
      </c>
      <c r="H71" s="425">
        <v>6707092828.9200001</v>
      </c>
      <c r="I71" s="425">
        <v>116685620.87</v>
      </c>
      <c r="J71">
        <v>6</v>
      </c>
    </row>
    <row r="72" spans="1:11" ht="15.75" customHeight="1">
      <c r="A72" t="s">
        <v>457</v>
      </c>
      <c r="B72" t="s">
        <v>458</v>
      </c>
      <c r="C72">
        <v>0</v>
      </c>
      <c r="D72">
        <v>6</v>
      </c>
      <c r="E72">
        <v>2023</v>
      </c>
      <c r="F72" s="425">
        <v>75220707.329999998</v>
      </c>
      <c r="G72" s="425">
        <v>2484361518.4400001</v>
      </c>
      <c r="H72" s="425">
        <v>2527942886.4400001</v>
      </c>
      <c r="I72" s="425">
        <v>31639339.329999998</v>
      </c>
      <c r="J72">
        <v>7</v>
      </c>
    </row>
    <row r="73" spans="1:11" ht="15.75" customHeight="1">
      <c r="A73" t="s">
        <v>459</v>
      </c>
      <c r="B73" t="s">
        <v>460</v>
      </c>
      <c r="C73">
        <v>0</v>
      </c>
      <c r="D73">
        <v>6</v>
      </c>
      <c r="E73">
        <v>2023</v>
      </c>
      <c r="F73" s="425">
        <v>25937521.48</v>
      </c>
      <c r="G73" s="425">
        <v>3791278092.7199998</v>
      </c>
      <c r="H73" s="425">
        <v>3732169332.6599998</v>
      </c>
      <c r="I73" s="425">
        <v>85046281.540000007</v>
      </c>
      <c r="J73">
        <v>7</v>
      </c>
    </row>
    <row r="74" spans="1:11" ht="15.75" customHeight="1">
      <c r="A74" t="s">
        <v>461</v>
      </c>
      <c r="B74" t="s">
        <v>462</v>
      </c>
      <c r="C74">
        <v>0</v>
      </c>
      <c r="D74">
        <v>6</v>
      </c>
      <c r="E74">
        <v>2023</v>
      </c>
      <c r="F74" s="425">
        <v>23206501.620000001</v>
      </c>
      <c r="G74" s="425">
        <v>423774108.19999999</v>
      </c>
      <c r="H74" s="425">
        <v>446980609.81999999</v>
      </c>
      <c r="I74" s="425">
        <v>0</v>
      </c>
      <c r="J74">
        <v>7</v>
      </c>
    </row>
    <row r="75" spans="1:11" ht="15.75" customHeight="1">
      <c r="A75" t="s">
        <v>463</v>
      </c>
      <c r="B75" t="s">
        <v>464</v>
      </c>
      <c r="C75">
        <v>0</v>
      </c>
      <c r="D75">
        <v>6</v>
      </c>
      <c r="E75">
        <v>2023</v>
      </c>
      <c r="F75" s="425">
        <v>15887059.810000001</v>
      </c>
      <c r="G75" s="425">
        <v>36492385.390000001</v>
      </c>
      <c r="H75" s="425">
        <v>21271488.370000001</v>
      </c>
      <c r="I75" s="425">
        <v>31107956.829999998</v>
      </c>
      <c r="J75">
        <v>3</v>
      </c>
      <c r="K75" s="169"/>
    </row>
    <row r="76" spans="1:11" ht="15.75" customHeight="1">
      <c r="A76" t="s">
        <v>465</v>
      </c>
      <c r="B76" t="s">
        <v>466</v>
      </c>
      <c r="C76">
        <v>0</v>
      </c>
      <c r="D76">
        <v>6</v>
      </c>
      <c r="E76">
        <v>2023</v>
      </c>
      <c r="F76" s="425">
        <v>15887059.810000001</v>
      </c>
      <c r="G76" s="425">
        <v>32672628.390000001</v>
      </c>
      <c r="H76" s="425">
        <v>21271488.370000001</v>
      </c>
      <c r="I76" s="425">
        <v>27288199.829999998</v>
      </c>
      <c r="J76">
        <v>4</v>
      </c>
    </row>
    <row r="77" spans="1:11" ht="15.75" customHeight="1">
      <c r="A77" t="s">
        <v>467</v>
      </c>
      <c r="B77" t="s">
        <v>468</v>
      </c>
      <c r="C77">
        <v>0</v>
      </c>
      <c r="D77">
        <v>6</v>
      </c>
      <c r="E77">
        <v>2023</v>
      </c>
      <c r="F77" s="425">
        <v>381226.77</v>
      </c>
      <c r="G77" s="425">
        <v>300860.38</v>
      </c>
      <c r="H77" s="425">
        <v>163825.19</v>
      </c>
      <c r="I77" s="425">
        <v>518261.96</v>
      </c>
      <c r="J77">
        <v>5</v>
      </c>
    </row>
    <row r="78" spans="1:11" ht="15.75" customHeight="1">
      <c r="A78" t="s">
        <v>469</v>
      </c>
      <c r="B78" t="s">
        <v>468</v>
      </c>
      <c r="C78">
        <v>0</v>
      </c>
      <c r="D78">
        <v>6</v>
      </c>
      <c r="E78">
        <v>2023</v>
      </c>
      <c r="F78" s="425">
        <v>381226.77</v>
      </c>
      <c r="G78" s="425">
        <v>300860.38</v>
      </c>
      <c r="H78" s="425">
        <v>163825.19</v>
      </c>
      <c r="I78" s="425">
        <v>518261.96</v>
      </c>
      <c r="J78">
        <v>6</v>
      </c>
    </row>
    <row r="79" spans="1:11" ht="15.75" customHeight="1">
      <c r="A79" t="s">
        <v>470</v>
      </c>
      <c r="B79" t="s">
        <v>471</v>
      </c>
      <c r="C79">
        <v>0</v>
      </c>
      <c r="D79">
        <v>6</v>
      </c>
      <c r="E79">
        <v>2023</v>
      </c>
      <c r="F79" s="425">
        <v>6117.25</v>
      </c>
      <c r="G79" s="425">
        <v>0</v>
      </c>
      <c r="H79" s="425">
        <v>0</v>
      </c>
      <c r="I79" s="425">
        <v>6117.25</v>
      </c>
      <c r="J79">
        <v>7</v>
      </c>
    </row>
    <row r="80" spans="1:11" ht="15.75" customHeight="1">
      <c r="A80" t="s">
        <v>472</v>
      </c>
      <c r="B80" t="s">
        <v>473</v>
      </c>
      <c r="C80">
        <v>0</v>
      </c>
      <c r="D80">
        <v>6</v>
      </c>
      <c r="E80">
        <v>2023</v>
      </c>
      <c r="F80" s="425">
        <v>175210.09</v>
      </c>
      <c r="G80" s="425">
        <v>0</v>
      </c>
      <c r="H80" s="425">
        <v>0</v>
      </c>
      <c r="I80" s="425">
        <v>175210.09</v>
      </c>
      <c r="J80">
        <v>7</v>
      </c>
    </row>
    <row r="81" spans="1:11" ht="15.75" customHeight="1">
      <c r="A81" t="s">
        <v>4042</v>
      </c>
      <c r="B81" t="s">
        <v>4043</v>
      </c>
      <c r="C81">
        <v>0</v>
      </c>
      <c r="D81">
        <v>6</v>
      </c>
      <c r="E81">
        <v>2023</v>
      </c>
      <c r="F81" s="425">
        <v>0</v>
      </c>
      <c r="G81" s="425">
        <v>1995.7</v>
      </c>
      <c r="H81" s="425">
        <v>1995.7</v>
      </c>
      <c r="I81" s="425">
        <v>0</v>
      </c>
      <c r="J81">
        <v>7</v>
      </c>
    </row>
    <row r="82" spans="1:11" ht="15.75" customHeight="1">
      <c r="A82" t="s">
        <v>474</v>
      </c>
      <c r="B82" t="s">
        <v>475</v>
      </c>
      <c r="C82">
        <v>0</v>
      </c>
      <c r="D82">
        <v>6</v>
      </c>
      <c r="E82">
        <v>2023</v>
      </c>
      <c r="F82" s="425">
        <v>0</v>
      </c>
      <c r="G82" s="425">
        <v>3756.78</v>
      </c>
      <c r="H82" s="425">
        <v>3756.78</v>
      </c>
      <c r="I82" s="425">
        <v>0</v>
      </c>
      <c r="J82">
        <v>7</v>
      </c>
    </row>
    <row r="83" spans="1:11" ht="15.75" customHeight="1">
      <c r="A83" t="s">
        <v>476</v>
      </c>
      <c r="B83" t="s">
        <v>477</v>
      </c>
      <c r="C83">
        <v>0</v>
      </c>
      <c r="D83">
        <v>6</v>
      </c>
      <c r="E83">
        <v>2023</v>
      </c>
      <c r="F83" s="425">
        <v>7551.19</v>
      </c>
      <c r="G83" s="425">
        <v>0</v>
      </c>
      <c r="H83" s="425">
        <v>6285.58</v>
      </c>
      <c r="I83" s="425">
        <v>1265.6099999999999</v>
      </c>
      <c r="J83">
        <v>7</v>
      </c>
    </row>
    <row r="84" spans="1:11" ht="15.75" customHeight="1">
      <c r="A84" t="s">
        <v>478</v>
      </c>
      <c r="B84" t="s">
        <v>479</v>
      </c>
      <c r="C84">
        <v>0</v>
      </c>
      <c r="D84">
        <v>6</v>
      </c>
      <c r="E84">
        <v>2023</v>
      </c>
      <c r="F84" s="425">
        <v>2492.61</v>
      </c>
      <c r="G84" s="425">
        <v>0</v>
      </c>
      <c r="H84" s="425">
        <v>0</v>
      </c>
      <c r="I84" s="425">
        <v>2492.61</v>
      </c>
      <c r="J84">
        <v>7</v>
      </c>
    </row>
    <row r="85" spans="1:11" ht="15.75" customHeight="1">
      <c r="A85" t="s">
        <v>480</v>
      </c>
      <c r="B85" t="s">
        <v>481</v>
      </c>
      <c r="C85">
        <v>0</v>
      </c>
      <c r="D85">
        <v>6</v>
      </c>
      <c r="E85">
        <v>2023</v>
      </c>
      <c r="F85" s="425">
        <v>17686.669999999998</v>
      </c>
      <c r="G85" s="425">
        <v>0</v>
      </c>
      <c r="H85" s="425">
        <v>0</v>
      </c>
      <c r="I85" s="425">
        <v>17686.669999999998</v>
      </c>
      <c r="J85">
        <v>7</v>
      </c>
    </row>
    <row r="86" spans="1:11" ht="15.75" customHeight="1">
      <c r="A86" t="s">
        <v>482</v>
      </c>
      <c r="B86" t="s">
        <v>483</v>
      </c>
      <c r="C86">
        <v>0</v>
      </c>
      <c r="D86">
        <v>6</v>
      </c>
      <c r="E86">
        <v>2023</v>
      </c>
      <c r="F86" s="425">
        <v>28979.360000000001</v>
      </c>
      <c r="G86" s="425">
        <v>0</v>
      </c>
      <c r="H86" s="425">
        <v>0</v>
      </c>
      <c r="I86" s="425">
        <v>28979.360000000001</v>
      </c>
      <c r="J86">
        <v>7</v>
      </c>
    </row>
    <row r="87" spans="1:11" ht="15.75" customHeight="1">
      <c r="A87" t="s">
        <v>484</v>
      </c>
      <c r="B87" t="s">
        <v>485</v>
      </c>
      <c r="C87">
        <v>0</v>
      </c>
      <c r="D87">
        <v>6</v>
      </c>
      <c r="E87">
        <v>2023</v>
      </c>
      <c r="F87" s="425">
        <v>0</v>
      </c>
      <c r="G87" s="425">
        <v>1562</v>
      </c>
      <c r="H87" s="425">
        <v>1562</v>
      </c>
      <c r="I87" s="425">
        <v>0</v>
      </c>
      <c r="J87">
        <v>7</v>
      </c>
    </row>
    <row r="88" spans="1:11" ht="15.75" customHeight="1">
      <c r="A88" t="s">
        <v>486</v>
      </c>
      <c r="B88" t="s">
        <v>487</v>
      </c>
      <c r="C88">
        <v>0</v>
      </c>
      <c r="D88">
        <v>6</v>
      </c>
      <c r="E88">
        <v>2023</v>
      </c>
      <c r="F88" s="425">
        <v>11509</v>
      </c>
      <c r="G88" s="425">
        <v>0</v>
      </c>
      <c r="H88" s="425">
        <v>11509</v>
      </c>
      <c r="I88" s="425">
        <v>0</v>
      </c>
      <c r="J88">
        <v>7</v>
      </c>
    </row>
    <row r="89" spans="1:11" ht="15.75" customHeight="1">
      <c r="A89" t="s">
        <v>488</v>
      </c>
      <c r="B89" t="s">
        <v>489</v>
      </c>
      <c r="C89">
        <v>0</v>
      </c>
      <c r="D89">
        <v>6</v>
      </c>
      <c r="E89">
        <v>2023</v>
      </c>
      <c r="F89" s="425">
        <v>6142.2</v>
      </c>
      <c r="G89" s="425">
        <v>0</v>
      </c>
      <c r="H89" s="425">
        <v>6142.2</v>
      </c>
      <c r="I89" s="425">
        <v>0</v>
      </c>
      <c r="J89">
        <v>7</v>
      </c>
      <c r="K89" s="169">
        <f>I61-I89-I90-I88</f>
        <v>-5380</v>
      </c>
    </row>
    <row r="90" spans="1:11" ht="15.75" customHeight="1">
      <c r="A90" t="s">
        <v>490</v>
      </c>
      <c r="B90" t="s">
        <v>491</v>
      </c>
      <c r="C90">
        <v>0</v>
      </c>
      <c r="D90">
        <v>6</v>
      </c>
      <c r="E90">
        <v>2023</v>
      </c>
      <c r="F90" s="425">
        <v>5380</v>
      </c>
      <c r="G90" s="425">
        <v>0</v>
      </c>
      <c r="H90" s="425">
        <v>0</v>
      </c>
      <c r="I90" s="425">
        <v>5380</v>
      </c>
      <c r="J90">
        <v>7</v>
      </c>
    </row>
    <row r="91" spans="1:11" ht="15.75" customHeight="1">
      <c r="A91" t="s">
        <v>492</v>
      </c>
      <c r="B91" t="s">
        <v>493</v>
      </c>
      <c r="C91">
        <v>0</v>
      </c>
      <c r="D91">
        <v>6</v>
      </c>
      <c r="E91">
        <v>2023</v>
      </c>
      <c r="F91" s="425">
        <v>-4000</v>
      </c>
      <c r="G91" s="425">
        <v>0</v>
      </c>
      <c r="H91" s="425">
        <v>0</v>
      </c>
      <c r="I91" s="425">
        <v>-4000</v>
      </c>
      <c r="J91">
        <v>7</v>
      </c>
    </row>
    <row r="92" spans="1:11" ht="15.75" customHeight="1">
      <c r="A92" t="s">
        <v>494</v>
      </c>
      <c r="B92" t="s">
        <v>495</v>
      </c>
      <c r="C92">
        <v>0</v>
      </c>
      <c r="D92">
        <v>6</v>
      </c>
      <c r="E92">
        <v>2023</v>
      </c>
      <c r="F92" s="425">
        <v>1814.74</v>
      </c>
      <c r="G92" s="425">
        <v>0</v>
      </c>
      <c r="H92" s="425">
        <v>1814.74</v>
      </c>
      <c r="I92" s="425">
        <v>0</v>
      </c>
      <c r="J92">
        <v>7</v>
      </c>
    </row>
    <row r="93" spans="1:11" ht="15.75" customHeight="1">
      <c r="A93" t="s">
        <v>496</v>
      </c>
      <c r="B93" t="s">
        <v>497</v>
      </c>
      <c r="C93">
        <v>0</v>
      </c>
      <c r="D93">
        <v>6</v>
      </c>
      <c r="E93">
        <v>2023</v>
      </c>
      <c r="F93" s="425">
        <v>98000.46</v>
      </c>
      <c r="G93" s="425">
        <v>0</v>
      </c>
      <c r="H93" s="425">
        <v>0</v>
      </c>
      <c r="I93" s="425">
        <v>98000.46</v>
      </c>
      <c r="J93">
        <v>7</v>
      </c>
    </row>
    <row r="94" spans="1:11" ht="15.75" customHeight="1">
      <c r="A94" t="s">
        <v>498</v>
      </c>
      <c r="B94" t="s">
        <v>499</v>
      </c>
      <c r="C94">
        <v>0</v>
      </c>
      <c r="D94">
        <v>6</v>
      </c>
      <c r="E94">
        <v>2023</v>
      </c>
      <c r="F94" s="425">
        <v>24343.200000000001</v>
      </c>
      <c r="G94" s="425">
        <v>0</v>
      </c>
      <c r="H94" s="425">
        <v>0</v>
      </c>
      <c r="I94" s="425">
        <v>24343.200000000001</v>
      </c>
      <c r="J94">
        <v>7</v>
      </c>
    </row>
    <row r="95" spans="1:11" ht="15.75" customHeight="1">
      <c r="A95" t="s">
        <v>500</v>
      </c>
      <c r="B95" t="s">
        <v>501</v>
      </c>
      <c r="C95">
        <v>0</v>
      </c>
      <c r="D95">
        <v>6</v>
      </c>
      <c r="E95">
        <v>2023</v>
      </c>
      <c r="F95" s="425">
        <v>0</v>
      </c>
      <c r="G95" s="425">
        <v>186102</v>
      </c>
      <c r="H95" s="425">
        <v>42102</v>
      </c>
      <c r="I95" s="425">
        <v>144000</v>
      </c>
      <c r="J95">
        <v>7</v>
      </c>
    </row>
    <row r="96" spans="1:11" ht="15.75" customHeight="1">
      <c r="A96" t="s">
        <v>502</v>
      </c>
      <c r="B96" t="s">
        <v>503</v>
      </c>
      <c r="C96">
        <v>0</v>
      </c>
      <c r="D96">
        <v>6</v>
      </c>
      <c r="E96">
        <v>2023</v>
      </c>
      <c r="F96" s="425">
        <v>0</v>
      </c>
      <c r="G96" s="425">
        <v>21532</v>
      </c>
      <c r="H96" s="425">
        <v>21532</v>
      </c>
      <c r="I96" s="425">
        <v>0</v>
      </c>
      <c r="J96">
        <v>7</v>
      </c>
    </row>
    <row r="97" spans="1:10" ht="15.75" customHeight="1">
      <c r="A97" t="s">
        <v>4050</v>
      </c>
      <c r="B97" t="s">
        <v>4051</v>
      </c>
      <c r="C97">
        <v>0</v>
      </c>
      <c r="D97">
        <v>6</v>
      </c>
      <c r="E97">
        <v>2023</v>
      </c>
      <c r="F97" s="425">
        <v>0</v>
      </c>
      <c r="G97" s="425">
        <v>5575</v>
      </c>
      <c r="H97" s="425">
        <v>5575</v>
      </c>
      <c r="I97" s="425">
        <v>0</v>
      </c>
      <c r="J97">
        <v>7</v>
      </c>
    </row>
    <row r="98" spans="1:10" ht="15.75" customHeight="1">
      <c r="A98" t="s">
        <v>4582</v>
      </c>
      <c r="B98" t="s">
        <v>4583</v>
      </c>
      <c r="C98">
        <v>0</v>
      </c>
      <c r="D98">
        <v>6</v>
      </c>
      <c r="E98">
        <v>2023</v>
      </c>
      <c r="F98" s="425">
        <v>0</v>
      </c>
      <c r="G98" s="425">
        <v>4485</v>
      </c>
      <c r="H98" s="425">
        <v>0</v>
      </c>
      <c r="I98" s="425">
        <v>4485</v>
      </c>
      <c r="J98">
        <v>7</v>
      </c>
    </row>
    <row r="99" spans="1:10" ht="15.75" customHeight="1">
      <c r="A99" t="s">
        <v>504</v>
      </c>
      <c r="B99" t="s">
        <v>505</v>
      </c>
      <c r="C99">
        <v>0</v>
      </c>
      <c r="D99">
        <v>6</v>
      </c>
      <c r="E99">
        <v>2023</v>
      </c>
      <c r="F99" s="425">
        <v>0</v>
      </c>
      <c r="G99" s="425">
        <v>1875</v>
      </c>
      <c r="H99" s="425">
        <v>1875</v>
      </c>
      <c r="I99" s="425">
        <v>0</v>
      </c>
      <c r="J99">
        <v>7</v>
      </c>
    </row>
    <row r="100" spans="1:10" ht="15.75" customHeight="1">
      <c r="A100" t="s">
        <v>4056</v>
      </c>
      <c r="B100" t="s">
        <v>4057</v>
      </c>
      <c r="C100">
        <v>0</v>
      </c>
      <c r="D100">
        <v>6</v>
      </c>
      <c r="E100">
        <v>2023</v>
      </c>
      <c r="F100" s="425">
        <v>0</v>
      </c>
      <c r="G100" s="425">
        <v>863.94</v>
      </c>
      <c r="H100" s="425">
        <v>863.94</v>
      </c>
      <c r="I100" s="425">
        <v>0</v>
      </c>
      <c r="J100">
        <v>7</v>
      </c>
    </row>
    <row r="101" spans="1:10" ht="15.75" customHeight="1">
      <c r="A101" t="s">
        <v>4584</v>
      </c>
      <c r="B101" t="s">
        <v>4585</v>
      </c>
      <c r="C101">
        <v>0</v>
      </c>
      <c r="D101">
        <v>6</v>
      </c>
      <c r="E101">
        <v>2023</v>
      </c>
      <c r="F101" s="425">
        <v>0</v>
      </c>
      <c r="G101" s="425">
        <v>3390</v>
      </c>
      <c r="H101" s="425">
        <v>3390</v>
      </c>
      <c r="I101" s="425">
        <v>0</v>
      </c>
      <c r="J101">
        <v>7</v>
      </c>
    </row>
    <row r="102" spans="1:10" ht="15.75" customHeight="1">
      <c r="A102" t="s">
        <v>4735</v>
      </c>
      <c r="B102" t="s">
        <v>4736</v>
      </c>
      <c r="C102">
        <v>0</v>
      </c>
      <c r="D102">
        <v>6</v>
      </c>
      <c r="E102">
        <v>2023</v>
      </c>
      <c r="F102" s="425">
        <v>0</v>
      </c>
      <c r="G102" s="425">
        <v>1000</v>
      </c>
      <c r="H102" s="425">
        <v>0</v>
      </c>
      <c r="I102" s="425">
        <v>1000</v>
      </c>
      <c r="J102">
        <v>7</v>
      </c>
    </row>
    <row r="103" spans="1:10" ht="15.75" customHeight="1">
      <c r="A103" t="s">
        <v>506</v>
      </c>
      <c r="B103" t="s">
        <v>507</v>
      </c>
      <c r="C103">
        <v>0</v>
      </c>
      <c r="D103">
        <v>6</v>
      </c>
      <c r="E103">
        <v>2023</v>
      </c>
      <c r="F103" s="425">
        <v>0</v>
      </c>
      <c r="G103" s="425">
        <v>25445</v>
      </c>
      <c r="H103" s="425">
        <v>15143.29</v>
      </c>
      <c r="I103" s="425">
        <v>10301.709999999999</v>
      </c>
      <c r="J103">
        <v>7</v>
      </c>
    </row>
    <row r="104" spans="1:10" ht="15.75" customHeight="1">
      <c r="A104" t="s">
        <v>508</v>
      </c>
      <c r="B104" t="s">
        <v>509</v>
      </c>
      <c r="C104">
        <v>0</v>
      </c>
      <c r="D104">
        <v>6</v>
      </c>
      <c r="E104">
        <v>2023</v>
      </c>
      <c r="F104" s="425">
        <v>0</v>
      </c>
      <c r="G104" s="425">
        <v>18052.96</v>
      </c>
      <c r="H104" s="425">
        <v>18052.96</v>
      </c>
      <c r="I104" s="425">
        <v>0</v>
      </c>
      <c r="J104">
        <v>7</v>
      </c>
    </row>
    <row r="105" spans="1:10" ht="15.75" customHeight="1">
      <c r="A105" t="s">
        <v>510</v>
      </c>
      <c r="B105" t="s">
        <v>511</v>
      </c>
      <c r="C105">
        <v>0</v>
      </c>
      <c r="D105">
        <v>6</v>
      </c>
      <c r="E105">
        <v>2023</v>
      </c>
      <c r="F105" s="425">
        <v>0</v>
      </c>
      <c r="G105" s="425">
        <v>11100</v>
      </c>
      <c r="H105" s="425">
        <v>11100</v>
      </c>
      <c r="I105" s="425">
        <v>0</v>
      </c>
      <c r="J105">
        <v>7</v>
      </c>
    </row>
    <row r="106" spans="1:10" ht="15.75" customHeight="1">
      <c r="A106" t="s">
        <v>512</v>
      </c>
      <c r="B106" t="s">
        <v>513</v>
      </c>
      <c r="C106">
        <v>0</v>
      </c>
      <c r="D106">
        <v>6</v>
      </c>
      <c r="E106">
        <v>2023</v>
      </c>
      <c r="F106" s="425">
        <v>0</v>
      </c>
      <c r="G106" s="425">
        <v>1875</v>
      </c>
      <c r="H106" s="425">
        <v>1875</v>
      </c>
      <c r="I106" s="425">
        <v>0</v>
      </c>
      <c r="J106">
        <v>7</v>
      </c>
    </row>
    <row r="107" spans="1:10" ht="15.75" customHeight="1">
      <c r="A107" t="s">
        <v>4586</v>
      </c>
      <c r="B107" t="s">
        <v>4587</v>
      </c>
      <c r="C107">
        <v>0</v>
      </c>
      <c r="D107">
        <v>6</v>
      </c>
      <c r="E107">
        <v>2023</v>
      </c>
      <c r="F107" s="425">
        <v>0</v>
      </c>
      <c r="G107" s="425">
        <v>4625</v>
      </c>
      <c r="H107" s="425">
        <v>4625</v>
      </c>
      <c r="I107" s="425">
        <v>0</v>
      </c>
      <c r="J107">
        <v>7</v>
      </c>
    </row>
    <row r="108" spans="1:10" ht="15.75" customHeight="1">
      <c r="A108" t="s">
        <v>4588</v>
      </c>
      <c r="B108" t="s">
        <v>4589</v>
      </c>
      <c r="C108">
        <v>0</v>
      </c>
      <c r="D108">
        <v>6</v>
      </c>
      <c r="E108">
        <v>2023</v>
      </c>
      <c r="F108" s="425">
        <v>0</v>
      </c>
      <c r="G108" s="425">
        <v>4625</v>
      </c>
      <c r="H108" s="425">
        <v>4625</v>
      </c>
      <c r="I108" s="425">
        <v>0</v>
      </c>
      <c r="J108">
        <v>7</v>
      </c>
    </row>
    <row r="109" spans="1:10" ht="15.75" customHeight="1">
      <c r="A109" t="s">
        <v>4062</v>
      </c>
      <c r="B109" t="s">
        <v>4063</v>
      </c>
      <c r="C109">
        <v>0</v>
      </c>
      <c r="D109">
        <v>6</v>
      </c>
      <c r="E109">
        <v>2023</v>
      </c>
      <c r="F109" s="425">
        <v>0</v>
      </c>
      <c r="G109" s="425">
        <v>3000</v>
      </c>
      <c r="H109" s="425">
        <v>0</v>
      </c>
      <c r="I109" s="425">
        <v>3000</v>
      </c>
      <c r="J109">
        <v>7</v>
      </c>
    </row>
    <row r="110" spans="1:10" ht="15.75" customHeight="1">
      <c r="A110" t="s">
        <v>514</v>
      </c>
      <c r="B110" t="s">
        <v>515</v>
      </c>
      <c r="C110">
        <v>0</v>
      </c>
      <c r="D110">
        <v>6</v>
      </c>
      <c r="E110">
        <v>2023</v>
      </c>
      <c r="F110" s="425">
        <v>403546.39</v>
      </c>
      <c r="G110" s="425">
        <v>625971.64</v>
      </c>
      <c r="H110" s="425">
        <v>757558.09</v>
      </c>
      <c r="I110" s="425">
        <v>271959.94</v>
      </c>
      <c r="J110">
        <v>5</v>
      </c>
    </row>
    <row r="111" spans="1:10" ht="15.75" customHeight="1">
      <c r="A111" t="s">
        <v>516</v>
      </c>
      <c r="B111" t="s">
        <v>517</v>
      </c>
      <c r="C111">
        <v>0</v>
      </c>
      <c r="D111">
        <v>6</v>
      </c>
      <c r="E111">
        <v>2023</v>
      </c>
      <c r="F111" s="425">
        <v>403546.39</v>
      </c>
      <c r="G111" s="425">
        <v>625971.64</v>
      </c>
      <c r="H111" s="425">
        <v>757558.09</v>
      </c>
      <c r="I111" s="425">
        <v>271959.94</v>
      </c>
      <c r="J111">
        <v>6</v>
      </c>
    </row>
    <row r="112" spans="1:10" ht="15.75" customHeight="1">
      <c r="A112" t="s">
        <v>518</v>
      </c>
      <c r="B112" t="s">
        <v>519</v>
      </c>
      <c r="C112">
        <v>0</v>
      </c>
      <c r="D112">
        <v>6</v>
      </c>
      <c r="E112">
        <v>2023</v>
      </c>
      <c r="F112" s="425">
        <v>2993.19</v>
      </c>
      <c r="G112" s="425">
        <v>375</v>
      </c>
      <c r="H112" s="425">
        <v>3368.19</v>
      </c>
      <c r="I112" s="425">
        <v>0</v>
      </c>
      <c r="J112">
        <v>7</v>
      </c>
    </row>
    <row r="113" spans="1:10" ht="15.75" customHeight="1">
      <c r="A113" t="s">
        <v>520</v>
      </c>
      <c r="B113" t="s">
        <v>521</v>
      </c>
      <c r="C113">
        <v>0</v>
      </c>
      <c r="D113">
        <v>6</v>
      </c>
      <c r="E113">
        <v>2023</v>
      </c>
      <c r="F113" s="425">
        <v>0</v>
      </c>
      <c r="G113" s="425">
        <v>1648.49</v>
      </c>
      <c r="H113" s="425">
        <v>1648.49</v>
      </c>
      <c r="I113" s="425">
        <v>0</v>
      </c>
      <c r="J113">
        <v>7</v>
      </c>
    </row>
    <row r="114" spans="1:10" ht="15.75" customHeight="1">
      <c r="A114" t="s">
        <v>522</v>
      </c>
      <c r="B114" t="s">
        <v>523</v>
      </c>
      <c r="C114">
        <v>0</v>
      </c>
      <c r="D114">
        <v>6</v>
      </c>
      <c r="E114">
        <v>2023</v>
      </c>
      <c r="F114" s="425">
        <v>10268.93</v>
      </c>
      <c r="G114" s="425">
        <v>0</v>
      </c>
      <c r="H114" s="425">
        <v>10268.93</v>
      </c>
      <c r="I114" s="425">
        <v>0</v>
      </c>
      <c r="J114">
        <v>7</v>
      </c>
    </row>
    <row r="115" spans="1:10" ht="15.75" customHeight="1">
      <c r="A115" t="s">
        <v>524</v>
      </c>
      <c r="B115" t="s">
        <v>525</v>
      </c>
      <c r="C115">
        <v>0</v>
      </c>
      <c r="D115">
        <v>6</v>
      </c>
      <c r="E115">
        <v>2023</v>
      </c>
      <c r="F115" s="425">
        <v>29565.14</v>
      </c>
      <c r="G115" s="425">
        <v>0</v>
      </c>
      <c r="H115" s="425">
        <v>29565.14</v>
      </c>
      <c r="I115" s="425">
        <v>0</v>
      </c>
      <c r="J115">
        <v>7</v>
      </c>
    </row>
    <row r="116" spans="1:10" ht="15.75" customHeight="1">
      <c r="A116" t="s">
        <v>526</v>
      </c>
      <c r="B116" t="s">
        <v>527</v>
      </c>
      <c r="C116">
        <v>0</v>
      </c>
      <c r="D116">
        <v>6</v>
      </c>
      <c r="E116">
        <v>2023</v>
      </c>
      <c r="F116" s="425">
        <v>0.05</v>
      </c>
      <c r="G116" s="425">
        <v>0</v>
      </c>
      <c r="H116" s="425">
        <v>0.05</v>
      </c>
      <c r="I116" s="425">
        <v>0</v>
      </c>
      <c r="J116">
        <v>7</v>
      </c>
    </row>
    <row r="117" spans="1:10" ht="15.75" customHeight="1">
      <c r="A117" t="s">
        <v>528</v>
      </c>
      <c r="B117" t="s">
        <v>529</v>
      </c>
      <c r="C117">
        <v>0</v>
      </c>
      <c r="D117">
        <v>6</v>
      </c>
      <c r="E117">
        <v>2023</v>
      </c>
      <c r="F117" s="425">
        <v>27411.11</v>
      </c>
      <c r="G117" s="425">
        <v>0</v>
      </c>
      <c r="H117" s="425">
        <v>27411.11</v>
      </c>
      <c r="I117" s="425">
        <v>0</v>
      </c>
      <c r="J117">
        <v>7</v>
      </c>
    </row>
    <row r="118" spans="1:10" ht="15.75" customHeight="1">
      <c r="A118" t="s">
        <v>530</v>
      </c>
      <c r="B118" t="s">
        <v>531</v>
      </c>
      <c r="C118">
        <v>0</v>
      </c>
      <c r="D118">
        <v>6</v>
      </c>
      <c r="E118">
        <v>2023</v>
      </c>
      <c r="F118" s="425">
        <v>0</v>
      </c>
      <c r="G118" s="425">
        <v>1457</v>
      </c>
      <c r="H118" s="425">
        <v>1287</v>
      </c>
      <c r="I118" s="425">
        <v>170</v>
      </c>
      <c r="J118">
        <v>7</v>
      </c>
    </row>
    <row r="119" spans="1:10" ht="15.75" customHeight="1">
      <c r="A119" t="s">
        <v>532</v>
      </c>
      <c r="B119" t="s">
        <v>533</v>
      </c>
      <c r="C119">
        <v>0</v>
      </c>
      <c r="D119">
        <v>6</v>
      </c>
      <c r="E119">
        <v>2023</v>
      </c>
      <c r="F119" s="425">
        <v>0.03</v>
      </c>
      <c r="G119" s="425">
        <v>100</v>
      </c>
      <c r="H119" s="425">
        <v>100.03</v>
      </c>
      <c r="I119" s="425">
        <v>0</v>
      </c>
      <c r="J119">
        <v>7</v>
      </c>
    </row>
    <row r="120" spans="1:10" ht="15.75" customHeight="1">
      <c r="A120" t="s">
        <v>534</v>
      </c>
      <c r="B120" t="s">
        <v>535</v>
      </c>
      <c r="C120">
        <v>0</v>
      </c>
      <c r="D120">
        <v>6</v>
      </c>
      <c r="E120">
        <v>2023</v>
      </c>
      <c r="F120" s="425">
        <v>0.05</v>
      </c>
      <c r="G120" s="425">
        <v>0</v>
      </c>
      <c r="H120" s="425">
        <v>0.05</v>
      </c>
      <c r="I120" s="425">
        <v>0</v>
      </c>
      <c r="J120">
        <v>7</v>
      </c>
    </row>
    <row r="121" spans="1:10" ht="15.75" customHeight="1">
      <c r="A121" t="s">
        <v>536</v>
      </c>
      <c r="B121" t="s">
        <v>537</v>
      </c>
      <c r="C121">
        <v>0</v>
      </c>
      <c r="D121">
        <v>6</v>
      </c>
      <c r="E121">
        <v>2023</v>
      </c>
      <c r="F121" s="425">
        <v>0.05</v>
      </c>
      <c r="G121" s="425">
        <v>0</v>
      </c>
      <c r="H121" s="425">
        <v>0.05</v>
      </c>
      <c r="I121" s="425">
        <v>0</v>
      </c>
      <c r="J121">
        <v>7</v>
      </c>
    </row>
    <row r="122" spans="1:10" ht="15.75" customHeight="1">
      <c r="A122" t="s">
        <v>538</v>
      </c>
      <c r="B122" t="s">
        <v>539</v>
      </c>
      <c r="C122">
        <v>0</v>
      </c>
      <c r="D122">
        <v>6</v>
      </c>
      <c r="E122">
        <v>2023</v>
      </c>
      <c r="F122" s="425">
        <v>0</v>
      </c>
      <c r="G122" s="425">
        <v>5735</v>
      </c>
      <c r="H122" s="425">
        <v>5735</v>
      </c>
      <c r="I122" s="425">
        <v>0</v>
      </c>
      <c r="J122">
        <v>7</v>
      </c>
    </row>
    <row r="123" spans="1:10" ht="15.75" customHeight="1">
      <c r="A123" t="s">
        <v>540</v>
      </c>
      <c r="B123" t="s">
        <v>541</v>
      </c>
      <c r="C123">
        <v>0</v>
      </c>
      <c r="D123">
        <v>6</v>
      </c>
      <c r="E123">
        <v>2023</v>
      </c>
      <c r="F123" s="425">
        <v>0</v>
      </c>
      <c r="G123" s="425">
        <v>914.2</v>
      </c>
      <c r="H123" s="425">
        <v>914.2</v>
      </c>
      <c r="I123" s="425">
        <v>0</v>
      </c>
      <c r="J123">
        <v>7</v>
      </c>
    </row>
    <row r="124" spans="1:10" ht="15.75" customHeight="1">
      <c r="A124" t="s">
        <v>542</v>
      </c>
      <c r="B124" t="s">
        <v>543</v>
      </c>
      <c r="C124">
        <v>0</v>
      </c>
      <c r="D124">
        <v>6</v>
      </c>
      <c r="E124">
        <v>2023</v>
      </c>
      <c r="F124" s="425">
        <v>0.01</v>
      </c>
      <c r="G124" s="425">
        <v>1338</v>
      </c>
      <c r="H124" s="425">
        <v>1338.01</v>
      </c>
      <c r="I124" s="425">
        <v>0</v>
      </c>
      <c r="J124">
        <v>7</v>
      </c>
    </row>
    <row r="125" spans="1:10" ht="15.75" customHeight="1">
      <c r="A125" t="s">
        <v>4737</v>
      </c>
      <c r="B125" t="s">
        <v>4738</v>
      </c>
      <c r="C125">
        <v>0</v>
      </c>
      <c r="D125">
        <v>6</v>
      </c>
      <c r="E125">
        <v>2023</v>
      </c>
      <c r="F125" s="425">
        <v>0</v>
      </c>
      <c r="G125" s="425">
        <v>380.02</v>
      </c>
      <c r="H125" s="425">
        <v>253.34</v>
      </c>
      <c r="I125" s="425">
        <v>126.68</v>
      </c>
      <c r="J125">
        <v>7</v>
      </c>
    </row>
    <row r="126" spans="1:10" ht="15.75" customHeight="1">
      <c r="A126" t="s">
        <v>544</v>
      </c>
      <c r="B126" t="s">
        <v>545</v>
      </c>
      <c r="C126">
        <v>0</v>
      </c>
      <c r="D126">
        <v>6</v>
      </c>
      <c r="E126">
        <v>2023</v>
      </c>
      <c r="F126" s="425">
        <v>0</v>
      </c>
      <c r="G126" s="425">
        <v>927.5</v>
      </c>
      <c r="H126" s="425">
        <v>927.5</v>
      </c>
      <c r="I126" s="425">
        <v>0</v>
      </c>
      <c r="J126">
        <v>7</v>
      </c>
    </row>
    <row r="127" spans="1:10" ht="15.75" customHeight="1">
      <c r="A127" t="s">
        <v>546</v>
      </c>
      <c r="B127" t="s">
        <v>547</v>
      </c>
      <c r="C127">
        <v>0</v>
      </c>
      <c r="D127">
        <v>6</v>
      </c>
      <c r="E127">
        <v>2023</v>
      </c>
      <c r="F127" s="425">
        <v>0.01</v>
      </c>
      <c r="G127" s="425">
        <v>1925.24</v>
      </c>
      <c r="H127" s="425">
        <v>1731.98</v>
      </c>
      <c r="I127" s="425">
        <v>193.27</v>
      </c>
      <c r="J127">
        <v>7</v>
      </c>
    </row>
    <row r="128" spans="1:10" ht="15.75" customHeight="1">
      <c r="A128" t="s">
        <v>548</v>
      </c>
      <c r="B128" t="s">
        <v>549</v>
      </c>
      <c r="C128">
        <v>0</v>
      </c>
      <c r="D128">
        <v>6</v>
      </c>
      <c r="E128">
        <v>2023</v>
      </c>
      <c r="F128" s="425">
        <v>0</v>
      </c>
      <c r="G128" s="425">
        <v>3734.5</v>
      </c>
      <c r="H128" s="425">
        <v>3734.5</v>
      </c>
      <c r="I128" s="425">
        <v>0</v>
      </c>
      <c r="J128">
        <v>7</v>
      </c>
    </row>
    <row r="129" spans="1:10" ht="15.75" customHeight="1">
      <c r="A129" t="s">
        <v>550</v>
      </c>
      <c r="B129" t="s">
        <v>551</v>
      </c>
      <c r="C129">
        <v>0</v>
      </c>
      <c r="D129">
        <v>6</v>
      </c>
      <c r="E129">
        <v>2023</v>
      </c>
      <c r="F129" s="425">
        <v>0.04</v>
      </c>
      <c r="G129" s="425">
        <v>0</v>
      </c>
      <c r="H129" s="425">
        <v>0.04</v>
      </c>
      <c r="I129" s="425">
        <v>0</v>
      </c>
      <c r="J129">
        <v>7</v>
      </c>
    </row>
    <row r="130" spans="1:10" ht="15.75" customHeight="1">
      <c r="A130" t="s">
        <v>552</v>
      </c>
      <c r="B130" t="s">
        <v>553</v>
      </c>
      <c r="C130">
        <v>0</v>
      </c>
      <c r="D130">
        <v>6</v>
      </c>
      <c r="E130">
        <v>2023</v>
      </c>
      <c r="F130" s="425">
        <v>32372.32</v>
      </c>
      <c r="G130" s="425">
        <v>0</v>
      </c>
      <c r="H130" s="425">
        <v>0</v>
      </c>
      <c r="I130" s="425">
        <v>32372.32</v>
      </c>
      <c r="J130">
        <v>7</v>
      </c>
    </row>
    <row r="131" spans="1:10" ht="15.75" customHeight="1">
      <c r="A131" t="s">
        <v>554</v>
      </c>
      <c r="B131" t="s">
        <v>555</v>
      </c>
      <c r="C131">
        <v>0</v>
      </c>
      <c r="D131">
        <v>6</v>
      </c>
      <c r="E131">
        <v>2023</v>
      </c>
      <c r="F131" s="425">
        <v>0</v>
      </c>
      <c r="G131" s="425">
        <v>239.2</v>
      </c>
      <c r="H131" s="425">
        <v>239.2</v>
      </c>
      <c r="I131" s="425">
        <v>0</v>
      </c>
      <c r="J131">
        <v>7</v>
      </c>
    </row>
    <row r="132" spans="1:10" ht="15.75" customHeight="1">
      <c r="A132" t="s">
        <v>556</v>
      </c>
      <c r="B132" t="s">
        <v>557</v>
      </c>
      <c r="C132">
        <v>0</v>
      </c>
      <c r="D132">
        <v>6</v>
      </c>
      <c r="E132">
        <v>2023</v>
      </c>
      <c r="F132" s="425">
        <v>7.0000000000000007E-2</v>
      </c>
      <c r="G132" s="425">
        <v>0</v>
      </c>
      <c r="H132" s="425">
        <v>7.0000000000000007E-2</v>
      </c>
      <c r="I132" s="425">
        <v>0</v>
      </c>
      <c r="J132">
        <v>7</v>
      </c>
    </row>
    <row r="133" spans="1:10" ht="15.75" customHeight="1">
      <c r="A133" t="s">
        <v>558</v>
      </c>
      <c r="B133" t="s">
        <v>559</v>
      </c>
      <c r="C133">
        <v>0</v>
      </c>
      <c r="D133">
        <v>6</v>
      </c>
      <c r="E133">
        <v>2023</v>
      </c>
      <c r="F133" s="425">
        <v>9692.34</v>
      </c>
      <c r="G133" s="425">
        <v>0</v>
      </c>
      <c r="H133" s="425">
        <v>0</v>
      </c>
      <c r="I133" s="425">
        <v>9692.34</v>
      </c>
      <c r="J133">
        <v>7</v>
      </c>
    </row>
    <row r="134" spans="1:10" ht="15.75" customHeight="1">
      <c r="A134" t="s">
        <v>560</v>
      </c>
      <c r="B134" t="s">
        <v>561</v>
      </c>
      <c r="C134">
        <v>0</v>
      </c>
      <c r="D134">
        <v>6</v>
      </c>
      <c r="E134">
        <v>2023</v>
      </c>
      <c r="F134" s="425">
        <v>14465.73</v>
      </c>
      <c r="G134" s="425">
        <v>0.27</v>
      </c>
      <c r="H134" s="425">
        <v>14466</v>
      </c>
      <c r="I134" s="425">
        <v>0</v>
      </c>
      <c r="J134">
        <v>7</v>
      </c>
    </row>
    <row r="135" spans="1:10" ht="15.75" customHeight="1">
      <c r="A135" t="s">
        <v>562</v>
      </c>
      <c r="B135" t="s">
        <v>563</v>
      </c>
      <c r="C135">
        <v>0</v>
      </c>
      <c r="D135">
        <v>6</v>
      </c>
      <c r="E135">
        <v>2023</v>
      </c>
      <c r="F135" s="425">
        <v>0</v>
      </c>
      <c r="G135" s="425">
        <v>13500</v>
      </c>
      <c r="H135" s="425">
        <v>5785.74</v>
      </c>
      <c r="I135" s="425">
        <v>7714.26</v>
      </c>
      <c r="J135">
        <v>7</v>
      </c>
    </row>
    <row r="136" spans="1:10" ht="15.75" customHeight="1">
      <c r="A136" t="s">
        <v>564</v>
      </c>
      <c r="B136" t="s">
        <v>565</v>
      </c>
      <c r="C136">
        <v>0</v>
      </c>
      <c r="D136">
        <v>6</v>
      </c>
      <c r="E136">
        <v>2023</v>
      </c>
      <c r="F136" s="425">
        <v>165</v>
      </c>
      <c r="G136" s="425">
        <v>0</v>
      </c>
      <c r="H136" s="425">
        <v>0</v>
      </c>
      <c r="I136" s="425">
        <v>165</v>
      </c>
      <c r="J136">
        <v>7</v>
      </c>
    </row>
    <row r="137" spans="1:10" ht="15.75" customHeight="1">
      <c r="A137" t="s">
        <v>566</v>
      </c>
      <c r="B137" t="s">
        <v>567</v>
      </c>
      <c r="C137">
        <v>0</v>
      </c>
      <c r="D137">
        <v>6</v>
      </c>
      <c r="E137">
        <v>2023</v>
      </c>
      <c r="F137" s="425">
        <v>16921.09</v>
      </c>
      <c r="G137" s="425">
        <v>0</v>
      </c>
      <c r="H137" s="425">
        <v>16921.09</v>
      </c>
      <c r="I137" s="425">
        <v>0</v>
      </c>
      <c r="J137">
        <v>7</v>
      </c>
    </row>
    <row r="138" spans="1:10" ht="15.75" customHeight="1">
      <c r="A138" t="s">
        <v>568</v>
      </c>
      <c r="B138" t="s">
        <v>569</v>
      </c>
      <c r="C138">
        <v>0</v>
      </c>
      <c r="D138">
        <v>6</v>
      </c>
      <c r="E138">
        <v>2023</v>
      </c>
      <c r="F138" s="425">
        <v>736.19</v>
      </c>
      <c r="G138" s="425">
        <v>0</v>
      </c>
      <c r="H138" s="425">
        <v>0</v>
      </c>
      <c r="I138" s="425">
        <v>736.19</v>
      </c>
      <c r="J138">
        <v>7</v>
      </c>
    </row>
    <row r="139" spans="1:10" ht="15.75" customHeight="1">
      <c r="A139" t="s">
        <v>570</v>
      </c>
      <c r="B139" t="s">
        <v>571</v>
      </c>
      <c r="C139">
        <v>0</v>
      </c>
      <c r="D139">
        <v>6</v>
      </c>
      <c r="E139">
        <v>2023</v>
      </c>
      <c r="F139" s="425">
        <v>0.01</v>
      </c>
      <c r="G139" s="425">
        <v>1221.93</v>
      </c>
      <c r="H139" s="425">
        <v>1221.94</v>
      </c>
      <c r="I139" s="425">
        <v>0</v>
      </c>
      <c r="J139">
        <v>7</v>
      </c>
    </row>
    <row r="140" spans="1:10" ht="15.75" customHeight="1">
      <c r="A140" t="s">
        <v>572</v>
      </c>
      <c r="B140" t="s">
        <v>573</v>
      </c>
      <c r="C140">
        <v>0</v>
      </c>
      <c r="D140">
        <v>6</v>
      </c>
      <c r="E140">
        <v>2023</v>
      </c>
      <c r="F140" s="425">
        <v>0</v>
      </c>
      <c r="G140" s="425">
        <v>1741.05</v>
      </c>
      <c r="H140" s="425">
        <v>1741.05</v>
      </c>
      <c r="I140" s="425">
        <v>0</v>
      </c>
      <c r="J140">
        <v>7</v>
      </c>
    </row>
    <row r="141" spans="1:10" ht="15.75" customHeight="1">
      <c r="A141" t="s">
        <v>574</v>
      </c>
      <c r="B141" t="s">
        <v>575</v>
      </c>
      <c r="C141">
        <v>0</v>
      </c>
      <c r="D141">
        <v>6</v>
      </c>
      <c r="E141">
        <v>2023</v>
      </c>
      <c r="F141" s="425">
        <v>0</v>
      </c>
      <c r="G141" s="425">
        <v>291.69</v>
      </c>
      <c r="H141" s="425">
        <v>291.69</v>
      </c>
      <c r="I141" s="425">
        <v>0</v>
      </c>
      <c r="J141">
        <v>7</v>
      </c>
    </row>
    <row r="142" spans="1:10" ht="15.75" customHeight="1">
      <c r="A142" t="s">
        <v>576</v>
      </c>
      <c r="B142" t="s">
        <v>577</v>
      </c>
      <c r="C142">
        <v>0</v>
      </c>
      <c r="D142">
        <v>6</v>
      </c>
      <c r="E142">
        <v>2023</v>
      </c>
      <c r="F142" s="425">
        <v>7.0000000000000007E-2</v>
      </c>
      <c r="G142" s="425">
        <v>395</v>
      </c>
      <c r="H142" s="425">
        <v>395.07</v>
      </c>
      <c r="I142" s="425">
        <v>0</v>
      </c>
      <c r="J142">
        <v>7</v>
      </c>
    </row>
    <row r="143" spans="1:10" ht="15.75" customHeight="1">
      <c r="A143" t="s">
        <v>578</v>
      </c>
      <c r="B143" t="s">
        <v>579</v>
      </c>
      <c r="C143">
        <v>0</v>
      </c>
      <c r="D143">
        <v>6</v>
      </c>
      <c r="E143">
        <v>2023</v>
      </c>
      <c r="F143" s="425">
        <v>0</v>
      </c>
      <c r="G143" s="425">
        <v>500</v>
      </c>
      <c r="H143" s="425">
        <v>500</v>
      </c>
      <c r="I143" s="425">
        <v>0</v>
      </c>
      <c r="J143">
        <v>7</v>
      </c>
    </row>
    <row r="144" spans="1:10" ht="15.75" customHeight="1">
      <c r="A144" t="s">
        <v>580</v>
      </c>
      <c r="B144" t="s">
        <v>581</v>
      </c>
      <c r="C144">
        <v>0</v>
      </c>
      <c r="D144">
        <v>6</v>
      </c>
      <c r="E144">
        <v>2023</v>
      </c>
      <c r="F144" s="425">
        <v>0</v>
      </c>
      <c r="G144" s="425">
        <v>3756.78</v>
      </c>
      <c r="H144" s="425">
        <v>3756.78</v>
      </c>
      <c r="I144" s="425">
        <v>0</v>
      </c>
      <c r="J144">
        <v>7</v>
      </c>
    </row>
    <row r="145" spans="1:10" ht="15.75" customHeight="1">
      <c r="A145" t="s">
        <v>582</v>
      </c>
      <c r="B145" t="s">
        <v>583</v>
      </c>
      <c r="C145">
        <v>0</v>
      </c>
      <c r="D145">
        <v>6</v>
      </c>
      <c r="E145">
        <v>2023</v>
      </c>
      <c r="F145" s="425">
        <v>0.08</v>
      </c>
      <c r="G145" s="425">
        <v>0</v>
      </c>
      <c r="H145" s="425">
        <v>0.08</v>
      </c>
      <c r="I145" s="425">
        <v>0</v>
      </c>
      <c r="J145">
        <v>7</v>
      </c>
    </row>
    <row r="146" spans="1:10" ht="15.75" customHeight="1">
      <c r="A146" t="s">
        <v>584</v>
      </c>
      <c r="B146" t="s">
        <v>585</v>
      </c>
      <c r="C146">
        <v>0</v>
      </c>
      <c r="D146">
        <v>6</v>
      </c>
      <c r="E146">
        <v>2023</v>
      </c>
      <c r="F146" s="425">
        <v>7.0000000000000007E-2</v>
      </c>
      <c r="G146" s="425">
        <v>1732.4</v>
      </c>
      <c r="H146" s="425">
        <v>1732.47</v>
      </c>
      <c r="I146" s="425">
        <v>0</v>
      </c>
      <c r="J146">
        <v>7</v>
      </c>
    </row>
    <row r="147" spans="1:10" ht="15.75" customHeight="1">
      <c r="A147" t="s">
        <v>586</v>
      </c>
      <c r="B147" t="s">
        <v>587</v>
      </c>
      <c r="C147">
        <v>0</v>
      </c>
      <c r="D147">
        <v>6</v>
      </c>
      <c r="E147">
        <v>2023</v>
      </c>
      <c r="F147" s="425">
        <v>199.97</v>
      </c>
      <c r="G147" s="425">
        <v>0.03</v>
      </c>
      <c r="H147" s="425">
        <v>200</v>
      </c>
      <c r="I147" s="425">
        <v>0</v>
      </c>
      <c r="J147">
        <v>7</v>
      </c>
    </row>
    <row r="148" spans="1:10" ht="15.75" customHeight="1">
      <c r="A148" t="s">
        <v>588</v>
      </c>
      <c r="B148" t="s">
        <v>589</v>
      </c>
      <c r="C148">
        <v>0</v>
      </c>
      <c r="D148">
        <v>6</v>
      </c>
      <c r="E148">
        <v>2023</v>
      </c>
      <c r="F148" s="425">
        <v>0</v>
      </c>
      <c r="G148" s="425">
        <v>500</v>
      </c>
      <c r="H148" s="425">
        <v>500</v>
      </c>
      <c r="I148" s="425">
        <v>0</v>
      </c>
      <c r="J148">
        <v>7</v>
      </c>
    </row>
    <row r="149" spans="1:10" ht="15.75" customHeight="1">
      <c r="A149" t="s">
        <v>590</v>
      </c>
      <c r="B149" t="s">
        <v>591</v>
      </c>
      <c r="C149">
        <v>0</v>
      </c>
      <c r="D149">
        <v>6</v>
      </c>
      <c r="E149">
        <v>2023</v>
      </c>
      <c r="F149" s="425">
        <v>0.03</v>
      </c>
      <c r="G149" s="425">
        <v>0</v>
      </c>
      <c r="H149" s="425">
        <v>0.03</v>
      </c>
      <c r="I149" s="425">
        <v>0</v>
      </c>
      <c r="J149">
        <v>7</v>
      </c>
    </row>
    <row r="150" spans="1:10" ht="15.75" customHeight="1">
      <c r="A150" t="s">
        <v>592</v>
      </c>
      <c r="B150" t="s">
        <v>593</v>
      </c>
      <c r="C150">
        <v>0</v>
      </c>
      <c r="D150">
        <v>6</v>
      </c>
      <c r="E150">
        <v>2023</v>
      </c>
      <c r="F150" s="425">
        <v>0</v>
      </c>
      <c r="G150" s="425">
        <v>13500</v>
      </c>
      <c r="H150" s="425">
        <v>5785.74</v>
      </c>
      <c r="I150" s="425">
        <v>7714.26</v>
      </c>
      <c r="J150">
        <v>7</v>
      </c>
    </row>
    <row r="151" spans="1:10" ht="15.75" customHeight="1">
      <c r="A151" t="s">
        <v>594</v>
      </c>
      <c r="B151" t="s">
        <v>595</v>
      </c>
      <c r="C151">
        <v>0</v>
      </c>
      <c r="D151">
        <v>6</v>
      </c>
      <c r="E151">
        <v>2023</v>
      </c>
      <c r="F151" s="425">
        <v>7.0000000000000007E-2</v>
      </c>
      <c r="G151" s="425">
        <v>0</v>
      </c>
      <c r="H151" s="425">
        <v>7.0000000000000007E-2</v>
      </c>
      <c r="I151" s="425">
        <v>0</v>
      </c>
      <c r="J151">
        <v>7</v>
      </c>
    </row>
    <row r="152" spans="1:10" ht="15.75" customHeight="1">
      <c r="A152" t="s">
        <v>4084</v>
      </c>
      <c r="B152" t="s">
        <v>4085</v>
      </c>
      <c r="C152">
        <v>0</v>
      </c>
      <c r="D152">
        <v>6</v>
      </c>
      <c r="E152">
        <v>2023</v>
      </c>
      <c r="F152" s="425">
        <v>0</v>
      </c>
      <c r="G152" s="425">
        <v>350.72</v>
      </c>
      <c r="H152" s="425">
        <v>350.72</v>
      </c>
      <c r="I152" s="425">
        <v>0</v>
      </c>
      <c r="J152">
        <v>7</v>
      </c>
    </row>
    <row r="153" spans="1:10" ht="15.75" customHeight="1">
      <c r="A153" t="s">
        <v>596</v>
      </c>
      <c r="B153" t="s">
        <v>597</v>
      </c>
      <c r="C153">
        <v>0</v>
      </c>
      <c r="D153">
        <v>6</v>
      </c>
      <c r="E153">
        <v>2023</v>
      </c>
      <c r="F153" s="425">
        <v>-1308.33</v>
      </c>
      <c r="G153" s="425">
        <v>1308.3399999999999</v>
      </c>
      <c r="H153" s="425">
        <v>0.01</v>
      </c>
      <c r="I153" s="425">
        <v>0</v>
      </c>
      <c r="J153">
        <v>7</v>
      </c>
    </row>
    <row r="154" spans="1:10" ht="15.75" customHeight="1">
      <c r="A154" t="s">
        <v>598</v>
      </c>
      <c r="B154" t="s">
        <v>599</v>
      </c>
      <c r="C154">
        <v>0</v>
      </c>
      <c r="D154">
        <v>6</v>
      </c>
      <c r="E154">
        <v>2023</v>
      </c>
      <c r="F154" s="425">
        <v>0</v>
      </c>
      <c r="G154" s="425">
        <v>500</v>
      </c>
      <c r="H154" s="425">
        <v>500</v>
      </c>
      <c r="I154" s="425">
        <v>0</v>
      </c>
      <c r="J154">
        <v>7</v>
      </c>
    </row>
    <row r="155" spans="1:10" ht="15.75" customHeight="1">
      <c r="A155" t="s">
        <v>600</v>
      </c>
      <c r="B155" t="s">
        <v>601</v>
      </c>
      <c r="C155">
        <v>0</v>
      </c>
      <c r="D155">
        <v>6</v>
      </c>
      <c r="E155">
        <v>2023</v>
      </c>
      <c r="F155" s="425">
        <v>0.02</v>
      </c>
      <c r="G155" s="425">
        <v>358.2</v>
      </c>
      <c r="H155" s="425">
        <v>238.82</v>
      </c>
      <c r="I155" s="425">
        <v>119.4</v>
      </c>
      <c r="J155">
        <v>7</v>
      </c>
    </row>
    <row r="156" spans="1:10" ht="15.75" customHeight="1">
      <c r="A156" t="s">
        <v>602</v>
      </c>
      <c r="B156" t="s">
        <v>603</v>
      </c>
      <c r="C156">
        <v>0</v>
      </c>
      <c r="D156">
        <v>6</v>
      </c>
      <c r="E156">
        <v>2023</v>
      </c>
      <c r="F156" s="425">
        <v>3390.74</v>
      </c>
      <c r="G156" s="425">
        <v>0</v>
      </c>
      <c r="H156" s="425">
        <v>0</v>
      </c>
      <c r="I156" s="425">
        <v>3390.74</v>
      </c>
      <c r="J156">
        <v>7</v>
      </c>
    </row>
    <row r="157" spans="1:10" ht="15.75" customHeight="1">
      <c r="A157" t="s">
        <v>604</v>
      </c>
      <c r="B157" t="s">
        <v>605</v>
      </c>
      <c r="C157">
        <v>0</v>
      </c>
      <c r="D157">
        <v>6</v>
      </c>
      <c r="E157">
        <v>2023</v>
      </c>
      <c r="F157" s="425">
        <v>0.05</v>
      </c>
      <c r="G157" s="425">
        <v>511.56</v>
      </c>
      <c r="H157" s="425">
        <v>511.61</v>
      </c>
      <c r="I157" s="425">
        <v>0</v>
      </c>
      <c r="J157">
        <v>7</v>
      </c>
    </row>
    <row r="158" spans="1:10" ht="15.75" customHeight="1">
      <c r="A158" t="s">
        <v>606</v>
      </c>
      <c r="B158" t="s">
        <v>607</v>
      </c>
      <c r="C158">
        <v>0</v>
      </c>
      <c r="D158">
        <v>6</v>
      </c>
      <c r="E158">
        <v>2023</v>
      </c>
      <c r="F158" s="425">
        <v>0</v>
      </c>
      <c r="G158" s="425">
        <v>13688.5</v>
      </c>
      <c r="H158" s="425">
        <v>4688.5</v>
      </c>
      <c r="I158" s="425">
        <v>9000</v>
      </c>
      <c r="J158">
        <v>7</v>
      </c>
    </row>
    <row r="159" spans="1:10" ht="15.75" customHeight="1">
      <c r="A159" t="s">
        <v>608</v>
      </c>
      <c r="B159" t="s">
        <v>609</v>
      </c>
      <c r="C159">
        <v>0</v>
      </c>
      <c r="D159">
        <v>6</v>
      </c>
      <c r="E159">
        <v>2023</v>
      </c>
      <c r="F159" s="425">
        <v>0.03</v>
      </c>
      <c r="G159" s="425">
        <v>0</v>
      </c>
      <c r="H159" s="425">
        <v>0.03</v>
      </c>
      <c r="I159" s="425">
        <v>0</v>
      </c>
      <c r="J159">
        <v>7</v>
      </c>
    </row>
    <row r="160" spans="1:10" ht="15.75" customHeight="1">
      <c r="A160" t="s">
        <v>610</v>
      </c>
      <c r="B160" t="s">
        <v>611</v>
      </c>
      <c r="C160">
        <v>0</v>
      </c>
      <c r="D160">
        <v>6</v>
      </c>
      <c r="E160">
        <v>2023</v>
      </c>
      <c r="F160" s="425">
        <v>0.06</v>
      </c>
      <c r="G160" s="425">
        <v>467.8</v>
      </c>
      <c r="H160" s="425">
        <v>467.86</v>
      </c>
      <c r="I160" s="425">
        <v>0</v>
      </c>
      <c r="J160">
        <v>7</v>
      </c>
    </row>
    <row r="161" spans="1:10" ht="15.75" customHeight="1">
      <c r="A161" t="s">
        <v>612</v>
      </c>
      <c r="B161" t="s">
        <v>613</v>
      </c>
      <c r="C161">
        <v>0</v>
      </c>
      <c r="D161">
        <v>6</v>
      </c>
      <c r="E161">
        <v>2023</v>
      </c>
      <c r="F161" s="425">
        <v>0.01</v>
      </c>
      <c r="G161" s="425">
        <v>1723.4</v>
      </c>
      <c r="H161" s="425">
        <v>1295.95</v>
      </c>
      <c r="I161" s="425">
        <v>427.46</v>
      </c>
      <c r="J161">
        <v>7</v>
      </c>
    </row>
    <row r="162" spans="1:10" ht="15.75" customHeight="1">
      <c r="A162" t="s">
        <v>614</v>
      </c>
      <c r="B162" t="s">
        <v>615</v>
      </c>
      <c r="C162">
        <v>0</v>
      </c>
      <c r="D162">
        <v>6</v>
      </c>
      <c r="E162">
        <v>2023</v>
      </c>
      <c r="F162" s="425">
        <v>-3600</v>
      </c>
      <c r="G162" s="425">
        <v>3600</v>
      </c>
      <c r="H162" s="425">
        <v>0</v>
      </c>
      <c r="I162" s="425">
        <v>0</v>
      </c>
      <c r="J162">
        <v>7</v>
      </c>
    </row>
    <row r="163" spans="1:10" ht="15.75" customHeight="1">
      <c r="A163" t="s">
        <v>616</v>
      </c>
      <c r="B163" t="s">
        <v>617</v>
      </c>
      <c r="C163">
        <v>0</v>
      </c>
      <c r="D163">
        <v>6</v>
      </c>
      <c r="E163">
        <v>2023</v>
      </c>
      <c r="F163" s="425">
        <v>0</v>
      </c>
      <c r="G163" s="425">
        <v>860</v>
      </c>
      <c r="H163" s="425">
        <v>860</v>
      </c>
      <c r="I163" s="425">
        <v>0</v>
      </c>
      <c r="J163">
        <v>7</v>
      </c>
    </row>
    <row r="164" spans="1:10" ht="15.75" customHeight="1">
      <c r="A164" t="s">
        <v>618</v>
      </c>
      <c r="B164" t="s">
        <v>619</v>
      </c>
      <c r="C164">
        <v>0</v>
      </c>
      <c r="D164">
        <v>6</v>
      </c>
      <c r="E164">
        <v>2023</v>
      </c>
      <c r="F164" s="425">
        <v>2169.34</v>
      </c>
      <c r="G164" s="425">
        <v>0</v>
      </c>
      <c r="H164" s="425">
        <v>0</v>
      </c>
      <c r="I164" s="425">
        <v>2169.34</v>
      </c>
      <c r="J164">
        <v>7</v>
      </c>
    </row>
    <row r="165" spans="1:10" ht="15.75" customHeight="1">
      <c r="A165" t="s">
        <v>620</v>
      </c>
      <c r="B165" t="s">
        <v>621</v>
      </c>
      <c r="C165">
        <v>0</v>
      </c>
      <c r="D165">
        <v>6</v>
      </c>
      <c r="E165">
        <v>2023</v>
      </c>
      <c r="F165" s="425">
        <v>42333.29</v>
      </c>
      <c r="G165" s="425">
        <v>0</v>
      </c>
      <c r="H165" s="425">
        <v>0</v>
      </c>
      <c r="I165" s="425">
        <v>42333.29</v>
      </c>
      <c r="J165">
        <v>7</v>
      </c>
    </row>
    <row r="166" spans="1:10" ht="15.75" customHeight="1">
      <c r="A166" t="s">
        <v>622</v>
      </c>
      <c r="B166" t="s">
        <v>623</v>
      </c>
      <c r="C166">
        <v>0</v>
      </c>
      <c r="D166">
        <v>6</v>
      </c>
      <c r="E166">
        <v>2023</v>
      </c>
      <c r="F166" s="425">
        <v>0</v>
      </c>
      <c r="G166" s="425">
        <v>9899.1</v>
      </c>
      <c r="H166" s="425">
        <v>3959.68</v>
      </c>
      <c r="I166" s="425">
        <v>5939.42</v>
      </c>
      <c r="J166">
        <v>7</v>
      </c>
    </row>
    <row r="167" spans="1:10" ht="15.75" customHeight="1">
      <c r="A167" t="s">
        <v>624</v>
      </c>
      <c r="B167" t="s">
        <v>625</v>
      </c>
      <c r="C167">
        <v>0</v>
      </c>
      <c r="D167">
        <v>6</v>
      </c>
      <c r="E167">
        <v>2023</v>
      </c>
      <c r="F167" s="425">
        <v>0.02</v>
      </c>
      <c r="G167" s="425">
        <v>21532</v>
      </c>
      <c r="H167" s="425">
        <v>21532.02</v>
      </c>
      <c r="I167" s="425">
        <v>0</v>
      </c>
      <c r="J167">
        <v>7</v>
      </c>
    </row>
    <row r="168" spans="1:10" ht="15.75" customHeight="1">
      <c r="A168" t="s">
        <v>626</v>
      </c>
      <c r="B168" t="s">
        <v>627</v>
      </c>
      <c r="C168">
        <v>0</v>
      </c>
      <c r="D168">
        <v>6</v>
      </c>
      <c r="E168">
        <v>2023</v>
      </c>
      <c r="F168" s="425">
        <v>0</v>
      </c>
      <c r="G168" s="425">
        <v>500</v>
      </c>
      <c r="H168" s="425">
        <v>500</v>
      </c>
      <c r="I168" s="425">
        <v>0</v>
      </c>
      <c r="J168">
        <v>7</v>
      </c>
    </row>
    <row r="169" spans="1:10" ht="15.75" customHeight="1">
      <c r="A169" t="s">
        <v>628</v>
      </c>
      <c r="B169" t="s">
        <v>629</v>
      </c>
      <c r="C169">
        <v>0</v>
      </c>
      <c r="D169">
        <v>6</v>
      </c>
      <c r="E169">
        <v>2023</v>
      </c>
      <c r="F169" s="425">
        <v>7924.57</v>
      </c>
      <c r="G169" s="425">
        <v>0</v>
      </c>
      <c r="H169" s="425">
        <v>0</v>
      </c>
      <c r="I169" s="425">
        <v>7924.57</v>
      </c>
      <c r="J169">
        <v>7</v>
      </c>
    </row>
    <row r="170" spans="1:10" ht="15.75" customHeight="1">
      <c r="A170" t="s">
        <v>630</v>
      </c>
      <c r="B170" t="s">
        <v>631</v>
      </c>
      <c r="C170">
        <v>0</v>
      </c>
      <c r="D170">
        <v>6</v>
      </c>
      <c r="E170">
        <v>2023</v>
      </c>
      <c r="F170" s="425">
        <v>34295.620000000003</v>
      </c>
      <c r="G170" s="425">
        <v>0.38</v>
      </c>
      <c r="H170" s="425">
        <v>34296</v>
      </c>
      <c r="I170" s="425">
        <v>0</v>
      </c>
      <c r="J170">
        <v>7</v>
      </c>
    </row>
    <row r="171" spans="1:10" ht="15.75" customHeight="1">
      <c r="A171" t="s">
        <v>632</v>
      </c>
      <c r="B171" t="s">
        <v>633</v>
      </c>
      <c r="C171">
        <v>0</v>
      </c>
      <c r="D171">
        <v>6</v>
      </c>
      <c r="E171">
        <v>2023</v>
      </c>
      <c r="F171" s="425">
        <v>0</v>
      </c>
      <c r="G171" s="425">
        <v>1203.8800000000001</v>
      </c>
      <c r="H171" s="425">
        <v>1203.8800000000001</v>
      </c>
      <c r="I171" s="425">
        <v>0</v>
      </c>
      <c r="J171">
        <v>7</v>
      </c>
    </row>
    <row r="172" spans="1:10" ht="15.75" customHeight="1">
      <c r="A172" t="s">
        <v>634</v>
      </c>
      <c r="B172" t="s">
        <v>635</v>
      </c>
      <c r="C172">
        <v>0</v>
      </c>
      <c r="D172">
        <v>6</v>
      </c>
      <c r="E172">
        <v>2023</v>
      </c>
      <c r="F172" s="425">
        <v>0</v>
      </c>
      <c r="G172" s="425">
        <v>1846.02</v>
      </c>
      <c r="H172" s="425">
        <v>1846.02</v>
      </c>
      <c r="I172" s="425">
        <v>0</v>
      </c>
      <c r="J172">
        <v>7</v>
      </c>
    </row>
    <row r="173" spans="1:10" ht="15.75" customHeight="1">
      <c r="A173" t="s">
        <v>636</v>
      </c>
      <c r="B173" t="s">
        <v>637</v>
      </c>
      <c r="C173">
        <v>0</v>
      </c>
      <c r="D173">
        <v>6</v>
      </c>
      <c r="E173">
        <v>2023</v>
      </c>
      <c r="F173" s="425">
        <v>3538.02</v>
      </c>
      <c r="G173" s="425">
        <v>0</v>
      </c>
      <c r="H173" s="425">
        <v>0</v>
      </c>
      <c r="I173" s="425">
        <v>3538.02</v>
      </c>
      <c r="J173">
        <v>7</v>
      </c>
    </row>
    <row r="174" spans="1:10" ht="15.75" customHeight="1">
      <c r="A174" t="s">
        <v>638</v>
      </c>
      <c r="B174" t="s">
        <v>639</v>
      </c>
      <c r="C174">
        <v>0</v>
      </c>
      <c r="D174">
        <v>6</v>
      </c>
      <c r="E174">
        <v>2023</v>
      </c>
      <c r="F174" s="425">
        <v>4499.9799999999996</v>
      </c>
      <c r="G174" s="425">
        <v>0</v>
      </c>
      <c r="H174" s="425">
        <v>1999.98</v>
      </c>
      <c r="I174" s="425">
        <v>2500</v>
      </c>
      <c r="J174">
        <v>7</v>
      </c>
    </row>
    <row r="175" spans="1:10" ht="15.75" customHeight="1">
      <c r="A175" t="s">
        <v>640</v>
      </c>
      <c r="B175" t="s">
        <v>641</v>
      </c>
      <c r="C175">
        <v>0</v>
      </c>
      <c r="D175">
        <v>6</v>
      </c>
      <c r="E175">
        <v>2023</v>
      </c>
      <c r="F175" s="425">
        <v>2306.44</v>
      </c>
      <c r="G175" s="425">
        <v>0</v>
      </c>
      <c r="H175" s="425">
        <v>0</v>
      </c>
      <c r="I175" s="425">
        <v>2306.44</v>
      </c>
      <c r="J175">
        <v>7</v>
      </c>
    </row>
    <row r="176" spans="1:10" ht="15.75" customHeight="1">
      <c r="A176" t="s">
        <v>642</v>
      </c>
      <c r="B176" t="s">
        <v>643</v>
      </c>
      <c r="C176">
        <v>0</v>
      </c>
      <c r="D176">
        <v>6</v>
      </c>
      <c r="E176">
        <v>2023</v>
      </c>
      <c r="F176" s="425">
        <v>0.05</v>
      </c>
      <c r="G176" s="425">
        <v>0</v>
      </c>
      <c r="H176" s="425">
        <v>0.05</v>
      </c>
      <c r="I176" s="425">
        <v>0</v>
      </c>
      <c r="J176">
        <v>7</v>
      </c>
    </row>
    <row r="177" spans="1:10" ht="15.75" customHeight="1">
      <c r="A177" t="s">
        <v>644</v>
      </c>
      <c r="B177" t="s">
        <v>645</v>
      </c>
      <c r="C177">
        <v>0</v>
      </c>
      <c r="D177">
        <v>6</v>
      </c>
      <c r="E177">
        <v>2023</v>
      </c>
      <c r="F177" s="425">
        <v>10187.94</v>
      </c>
      <c r="G177" s="425">
        <v>0</v>
      </c>
      <c r="H177" s="425">
        <v>0</v>
      </c>
      <c r="I177" s="425">
        <v>10187.94</v>
      </c>
      <c r="J177">
        <v>7</v>
      </c>
    </row>
    <row r="178" spans="1:10" ht="15.75" customHeight="1">
      <c r="A178" t="s">
        <v>646</v>
      </c>
      <c r="B178" t="s">
        <v>647</v>
      </c>
      <c r="C178">
        <v>0</v>
      </c>
      <c r="D178">
        <v>6</v>
      </c>
      <c r="E178">
        <v>2023</v>
      </c>
      <c r="F178" s="425">
        <v>0.06</v>
      </c>
      <c r="G178" s="425">
        <v>235.71</v>
      </c>
      <c r="H178" s="425">
        <v>157.19999999999999</v>
      </c>
      <c r="I178" s="425">
        <v>78.569999999999993</v>
      </c>
      <c r="J178">
        <v>7</v>
      </c>
    </row>
    <row r="179" spans="1:10" ht="15.75" customHeight="1">
      <c r="A179" t="s">
        <v>648</v>
      </c>
      <c r="B179" t="s">
        <v>649</v>
      </c>
      <c r="C179">
        <v>0</v>
      </c>
      <c r="D179">
        <v>6</v>
      </c>
      <c r="E179">
        <v>2023</v>
      </c>
      <c r="F179" s="425">
        <v>-0.01</v>
      </c>
      <c r="G179" s="425">
        <v>740.7</v>
      </c>
      <c r="H179" s="425">
        <v>740.7</v>
      </c>
      <c r="I179" s="425">
        <v>-0.01</v>
      </c>
      <c r="J179">
        <v>7</v>
      </c>
    </row>
    <row r="180" spans="1:10" ht="15.75" customHeight="1">
      <c r="A180" t="s">
        <v>650</v>
      </c>
      <c r="B180" t="s">
        <v>651</v>
      </c>
      <c r="C180">
        <v>0</v>
      </c>
      <c r="D180">
        <v>6</v>
      </c>
      <c r="E180">
        <v>2023</v>
      </c>
      <c r="F180" s="425">
        <v>0</v>
      </c>
      <c r="G180" s="425">
        <v>586.5</v>
      </c>
      <c r="H180" s="425">
        <v>586.5</v>
      </c>
      <c r="I180" s="425">
        <v>0</v>
      </c>
      <c r="J180">
        <v>7</v>
      </c>
    </row>
    <row r="181" spans="1:10" ht="15.75" customHeight="1">
      <c r="A181" t="s">
        <v>652</v>
      </c>
      <c r="B181" t="s">
        <v>653</v>
      </c>
      <c r="C181">
        <v>0</v>
      </c>
      <c r="D181">
        <v>6</v>
      </c>
      <c r="E181">
        <v>2023</v>
      </c>
      <c r="F181" s="425">
        <v>0.04</v>
      </c>
      <c r="G181" s="425">
        <v>0</v>
      </c>
      <c r="H181" s="425">
        <v>0.04</v>
      </c>
      <c r="I181" s="425">
        <v>0</v>
      </c>
      <c r="J181">
        <v>7</v>
      </c>
    </row>
    <row r="182" spans="1:10" ht="15.75" customHeight="1">
      <c r="A182" t="s">
        <v>654</v>
      </c>
      <c r="B182" t="s">
        <v>655</v>
      </c>
      <c r="C182">
        <v>0</v>
      </c>
      <c r="D182">
        <v>6</v>
      </c>
      <c r="E182">
        <v>2023</v>
      </c>
      <c r="F182" s="425">
        <v>3711.36</v>
      </c>
      <c r="G182" s="425">
        <v>0</v>
      </c>
      <c r="H182" s="425">
        <v>0</v>
      </c>
      <c r="I182" s="425">
        <v>3711.36</v>
      </c>
      <c r="J182">
        <v>7</v>
      </c>
    </row>
    <row r="183" spans="1:10" ht="15.75" customHeight="1">
      <c r="A183" t="s">
        <v>656</v>
      </c>
      <c r="B183" t="s">
        <v>657</v>
      </c>
      <c r="C183">
        <v>0</v>
      </c>
      <c r="D183">
        <v>6</v>
      </c>
      <c r="E183">
        <v>2023</v>
      </c>
      <c r="F183" s="425">
        <v>0.04</v>
      </c>
      <c r="G183" s="425">
        <v>0</v>
      </c>
      <c r="H183" s="425">
        <v>0.04</v>
      </c>
      <c r="I183" s="425">
        <v>0</v>
      </c>
      <c r="J183">
        <v>7</v>
      </c>
    </row>
    <row r="184" spans="1:10" ht="15.75" customHeight="1">
      <c r="A184" t="s">
        <v>658</v>
      </c>
      <c r="B184" t="s">
        <v>659</v>
      </c>
      <c r="C184">
        <v>0</v>
      </c>
      <c r="D184">
        <v>6</v>
      </c>
      <c r="E184">
        <v>2023</v>
      </c>
      <c r="F184" s="425">
        <v>1145.1099999999999</v>
      </c>
      <c r="G184" s="425">
        <v>0</v>
      </c>
      <c r="H184" s="425">
        <v>0</v>
      </c>
      <c r="I184" s="425">
        <v>1145.1099999999999</v>
      </c>
      <c r="J184">
        <v>7</v>
      </c>
    </row>
    <row r="185" spans="1:10" ht="15.75" customHeight="1">
      <c r="A185" t="s">
        <v>660</v>
      </c>
      <c r="B185" t="s">
        <v>661</v>
      </c>
      <c r="C185">
        <v>0</v>
      </c>
      <c r="D185">
        <v>6</v>
      </c>
      <c r="E185">
        <v>2023</v>
      </c>
      <c r="F185" s="425">
        <v>2044.55</v>
      </c>
      <c r="G185" s="425">
        <v>0</v>
      </c>
      <c r="H185" s="425">
        <v>0</v>
      </c>
      <c r="I185" s="425">
        <v>2044.55</v>
      </c>
      <c r="J185">
        <v>7</v>
      </c>
    </row>
    <row r="186" spans="1:10" ht="15.75" customHeight="1">
      <c r="A186" t="s">
        <v>662</v>
      </c>
      <c r="B186" t="s">
        <v>663</v>
      </c>
      <c r="C186">
        <v>0</v>
      </c>
      <c r="D186">
        <v>6</v>
      </c>
      <c r="E186">
        <v>2023</v>
      </c>
      <c r="F186" s="425">
        <v>0</v>
      </c>
      <c r="G186" s="425">
        <v>1347.76</v>
      </c>
      <c r="H186" s="425">
        <v>1314.42</v>
      </c>
      <c r="I186" s="425">
        <v>33.340000000000003</v>
      </c>
      <c r="J186">
        <v>7</v>
      </c>
    </row>
    <row r="187" spans="1:10" ht="15.75" customHeight="1">
      <c r="A187" t="s">
        <v>664</v>
      </c>
      <c r="B187" t="s">
        <v>665</v>
      </c>
      <c r="C187">
        <v>0</v>
      </c>
      <c r="D187">
        <v>6</v>
      </c>
      <c r="E187">
        <v>2023</v>
      </c>
      <c r="F187" s="425">
        <v>3741.02</v>
      </c>
      <c r="G187" s="425">
        <v>0</v>
      </c>
      <c r="H187" s="425">
        <v>3741.02</v>
      </c>
      <c r="I187" s="425">
        <v>0</v>
      </c>
      <c r="J187">
        <v>7</v>
      </c>
    </row>
    <row r="188" spans="1:10" ht="15.75" customHeight="1">
      <c r="A188" t="s">
        <v>666</v>
      </c>
      <c r="B188" t="s">
        <v>667</v>
      </c>
      <c r="C188">
        <v>0</v>
      </c>
      <c r="D188">
        <v>6</v>
      </c>
      <c r="E188">
        <v>2023</v>
      </c>
      <c r="F188" s="425">
        <v>40591.57</v>
      </c>
      <c r="G188" s="425">
        <v>0.43</v>
      </c>
      <c r="H188" s="425">
        <v>40592</v>
      </c>
      <c r="I188" s="425">
        <v>0</v>
      </c>
      <c r="J188">
        <v>7</v>
      </c>
    </row>
    <row r="189" spans="1:10" ht="15.75" customHeight="1">
      <c r="A189" t="s">
        <v>668</v>
      </c>
      <c r="B189" t="s">
        <v>669</v>
      </c>
      <c r="C189">
        <v>0</v>
      </c>
      <c r="D189">
        <v>6</v>
      </c>
      <c r="E189">
        <v>2023</v>
      </c>
      <c r="F189" s="425">
        <v>1649.42</v>
      </c>
      <c r="G189" s="425">
        <v>890</v>
      </c>
      <c r="H189" s="425">
        <v>890</v>
      </c>
      <c r="I189" s="425">
        <v>1649.42</v>
      </c>
      <c r="J189">
        <v>7</v>
      </c>
    </row>
    <row r="190" spans="1:10" ht="15.75" customHeight="1">
      <c r="A190" t="s">
        <v>670</v>
      </c>
      <c r="B190" t="s">
        <v>671</v>
      </c>
      <c r="C190">
        <v>0</v>
      </c>
      <c r="D190">
        <v>6</v>
      </c>
      <c r="E190">
        <v>2023</v>
      </c>
      <c r="F190" s="425">
        <v>0</v>
      </c>
      <c r="G190" s="425">
        <v>250.3</v>
      </c>
      <c r="H190" s="425">
        <v>250.3</v>
      </c>
      <c r="I190" s="425">
        <v>0</v>
      </c>
      <c r="J190">
        <v>7</v>
      </c>
    </row>
    <row r="191" spans="1:10" ht="15.75" customHeight="1">
      <c r="A191" t="s">
        <v>672</v>
      </c>
      <c r="B191" t="s">
        <v>673</v>
      </c>
      <c r="C191">
        <v>0</v>
      </c>
      <c r="D191">
        <v>6</v>
      </c>
      <c r="E191">
        <v>2023</v>
      </c>
      <c r="F191" s="425">
        <v>0</v>
      </c>
      <c r="G191" s="425">
        <v>283.5</v>
      </c>
      <c r="H191" s="425">
        <v>283.5</v>
      </c>
      <c r="I191" s="425">
        <v>0</v>
      </c>
      <c r="J191">
        <v>7</v>
      </c>
    </row>
    <row r="192" spans="1:10" ht="15.75" customHeight="1">
      <c r="A192" t="s">
        <v>674</v>
      </c>
      <c r="B192" t="s">
        <v>675</v>
      </c>
      <c r="C192">
        <v>0</v>
      </c>
      <c r="D192">
        <v>6</v>
      </c>
      <c r="E192">
        <v>2023</v>
      </c>
      <c r="F192" s="425">
        <v>0</v>
      </c>
      <c r="G192" s="425">
        <v>3929.5</v>
      </c>
      <c r="H192" s="425">
        <v>3533.3</v>
      </c>
      <c r="I192" s="425">
        <v>396.2</v>
      </c>
      <c r="J192">
        <v>7</v>
      </c>
    </row>
    <row r="193" spans="1:10" ht="15.75" customHeight="1">
      <c r="A193" t="s">
        <v>676</v>
      </c>
      <c r="B193" t="s">
        <v>677</v>
      </c>
      <c r="C193">
        <v>0</v>
      </c>
      <c r="D193">
        <v>6</v>
      </c>
      <c r="E193">
        <v>2023</v>
      </c>
      <c r="F193" s="425">
        <v>11770.65</v>
      </c>
      <c r="G193" s="425">
        <v>0.35</v>
      </c>
      <c r="H193" s="425">
        <v>11771</v>
      </c>
      <c r="I193" s="425">
        <v>0</v>
      </c>
      <c r="J193">
        <v>7</v>
      </c>
    </row>
    <row r="194" spans="1:10" ht="15.75" customHeight="1">
      <c r="A194" t="s">
        <v>678</v>
      </c>
      <c r="B194" t="s">
        <v>679</v>
      </c>
      <c r="C194">
        <v>0</v>
      </c>
      <c r="D194">
        <v>6</v>
      </c>
      <c r="E194">
        <v>2023</v>
      </c>
      <c r="F194" s="425">
        <v>0.02</v>
      </c>
      <c r="G194" s="425">
        <v>0</v>
      </c>
      <c r="H194" s="425">
        <v>0.02</v>
      </c>
      <c r="I194" s="425">
        <v>0</v>
      </c>
      <c r="J194">
        <v>7</v>
      </c>
    </row>
    <row r="195" spans="1:10" ht="15.75" customHeight="1">
      <c r="A195" t="s">
        <v>680</v>
      </c>
      <c r="B195" t="s">
        <v>681</v>
      </c>
      <c r="C195">
        <v>0</v>
      </c>
      <c r="D195">
        <v>6</v>
      </c>
      <c r="E195">
        <v>2023</v>
      </c>
      <c r="F195" s="425">
        <v>0</v>
      </c>
      <c r="G195" s="425">
        <v>2474.5</v>
      </c>
      <c r="H195" s="425">
        <v>2352.16</v>
      </c>
      <c r="I195" s="425">
        <v>122.34</v>
      </c>
      <c r="J195">
        <v>7</v>
      </c>
    </row>
    <row r="196" spans="1:10" ht="15.75" customHeight="1">
      <c r="A196" t="s">
        <v>682</v>
      </c>
      <c r="B196" t="s">
        <v>683</v>
      </c>
      <c r="C196">
        <v>0</v>
      </c>
      <c r="D196">
        <v>6</v>
      </c>
      <c r="E196">
        <v>2023</v>
      </c>
      <c r="F196" s="425">
        <v>0.05</v>
      </c>
      <c r="G196" s="425">
        <v>0</v>
      </c>
      <c r="H196" s="425">
        <v>0.05</v>
      </c>
      <c r="I196" s="425">
        <v>0</v>
      </c>
      <c r="J196">
        <v>7</v>
      </c>
    </row>
    <row r="197" spans="1:10" ht="15.75" customHeight="1">
      <c r="A197" t="s">
        <v>684</v>
      </c>
      <c r="B197" t="s">
        <v>685</v>
      </c>
      <c r="C197">
        <v>0</v>
      </c>
      <c r="D197">
        <v>6</v>
      </c>
      <c r="E197">
        <v>2023</v>
      </c>
      <c r="F197" s="425">
        <v>0</v>
      </c>
      <c r="G197" s="425">
        <v>1407.1</v>
      </c>
      <c r="H197" s="425">
        <v>1407.1</v>
      </c>
      <c r="I197" s="425">
        <v>0</v>
      </c>
      <c r="J197">
        <v>7</v>
      </c>
    </row>
    <row r="198" spans="1:10" ht="15.75" customHeight="1">
      <c r="A198" t="s">
        <v>686</v>
      </c>
      <c r="B198" t="s">
        <v>687</v>
      </c>
      <c r="C198">
        <v>0</v>
      </c>
      <c r="D198">
        <v>6</v>
      </c>
      <c r="E198">
        <v>2023</v>
      </c>
      <c r="F198" s="425">
        <v>16186.16</v>
      </c>
      <c r="G198" s="425">
        <v>0</v>
      </c>
      <c r="H198" s="425">
        <v>16186.16</v>
      </c>
      <c r="I198" s="425">
        <v>0</v>
      </c>
      <c r="J198">
        <v>7</v>
      </c>
    </row>
    <row r="199" spans="1:10" ht="15.75" customHeight="1">
      <c r="A199" t="s">
        <v>688</v>
      </c>
      <c r="B199" t="s">
        <v>689</v>
      </c>
      <c r="C199">
        <v>0</v>
      </c>
      <c r="D199">
        <v>6</v>
      </c>
      <c r="E199">
        <v>2023</v>
      </c>
      <c r="F199" s="425">
        <v>0</v>
      </c>
      <c r="G199" s="425">
        <v>568.20000000000005</v>
      </c>
      <c r="H199" s="425">
        <v>568.20000000000005</v>
      </c>
      <c r="I199" s="425">
        <v>0</v>
      </c>
      <c r="J199">
        <v>7</v>
      </c>
    </row>
    <row r="200" spans="1:10" ht="15.75" customHeight="1">
      <c r="A200" t="s">
        <v>4100</v>
      </c>
      <c r="B200" t="s">
        <v>4101</v>
      </c>
      <c r="C200">
        <v>0</v>
      </c>
      <c r="D200">
        <v>6</v>
      </c>
      <c r="E200">
        <v>2023</v>
      </c>
      <c r="F200" s="425">
        <v>0</v>
      </c>
      <c r="G200" s="425">
        <v>143.19999999999999</v>
      </c>
      <c r="H200" s="425">
        <v>143.19999999999999</v>
      </c>
      <c r="I200" s="425">
        <v>0</v>
      </c>
      <c r="J200">
        <v>7</v>
      </c>
    </row>
    <row r="201" spans="1:10" ht="15.75" customHeight="1">
      <c r="A201" t="s">
        <v>690</v>
      </c>
      <c r="B201" t="s">
        <v>691</v>
      </c>
      <c r="C201">
        <v>0</v>
      </c>
      <c r="D201">
        <v>6</v>
      </c>
      <c r="E201">
        <v>2023</v>
      </c>
      <c r="F201" s="425">
        <v>-1049.52</v>
      </c>
      <c r="G201" s="425">
        <v>2611.58</v>
      </c>
      <c r="H201" s="425">
        <v>1562.06</v>
      </c>
      <c r="I201" s="425">
        <v>0</v>
      </c>
      <c r="J201">
        <v>7</v>
      </c>
    </row>
    <row r="202" spans="1:10" ht="15.75" customHeight="1">
      <c r="A202" t="s">
        <v>692</v>
      </c>
      <c r="B202" t="s">
        <v>693</v>
      </c>
      <c r="C202">
        <v>0</v>
      </c>
      <c r="D202">
        <v>6</v>
      </c>
      <c r="E202">
        <v>2023</v>
      </c>
      <c r="F202" s="425">
        <v>-0.01</v>
      </c>
      <c r="G202" s="425">
        <v>2707</v>
      </c>
      <c r="H202" s="425">
        <v>2707</v>
      </c>
      <c r="I202" s="425">
        <v>-0.01</v>
      </c>
      <c r="J202">
        <v>7</v>
      </c>
    </row>
    <row r="203" spans="1:10" ht="15.75" customHeight="1">
      <c r="A203" t="s">
        <v>694</v>
      </c>
      <c r="B203" t="s">
        <v>695</v>
      </c>
      <c r="C203">
        <v>0</v>
      </c>
      <c r="D203">
        <v>6</v>
      </c>
      <c r="E203">
        <v>2023</v>
      </c>
      <c r="F203" s="425">
        <v>0.04</v>
      </c>
      <c r="G203" s="425">
        <v>429</v>
      </c>
      <c r="H203" s="425">
        <v>429.04</v>
      </c>
      <c r="I203" s="425">
        <v>0</v>
      </c>
      <c r="J203">
        <v>7</v>
      </c>
    </row>
    <row r="204" spans="1:10" ht="15.75" customHeight="1">
      <c r="A204" t="s">
        <v>696</v>
      </c>
      <c r="B204" t="s">
        <v>697</v>
      </c>
      <c r="C204">
        <v>0</v>
      </c>
      <c r="D204">
        <v>6</v>
      </c>
      <c r="E204">
        <v>2023</v>
      </c>
      <c r="F204" s="425">
        <v>5000</v>
      </c>
      <c r="G204" s="425">
        <v>0</v>
      </c>
      <c r="H204" s="425">
        <v>0</v>
      </c>
      <c r="I204" s="425">
        <v>5000</v>
      </c>
      <c r="J204">
        <v>7</v>
      </c>
    </row>
    <row r="205" spans="1:10" ht="15.75" customHeight="1">
      <c r="A205" t="s">
        <v>698</v>
      </c>
      <c r="B205" t="s">
        <v>699</v>
      </c>
      <c r="C205">
        <v>0</v>
      </c>
      <c r="D205">
        <v>6</v>
      </c>
      <c r="E205">
        <v>2023</v>
      </c>
      <c r="F205" s="425">
        <v>0</v>
      </c>
      <c r="G205" s="425">
        <v>393.25</v>
      </c>
      <c r="H205" s="425">
        <v>393.25</v>
      </c>
      <c r="I205" s="425">
        <v>0</v>
      </c>
      <c r="J205">
        <v>7</v>
      </c>
    </row>
    <row r="206" spans="1:10" ht="15.75" customHeight="1">
      <c r="A206" t="s">
        <v>700</v>
      </c>
      <c r="B206" t="s">
        <v>701</v>
      </c>
      <c r="C206">
        <v>0</v>
      </c>
      <c r="D206">
        <v>6</v>
      </c>
      <c r="E206">
        <v>2023</v>
      </c>
      <c r="F206" s="425">
        <v>0.08</v>
      </c>
      <c r="G206" s="425">
        <v>2268.64</v>
      </c>
      <c r="H206" s="425">
        <v>2268.7199999999998</v>
      </c>
      <c r="I206" s="425">
        <v>0</v>
      </c>
      <c r="J206">
        <v>7</v>
      </c>
    </row>
    <row r="207" spans="1:10" ht="15.75" customHeight="1">
      <c r="A207" t="s">
        <v>702</v>
      </c>
      <c r="B207" t="s">
        <v>703</v>
      </c>
      <c r="C207">
        <v>0</v>
      </c>
      <c r="D207">
        <v>6</v>
      </c>
      <c r="E207">
        <v>2023</v>
      </c>
      <c r="F207" s="425">
        <v>0</v>
      </c>
      <c r="G207" s="425">
        <v>1924.85</v>
      </c>
      <c r="H207" s="425">
        <v>1614.45</v>
      </c>
      <c r="I207" s="425">
        <v>310.39999999999998</v>
      </c>
      <c r="J207">
        <v>7</v>
      </c>
    </row>
    <row r="208" spans="1:10" ht="15.75" customHeight="1">
      <c r="A208" t="s">
        <v>704</v>
      </c>
      <c r="B208" t="s">
        <v>705</v>
      </c>
      <c r="C208">
        <v>0</v>
      </c>
      <c r="D208">
        <v>6</v>
      </c>
      <c r="E208">
        <v>2023</v>
      </c>
      <c r="F208" s="425">
        <v>6153.63</v>
      </c>
      <c r="G208" s="425">
        <v>0</v>
      </c>
      <c r="H208" s="425">
        <v>5833.63</v>
      </c>
      <c r="I208" s="425">
        <v>320</v>
      </c>
      <c r="J208">
        <v>7</v>
      </c>
    </row>
    <row r="209" spans="1:10" ht="15.75" customHeight="1">
      <c r="A209" t="s">
        <v>706</v>
      </c>
      <c r="B209" t="s">
        <v>707</v>
      </c>
      <c r="C209">
        <v>0</v>
      </c>
      <c r="D209">
        <v>6</v>
      </c>
      <c r="E209">
        <v>2023</v>
      </c>
      <c r="F209" s="425">
        <v>0.06</v>
      </c>
      <c r="G209" s="425">
        <v>0</v>
      </c>
      <c r="H209" s="425">
        <v>0.06</v>
      </c>
      <c r="I209" s="425">
        <v>0</v>
      </c>
      <c r="J209">
        <v>7</v>
      </c>
    </row>
    <row r="210" spans="1:10" ht="15.75" customHeight="1">
      <c r="A210" t="s">
        <v>708</v>
      </c>
      <c r="B210" t="s">
        <v>709</v>
      </c>
      <c r="C210">
        <v>0</v>
      </c>
      <c r="D210">
        <v>6</v>
      </c>
      <c r="E210">
        <v>2023</v>
      </c>
      <c r="F210" s="425">
        <v>633.84</v>
      </c>
      <c r="G210" s="425">
        <v>0</v>
      </c>
      <c r="H210" s="425">
        <v>0.04</v>
      </c>
      <c r="I210" s="425">
        <v>633.79999999999995</v>
      </c>
      <c r="J210">
        <v>7</v>
      </c>
    </row>
    <row r="211" spans="1:10" ht="15.75" customHeight="1">
      <c r="A211" t="s">
        <v>710</v>
      </c>
      <c r="B211" t="s">
        <v>711</v>
      </c>
      <c r="C211">
        <v>0</v>
      </c>
      <c r="D211">
        <v>6</v>
      </c>
      <c r="E211">
        <v>2023</v>
      </c>
      <c r="F211" s="425">
        <v>0.01</v>
      </c>
      <c r="G211" s="425">
        <v>3237.5</v>
      </c>
      <c r="H211" s="425">
        <v>3097.17</v>
      </c>
      <c r="I211" s="425">
        <v>140.34</v>
      </c>
      <c r="J211">
        <v>7</v>
      </c>
    </row>
    <row r="212" spans="1:10" ht="15.75" customHeight="1">
      <c r="A212" t="s">
        <v>712</v>
      </c>
      <c r="B212" t="s">
        <v>713</v>
      </c>
      <c r="C212">
        <v>0</v>
      </c>
      <c r="D212">
        <v>6</v>
      </c>
      <c r="E212">
        <v>2023</v>
      </c>
      <c r="F212" s="425">
        <v>0</v>
      </c>
      <c r="G212" s="425">
        <v>931.79</v>
      </c>
      <c r="H212" s="425">
        <v>931.79</v>
      </c>
      <c r="I212" s="425">
        <v>0</v>
      </c>
      <c r="J212">
        <v>7</v>
      </c>
    </row>
    <row r="213" spans="1:10" ht="15.75" customHeight="1">
      <c r="A213" t="s">
        <v>714</v>
      </c>
      <c r="B213" t="s">
        <v>715</v>
      </c>
      <c r="C213">
        <v>0</v>
      </c>
      <c r="D213">
        <v>6</v>
      </c>
      <c r="E213">
        <v>2023</v>
      </c>
      <c r="F213" s="425">
        <v>0.01</v>
      </c>
      <c r="G213" s="425">
        <v>260</v>
      </c>
      <c r="H213" s="425">
        <v>173.35</v>
      </c>
      <c r="I213" s="425">
        <v>86.66</v>
      </c>
      <c r="J213">
        <v>7</v>
      </c>
    </row>
    <row r="214" spans="1:10" ht="15.75" customHeight="1">
      <c r="A214" t="s">
        <v>716</v>
      </c>
      <c r="B214" t="s">
        <v>717</v>
      </c>
      <c r="C214">
        <v>0</v>
      </c>
      <c r="D214">
        <v>6</v>
      </c>
      <c r="E214">
        <v>2023</v>
      </c>
      <c r="F214" s="425">
        <v>0</v>
      </c>
      <c r="G214" s="425">
        <v>999</v>
      </c>
      <c r="H214" s="425">
        <v>999</v>
      </c>
      <c r="I214" s="425">
        <v>0</v>
      </c>
      <c r="J214">
        <v>7</v>
      </c>
    </row>
    <row r="215" spans="1:10" ht="15.75" customHeight="1">
      <c r="A215" t="s">
        <v>718</v>
      </c>
      <c r="B215" t="s">
        <v>719</v>
      </c>
      <c r="C215">
        <v>0</v>
      </c>
      <c r="D215">
        <v>6</v>
      </c>
      <c r="E215">
        <v>2023</v>
      </c>
      <c r="F215" s="425">
        <v>1526.77</v>
      </c>
      <c r="G215" s="425">
        <v>0</v>
      </c>
      <c r="H215" s="425">
        <v>0</v>
      </c>
      <c r="I215" s="425">
        <v>1526.77</v>
      </c>
      <c r="J215">
        <v>7</v>
      </c>
    </row>
    <row r="216" spans="1:10" ht="15.75" customHeight="1">
      <c r="A216" t="s">
        <v>720</v>
      </c>
      <c r="B216" t="s">
        <v>721</v>
      </c>
      <c r="C216">
        <v>0</v>
      </c>
      <c r="D216">
        <v>6</v>
      </c>
      <c r="E216">
        <v>2023</v>
      </c>
      <c r="F216" s="425">
        <v>-0.01</v>
      </c>
      <c r="G216" s="425">
        <v>23619.41</v>
      </c>
      <c r="H216" s="425">
        <v>23410.91</v>
      </c>
      <c r="I216" s="425">
        <v>208.49</v>
      </c>
      <c r="J216">
        <v>7</v>
      </c>
    </row>
    <row r="217" spans="1:10" ht="15.75" customHeight="1">
      <c r="A217" t="s">
        <v>722</v>
      </c>
      <c r="B217" t="s">
        <v>723</v>
      </c>
      <c r="C217">
        <v>0</v>
      </c>
      <c r="D217">
        <v>6</v>
      </c>
      <c r="E217">
        <v>2023</v>
      </c>
      <c r="F217" s="425">
        <v>0</v>
      </c>
      <c r="G217" s="425">
        <v>830.97</v>
      </c>
      <c r="H217" s="425">
        <v>695.63</v>
      </c>
      <c r="I217" s="425">
        <v>135.34</v>
      </c>
      <c r="J217">
        <v>7</v>
      </c>
    </row>
    <row r="218" spans="1:10" ht="15.75" customHeight="1">
      <c r="A218" t="s">
        <v>724</v>
      </c>
      <c r="B218" t="s">
        <v>725</v>
      </c>
      <c r="C218">
        <v>0</v>
      </c>
      <c r="D218">
        <v>6</v>
      </c>
      <c r="E218">
        <v>2023</v>
      </c>
      <c r="F218" s="425">
        <v>0.06</v>
      </c>
      <c r="G218" s="425">
        <v>219</v>
      </c>
      <c r="H218" s="425">
        <v>146.06</v>
      </c>
      <c r="I218" s="425">
        <v>73</v>
      </c>
      <c r="J218">
        <v>7</v>
      </c>
    </row>
    <row r="219" spans="1:10" ht="15.75" customHeight="1">
      <c r="A219" t="s">
        <v>726</v>
      </c>
      <c r="B219" t="s">
        <v>727</v>
      </c>
      <c r="C219">
        <v>0</v>
      </c>
      <c r="D219">
        <v>6</v>
      </c>
      <c r="E219">
        <v>2023</v>
      </c>
      <c r="F219" s="425">
        <v>0</v>
      </c>
      <c r="G219" s="425">
        <v>482</v>
      </c>
      <c r="H219" s="425">
        <v>482</v>
      </c>
      <c r="I219" s="425">
        <v>0</v>
      </c>
      <c r="J219">
        <v>7</v>
      </c>
    </row>
    <row r="220" spans="1:10" ht="15.75" customHeight="1">
      <c r="A220" t="s">
        <v>728</v>
      </c>
      <c r="B220" t="s">
        <v>729</v>
      </c>
      <c r="C220">
        <v>0</v>
      </c>
      <c r="D220">
        <v>6</v>
      </c>
      <c r="E220">
        <v>2023</v>
      </c>
      <c r="F220" s="425">
        <v>0</v>
      </c>
      <c r="G220" s="425">
        <v>1205.2</v>
      </c>
      <c r="H220" s="425">
        <v>984.96</v>
      </c>
      <c r="I220" s="425">
        <v>220.24</v>
      </c>
      <c r="J220">
        <v>7</v>
      </c>
    </row>
    <row r="221" spans="1:10" ht="15.75" customHeight="1">
      <c r="A221" t="s">
        <v>730</v>
      </c>
      <c r="B221" t="s">
        <v>731</v>
      </c>
      <c r="C221">
        <v>0</v>
      </c>
      <c r="D221">
        <v>6</v>
      </c>
      <c r="E221">
        <v>2023</v>
      </c>
      <c r="F221" s="425">
        <v>-0.01</v>
      </c>
      <c r="G221" s="425">
        <v>3744.6</v>
      </c>
      <c r="H221" s="425">
        <v>3697.94</v>
      </c>
      <c r="I221" s="425">
        <v>46.65</v>
      </c>
      <c r="J221">
        <v>7</v>
      </c>
    </row>
    <row r="222" spans="1:10" ht="15.75" customHeight="1">
      <c r="A222" t="s">
        <v>732</v>
      </c>
      <c r="B222" t="s">
        <v>733</v>
      </c>
      <c r="C222">
        <v>0</v>
      </c>
      <c r="D222">
        <v>6</v>
      </c>
      <c r="E222">
        <v>2023</v>
      </c>
      <c r="F222" s="425">
        <v>0</v>
      </c>
      <c r="G222" s="425">
        <v>13499</v>
      </c>
      <c r="H222" s="425">
        <v>3970.3</v>
      </c>
      <c r="I222" s="425">
        <v>9528.7000000000007</v>
      </c>
      <c r="J222">
        <v>7</v>
      </c>
    </row>
    <row r="223" spans="1:10" ht="15.75" customHeight="1">
      <c r="A223" t="s">
        <v>734</v>
      </c>
      <c r="B223" t="s">
        <v>735</v>
      </c>
      <c r="C223">
        <v>0</v>
      </c>
      <c r="D223">
        <v>6</v>
      </c>
      <c r="E223">
        <v>2023</v>
      </c>
      <c r="F223" s="425">
        <v>0.04</v>
      </c>
      <c r="G223" s="425">
        <v>0</v>
      </c>
      <c r="H223" s="425">
        <v>0.04</v>
      </c>
      <c r="I223" s="425">
        <v>0</v>
      </c>
      <c r="J223">
        <v>7</v>
      </c>
    </row>
    <row r="224" spans="1:10" ht="15.75" customHeight="1">
      <c r="A224" t="s">
        <v>736</v>
      </c>
      <c r="B224" t="s">
        <v>737</v>
      </c>
      <c r="C224">
        <v>0</v>
      </c>
      <c r="D224">
        <v>6</v>
      </c>
      <c r="E224">
        <v>2023</v>
      </c>
      <c r="F224" s="425">
        <v>0</v>
      </c>
      <c r="G224" s="425">
        <v>4004.2</v>
      </c>
      <c r="H224" s="425">
        <v>3803.86</v>
      </c>
      <c r="I224" s="425">
        <v>200.34</v>
      </c>
      <c r="J224">
        <v>7</v>
      </c>
    </row>
    <row r="225" spans="1:10" ht="15.75" customHeight="1">
      <c r="A225" t="s">
        <v>738</v>
      </c>
      <c r="B225" t="s">
        <v>739</v>
      </c>
      <c r="C225">
        <v>0</v>
      </c>
      <c r="D225">
        <v>6</v>
      </c>
      <c r="E225">
        <v>2023</v>
      </c>
      <c r="F225" s="425">
        <v>0.04</v>
      </c>
      <c r="G225" s="425">
        <v>146.30000000000001</v>
      </c>
      <c r="H225" s="425">
        <v>146.34</v>
      </c>
      <c r="I225" s="425">
        <v>0</v>
      </c>
      <c r="J225">
        <v>7</v>
      </c>
    </row>
    <row r="226" spans="1:10" ht="15.75" customHeight="1">
      <c r="A226" t="s">
        <v>4739</v>
      </c>
      <c r="B226" t="s">
        <v>4740</v>
      </c>
      <c r="C226">
        <v>0</v>
      </c>
      <c r="D226">
        <v>6</v>
      </c>
      <c r="E226">
        <v>2023</v>
      </c>
      <c r="F226" s="425">
        <v>0</v>
      </c>
      <c r="G226" s="425">
        <v>1471</v>
      </c>
      <c r="H226" s="425">
        <v>1471</v>
      </c>
      <c r="I226" s="425">
        <v>0</v>
      </c>
      <c r="J226">
        <v>7</v>
      </c>
    </row>
    <row r="227" spans="1:10" ht="15.75" customHeight="1">
      <c r="A227" t="s">
        <v>740</v>
      </c>
      <c r="B227" t="s">
        <v>741</v>
      </c>
      <c r="C227">
        <v>0</v>
      </c>
      <c r="D227">
        <v>6</v>
      </c>
      <c r="E227">
        <v>2023</v>
      </c>
      <c r="F227" s="425">
        <v>0</v>
      </c>
      <c r="G227" s="425">
        <v>769.2</v>
      </c>
      <c r="H227" s="425">
        <v>694.8</v>
      </c>
      <c r="I227" s="425">
        <v>74.400000000000006</v>
      </c>
      <c r="J227">
        <v>7</v>
      </c>
    </row>
    <row r="228" spans="1:10" ht="15.75" customHeight="1">
      <c r="A228" t="s">
        <v>742</v>
      </c>
      <c r="B228" t="s">
        <v>743</v>
      </c>
      <c r="C228">
        <v>0</v>
      </c>
      <c r="D228">
        <v>6</v>
      </c>
      <c r="E228">
        <v>2023</v>
      </c>
      <c r="F228" s="425">
        <v>-0.09</v>
      </c>
      <c r="G228" s="425">
        <v>0.09</v>
      </c>
      <c r="H228" s="425">
        <v>0</v>
      </c>
      <c r="I228" s="425">
        <v>0</v>
      </c>
      <c r="J228">
        <v>7</v>
      </c>
    </row>
    <row r="229" spans="1:10" ht="15.75" customHeight="1">
      <c r="A229" t="s">
        <v>744</v>
      </c>
      <c r="B229" t="s">
        <v>745</v>
      </c>
      <c r="C229">
        <v>0</v>
      </c>
      <c r="D229">
        <v>6</v>
      </c>
      <c r="E229">
        <v>2023</v>
      </c>
      <c r="F229" s="425">
        <v>0.1</v>
      </c>
      <c r="G229" s="425">
        <v>1000</v>
      </c>
      <c r="H229" s="425">
        <v>1000.1</v>
      </c>
      <c r="I229" s="425">
        <v>0</v>
      </c>
      <c r="J229">
        <v>7</v>
      </c>
    </row>
    <row r="230" spans="1:10" ht="15.75" customHeight="1">
      <c r="A230" t="s">
        <v>746</v>
      </c>
      <c r="B230" t="s">
        <v>747</v>
      </c>
      <c r="C230">
        <v>0</v>
      </c>
      <c r="D230">
        <v>6</v>
      </c>
      <c r="E230">
        <v>2023</v>
      </c>
      <c r="F230" s="425">
        <v>3573.15</v>
      </c>
      <c r="G230" s="425">
        <v>0</v>
      </c>
      <c r="H230" s="425">
        <v>0</v>
      </c>
      <c r="I230" s="425">
        <v>3573.15</v>
      </c>
      <c r="J230">
        <v>7</v>
      </c>
    </row>
    <row r="231" spans="1:10" ht="15.75" customHeight="1">
      <c r="A231" t="s">
        <v>748</v>
      </c>
      <c r="B231" t="s">
        <v>749</v>
      </c>
      <c r="C231">
        <v>0</v>
      </c>
      <c r="D231">
        <v>6</v>
      </c>
      <c r="E231">
        <v>2023</v>
      </c>
      <c r="F231" s="425">
        <v>0</v>
      </c>
      <c r="G231" s="425">
        <v>593.17999999999995</v>
      </c>
      <c r="H231" s="425">
        <v>593.17999999999995</v>
      </c>
      <c r="I231" s="425">
        <v>0</v>
      </c>
      <c r="J231">
        <v>7</v>
      </c>
    </row>
    <row r="232" spans="1:10" ht="15.75" customHeight="1">
      <c r="A232" t="s">
        <v>750</v>
      </c>
      <c r="B232" t="s">
        <v>751</v>
      </c>
      <c r="C232">
        <v>0</v>
      </c>
      <c r="D232">
        <v>6</v>
      </c>
      <c r="E232">
        <v>2023</v>
      </c>
      <c r="F232" s="425">
        <v>0.06</v>
      </c>
      <c r="G232" s="425">
        <v>0</v>
      </c>
      <c r="H232" s="425">
        <v>0.06</v>
      </c>
      <c r="I232" s="425">
        <v>0</v>
      </c>
      <c r="J232">
        <v>7</v>
      </c>
    </row>
    <row r="233" spans="1:10" ht="15.75" customHeight="1">
      <c r="A233" t="s">
        <v>752</v>
      </c>
      <c r="B233" t="s">
        <v>753</v>
      </c>
      <c r="C233">
        <v>0</v>
      </c>
      <c r="D233">
        <v>6</v>
      </c>
      <c r="E233">
        <v>2023</v>
      </c>
      <c r="F233" s="425">
        <v>0.06</v>
      </c>
      <c r="G233" s="425">
        <v>850</v>
      </c>
      <c r="H233" s="425">
        <v>850.06</v>
      </c>
      <c r="I233" s="425">
        <v>0</v>
      </c>
      <c r="J233">
        <v>7</v>
      </c>
    </row>
    <row r="234" spans="1:10" ht="15.75" customHeight="1">
      <c r="A234" t="s">
        <v>754</v>
      </c>
      <c r="B234" t="s">
        <v>755</v>
      </c>
      <c r="C234">
        <v>0</v>
      </c>
      <c r="D234">
        <v>6</v>
      </c>
      <c r="E234">
        <v>2023</v>
      </c>
      <c r="F234" s="425">
        <v>0.04</v>
      </c>
      <c r="G234" s="425">
        <v>4763.82</v>
      </c>
      <c r="H234" s="425">
        <v>4730.8599999999997</v>
      </c>
      <c r="I234" s="425">
        <v>33</v>
      </c>
      <c r="J234">
        <v>7</v>
      </c>
    </row>
    <row r="235" spans="1:10" ht="15.75" customHeight="1">
      <c r="A235" t="s">
        <v>756</v>
      </c>
      <c r="B235" t="s">
        <v>757</v>
      </c>
      <c r="C235">
        <v>0</v>
      </c>
      <c r="D235">
        <v>6</v>
      </c>
      <c r="E235">
        <v>2023</v>
      </c>
      <c r="F235" s="425">
        <v>0</v>
      </c>
      <c r="G235" s="425">
        <v>807.9</v>
      </c>
      <c r="H235" s="425">
        <v>807.91</v>
      </c>
      <c r="I235" s="425">
        <v>-0.01</v>
      </c>
      <c r="J235">
        <v>7</v>
      </c>
    </row>
    <row r="236" spans="1:10" ht="15.75" customHeight="1">
      <c r="A236" t="s">
        <v>758</v>
      </c>
      <c r="B236" t="s">
        <v>759</v>
      </c>
      <c r="C236">
        <v>0</v>
      </c>
      <c r="D236">
        <v>6</v>
      </c>
      <c r="E236">
        <v>2023</v>
      </c>
      <c r="F236" s="425">
        <v>540.08000000000004</v>
      </c>
      <c r="G236" s="425">
        <v>0</v>
      </c>
      <c r="H236" s="425">
        <v>420.08</v>
      </c>
      <c r="I236" s="425">
        <v>120</v>
      </c>
      <c r="J236">
        <v>7</v>
      </c>
    </row>
    <row r="237" spans="1:10" ht="15.75" customHeight="1">
      <c r="A237" t="s">
        <v>760</v>
      </c>
      <c r="B237" t="s">
        <v>761</v>
      </c>
      <c r="C237">
        <v>0</v>
      </c>
      <c r="D237">
        <v>6</v>
      </c>
      <c r="E237">
        <v>2023</v>
      </c>
      <c r="F237" s="425">
        <v>2163.16</v>
      </c>
      <c r="G237" s="425">
        <v>0</v>
      </c>
      <c r="H237" s="425">
        <v>0</v>
      </c>
      <c r="I237" s="425">
        <v>2163.16</v>
      </c>
      <c r="J237">
        <v>7</v>
      </c>
    </row>
    <row r="238" spans="1:10" ht="15.75" customHeight="1">
      <c r="A238" t="s">
        <v>4590</v>
      </c>
      <c r="B238" t="s">
        <v>4591</v>
      </c>
      <c r="C238">
        <v>0</v>
      </c>
      <c r="D238">
        <v>6</v>
      </c>
      <c r="E238">
        <v>2023</v>
      </c>
      <c r="F238" s="425">
        <v>0</v>
      </c>
      <c r="G238" s="425">
        <v>4485</v>
      </c>
      <c r="H238" s="425">
        <v>4485</v>
      </c>
      <c r="I238" s="425">
        <v>0</v>
      </c>
      <c r="J238">
        <v>7</v>
      </c>
    </row>
    <row r="239" spans="1:10" ht="15.75" customHeight="1">
      <c r="A239" t="s">
        <v>762</v>
      </c>
      <c r="B239" t="s">
        <v>763</v>
      </c>
      <c r="C239">
        <v>0</v>
      </c>
      <c r="D239">
        <v>6</v>
      </c>
      <c r="E239">
        <v>2023</v>
      </c>
      <c r="F239" s="425">
        <v>0</v>
      </c>
      <c r="G239" s="425">
        <v>186102</v>
      </c>
      <c r="H239" s="425">
        <v>186102</v>
      </c>
      <c r="I239" s="425">
        <v>0</v>
      </c>
      <c r="J239">
        <v>7</v>
      </c>
    </row>
    <row r="240" spans="1:10" ht="15.75" customHeight="1">
      <c r="A240" t="s">
        <v>764</v>
      </c>
      <c r="B240" t="s">
        <v>765</v>
      </c>
      <c r="C240">
        <v>0</v>
      </c>
      <c r="D240">
        <v>6</v>
      </c>
      <c r="E240">
        <v>2023</v>
      </c>
      <c r="F240" s="425">
        <v>7157.05</v>
      </c>
      <c r="G240" s="425">
        <v>0</v>
      </c>
      <c r="H240" s="425">
        <v>0</v>
      </c>
      <c r="I240" s="425">
        <v>7157.05</v>
      </c>
      <c r="J240">
        <v>7</v>
      </c>
    </row>
    <row r="241" spans="1:10" ht="15.75" customHeight="1">
      <c r="A241" t="s">
        <v>766</v>
      </c>
      <c r="B241" t="s">
        <v>767</v>
      </c>
      <c r="C241">
        <v>0</v>
      </c>
      <c r="D241">
        <v>6</v>
      </c>
      <c r="E241">
        <v>2023</v>
      </c>
      <c r="F241" s="425">
        <v>0</v>
      </c>
      <c r="G241" s="425">
        <v>1676</v>
      </c>
      <c r="H241" s="425">
        <v>1676</v>
      </c>
      <c r="I241" s="425">
        <v>0</v>
      </c>
      <c r="J241">
        <v>7</v>
      </c>
    </row>
    <row r="242" spans="1:10" ht="15.75" customHeight="1">
      <c r="A242" t="s">
        <v>768</v>
      </c>
      <c r="B242" t="s">
        <v>769</v>
      </c>
      <c r="C242">
        <v>0</v>
      </c>
      <c r="D242">
        <v>6</v>
      </c>
      <c r="E242">
        <v>2023</v>
      </c>
      <c r="F242" s="425">
        <v>2390.7600000000002</v>
      </c>
      <c r="G242" s="425">
        <v>0</v>
      </c>
      <c r="H242" s="425">
        <v>0</v>
      </c>
      <c r="I242" s="425">
        <v>2390.7600000000002</v>
      </c>
      <c r="J242">
        <v>7</v>
      </c>
    </row>
    <row r="243" spans="1:10" ht="15.75" customHeight="1">
      <c r="A243" t="s">
        <v>770</v>
      </c>
      <c r="B243" t="s">
        <v>771</v>
      </c>
      <c r="C243">
        <v>0</v>
      </c>
      <c r="D243">
        <v>6</v>
      </c>
      <c r="E243">
        <v>2023</v>
      </c>
      <c r="F243" s="425">
        <v>0.03</v>
      </c>
      <c r="G243" s="425">
        <v>1071.55</v>
      </c>
      <c r="H243" s="425">
        <v>1071.58</v>
      </c>
      <c r="I243" s="425">
        <v>0</v>
      </c>
      <c r="J243">
        <v>7</v>
      </c>
    </row>
    <row r="244" spans="1:10" ht="15.75" customHeight="1">
      <c r="A244" t="s">
        <v>772</v>
      </c>
      <c r="B244" t="s">
        <v>773</v>
      </c>
      <c r="C244">
        <v>0</v>
      </c>
      <c r="D244">
        <v>6</v>
      </c>
      <c r="E244">
        <v>2023</v>
      </c>
      <c r="F244" s="425">
        <v>9</v>
      </c>
      <c r="G244" s="425">
        <v>763</v>
      </c>
      <c r="H244" s="425">
        <v>772</v>
      </c>
      <c r="I244" s="425">
        <v>0</v>
      </c>
      <c r="J244">
        <v>7</v>
      </c>
    </row>
    <row r="245" spans="1:10" ht="15.75" customHeight="1">
      <c r="A245" t="s">
        <v>4117</v>
      </c>
      <c r="B245" t="s">
        <v>4118</v>
      </c>
      <c r="C245">
        <v>0</v>
      </c>
      <c r="D245">
        <v>6</v>
      </c>
      <c r="E245">
        <v>2023</v>
      </c>
      <c r="F245" s="425">
        <v>0</v>
      </c>
      <c r="G245" s="425">
        <v>767.2</v>
      </c>
      <c r="H245" s="425">
        <v>767.2</v>
      </c>
      <c r="I245" s="425">
        <v>0</v>
      </c>
      <c r="J245">
        <v>7</v>
      </c>
    </row>
    <row r="246" spans="1:10" ht="15.75" customHeight="1">
      <c r="A246" t="s">
        <v>774</v>
      </c>
      <c r="B246" t="s">
        <v>775</v>
      </c>
      <c r="C246">
        <v>0</v>
      </c>
      <c r="D246">
        <v>6</v>
      </c>
      <c r="E246">
        <v>2023</v>
      </c>
      <c r="F246" s="425">
        <v>0.01</v>
      </c>
      <c r="G246" s="425">
        <v>0</v>
      </c>
      <c r="H246" s="425">
        <v>0.01</v>
      </c>
      <c r="I246" s="425">
        <v>0</v>
      </c>
      <c r="J246">
        <v>7</v>
      </c>
    </row>
    <row r="247" spans="1:10" ht="15.75" customHeight="1">
      <c r="A247" t="s">
        <v>776</v>
      </c>
      <c r="B247" t="s">
        <v>777</v>
      </c>
      <c r="C247">
        <v>0</v>
      </c>
      <c r="D247">
        <v>6</v>
      </c>
      <c r="E247">
        <v>2023</v>
      </c>
      <c r="F247" s="425">
        <v>0</v>
      </c>
      <c r="G247" s="425">
        <v>117</v>
      </c>
      <c r="H247" s="425">
        <v>117</v>
      </c>
      <c r="I247" s="425">
        <v>0</v>
      </c>
      <c r="J247">
        <v>7</v>
      </c>
    </row>
    <row r="248" spans="1:10" ht="15.75" customHeight="1">
      <c r="A248" t="s">
        <v>778</v>
      </c>
      <c r="B248" t="s">
        <v>779</v>
      </c>
      <c r="C248">
        <v>0</v>
      </c>
      <c r="D248">
        <v>6</v>
      </c>
      <c r="E248">
        <v>2023</v>
      </c>
      <c r="F248" s="425">
        <v>0.04</v>
      </c>
      <c r="G248" s="425">
        <v>13550</v>
      </c>
      <c r="H248" s="425">
        <v>4550.04</v>
      </c>
      <c r="I248" s="425">
        <v>9000</v>
      </c>
      <c r="J248">
        <v>7</v>
      </c>
    </row>
    <row r="249" spans="1:10" ht="15.75" customHeight="1">
      <c r="A249" t="s">
        <v>780</v>
      </c>
      <c r="B249" t="s">
        <v>781</v>
      </c>
      <c r="C249">
        <v>0</v>
      </c>
      <c r="D249">
        <v>6</v>
      </c>
      <c r="E249">
        <v>2023</v>
      </c>
      <c r="F249" s="425">
        <v>0.08</v>
      </c>
      <c r="G249" s="425">
        <v>0</v>
      </c>
      <c r="H249" s="425">
        <v>0.08</v>
      </c>
      <c r="I249" s="425">
        <v>0</v>
      </c>
      <c r="J249">
        <v>7</v>
      </c>
    </row>
    <row r="250" spans="1:10" ht="15.75" customHeight="1">
      <c r="A250" t="s">
        <v>782</v>
      </c>
      <c r="B250" t="s">
        <v>783</v>
      </c>
      <c r="C250">
        <v>0</v>
      </c>
      <c r="D250">
        <v>6</v>
      </c>
      <c r="E250">
        <v>2023</v>
      </c>
      <c r="F250" s="425">
        <v>0</v>
      </c>
      <c r="G250" s="425">
        <v>760.1</v>
      </c>
      <c r="H250" s="425">
        <v>666.76</v>
      </c>
      <c r="I250" s="425">
        <v>93.34</v>
      </c>
      <c r="J250">
        <v>7</v>
      </c>
    </row>
    <row r="251" spans="1:10" ht="15.75" customHeight="1">
      <c r="A251" t="s">
        <v>784</v>
      </c>
      <c r="B251" t="s">
        <v>785</v>
      </c>
      <c r="C251">
        <v>0</v>
      </c>
      <c r="D251">
        <v>6</v>
      </c>
      <c r="E251">
        <v>2023</v>
      </c>
      <c r="F251" s="425">
        <v>350</v>
      </c>
      <c r="G251" s="425">
        <v>1966.2</v>
      </c>
      <c r="H251" s="425">
        <v>2117</v>
      </c>
      <c r="I251" s="425">
        <v>199.2</v>
      </c>
      <c r="J251">
        <v>7</v>
      </c>
    </row>
    <row r="252" spans="1:10" ht="15.75" customHeight="1">
      <c r="A252" t="s">
        <v>4119</v>
      </c>
      <c r="B252" t="s">
        <v>4120</v>
      </c>
      <c r="C252">
        <v>0</v>
      </c>
      <c r="D252">
        <v>6</v>
      </c>
      <c r="E252">
        <v>2023</v>
      </c>
      <c r="F252" s="425">
        <v>0</v>
      </c>
      <c r="G252" s="425">
        <v>305.10000000000002</v>
      </c>
      <c r="H252" s="425">
        <v>305.10000000000002</v>
      </c>
      <c r="I252" s="425">
        <v>0</v>
      </c>
      <c r="J252">
        <v>7</v>
      </c>
    </row>
    <row r="253" spans="1:10" ht="15.75" customHeight="1">
      <c r="A253" t="s">
        <v>786</v>
      </c>
      <c r="B253" t="s">
        <v>787</v>
      </c>
      <c r="C253">
        <v>0</v>
      </c>
      <c r="D253">
        <v>6</v>
      </c>
      <c r="E253">
        <v>2023</v>
      </c>
      <c r="F253" s="425">
        <v>0</v>
      </c>
      <c r="G253" s="425">
        <v>232</v>
      </c>
      <c r="H253" s="425">
        <v>232</v>
      </c>
      <c r="I253" s="425">
        <v>0</v>
      </c>
      <c r="J253">
        <v>7</v>
      </c>
    </row>
    <row r="254" spans="1:10" ht="15.75" customHeight="1">
      <c r="A254" t="s">
        <v>788</v>
      </c>
      <c r="B254" t="s">
        <v>789</v>
      </c>
      <c r="C254">
        <v>0</v>
      </c>
      <c r="D254">
        <v>6</v>
      </c>
      <c r="E254">
        <v>2023</v>
      </c>
      <c r="F254" s="425">
        <v>0</v>
      </c>
      <c r="G254" s="425">
        <v>850</v>
      </c>
      <c r="H254" s="425">
        <v>850</v>
      </c>
      <c r="I254" s="425">
        <v>0</v>
      </c>
      <c r="J254">
        <v>7</v>
      </c>
    </row>
    <row r="255" spans="1:10" ht="15.75" customHeight="1">
      <c r="A255" t="s">
        <v>790</v>
      </c>
      <c r="B255" t="s">
        <v>791</v>
      </c>
      <c r="C255">
        <v>0</v>
      </c>
      <c r="D255">
        <v>6</v>
      </c>
      <c r="E255">
        <v>2023</v>
      </c>
      <c r="F255" s="425">
        <v>0</v>
      </c>
      <c r="G255" s="425">
        <v>1639.2</v>
      </c>
      <c r="H255" s="425">
        <v>1639.2</v>
      </c>
      <c r="I255" s="425">
        <v>0</v>
      </c>
      <c r="J255">
        <v>7</v>
      </c>
    </row>
    <row r="256" spans="1:10" ht="15.75" customHeight="1">
      <c r="A256" t="s">
        <v>792</v>
      </c>
      <c r="B256" t="s">
        <v>793</v>
      </c>
      <c r="C256">
        <v>0</v>
      </c>
      <c r="D256">
        <v>6</v>
      </c>
      <c r="E256">
        <v>2023</v>
      </c>
      <c r="F256" s="425">
        <v>0.01</v>
      </c>
      <c r="G256" s="425">
        <v>0</v>
      </c>
      <c r="H256" s="425">
        <v>0.01</v>
      </c>
      <c r="I256" s="425">
        <v>0</v>
      </c>
      <c r="J256">
        <v>7</v>
      </c>
    </row>
    <row r="257" spans="1:10" ht="15.75" customHeight="1">
      <c r="A257" t="s">
        <v>794</v>
      </c>
      <c r="B257" t="s">
        <v>795</v>
      </c>
      <c r="C257">
        <v>0</v>
      </c>
      <c r="D257">
        <v>6</v>
      </c>
      <c r="E257">
        <v>2023</v>
      </c>
      <c r="F257" s="425">
        <v>0</v>
      </c>
      <c r="G257" s="425">
        <v>1364.7</v>
      </c>
      <c r="H257" s="425">
        <v>1215.8399999999999</v>
      </c>
      <c r="I257" s="425">
        <v>148.86000000000001</v>
      </c>
      <c r="J257">
        <v>7</v>
      </c>
    </row>
    <row r="258" spans="1:10" ht="15.75" customHeight="1">
      <c r="A258" t="s">
        <v>4123</v>
      </c>
      <c r="B258" t="s">
        <v>4124</v>
      </c>
      <c r="C258">
        <v>0</v>
      </c>
      <c r="D258">
        <v>6</v>
      </c>
      <c r="E258">
        <v>2023</v>
      </c>
      <c r="F258" s="425">
        <v>0</v>
      </c>
      <c r="G258" s="425">
        <v>863.94</v>
      </c>
      <c r="H258" s="425">
        <v>863.94</v>
      </c>
      <c r="I258" s="425">
        <v>0</v>
      </c>
      <c r="J258">
        <v>7</v>
      </c>
    </row>
    <row r="259" spans="1:10" ht="15.75" customHeight="1">
      <c r="A259" t="s">
        <v>796</v>
      </c>
      <c r="B259" t="s">
        <v>797</v>
      </c>
      <c r="C259">
        <v>0</v>
      </c>
      <c r="D259">
        <v>6</v>
      </c>
      <c r="E259">
        <v>2023</v>
      </c>
      <c r="F259" s="425">
        <v>16186.16</v>
      </c>
      <c r="G259" s="425">
        <v>0</v>
      </c>
      <c r="H259" s="425">
        <v>0</v>
      </c>
      <c r="I259" s="425">
        <v>16186.16</v>
      </c>
      <c r="J259">
        <v>7</v>
      </c>
    </row>
    <row r="260" spans="1:10" ht="15.75" customHeight="1">
      <c r="A260" t="s">
        <v>798</v>
      </c>
      <c r="B260" t="s">
        <v>799</v>
      </c>
      <c r="C260">
        <v>0</v>
      </c>
      <c r="D260">
        <v>6</v>
      </c>
      <c r="E260">
        <v>2023</v>
      </c>
      <c r="F260" s="425">
        <v>37.92</v>
      </c>
      <c r="G260" s="425">
        <v>0</v>
      </c>
      <c r="H260" s="425">
        <v>37.92</v>
      </c>
      <c r="I260" s="425">
        <v>0</v>
      </c>
      <c r="J260">
        <v>7</v>
      </c>
    </row>
    <row r="261" spans="1:10" ht="15.75" customHeight="1">
      <c r="A261" t="s">
        <v>800</v>
      </c>
      <c r="B261" t="s">
        <v>801</v>
      </c>
      <c r="C261">
        <v>0</v>
      </c>
      <c r="D261">
        <v>6</v>
      </c>
      <c r="E261">
        <v>2023</v>
      </c>
      <c r="F261" s="425">
        <v>0.03</v>
      </c>
      <c r="G261" s="425">
        <v>6248.99</v>
      </c>
      <c r="H261" s="425">
        <v>2499.63</v>
      </c>
      <c r="I261" s="425">
        <v>3749.39</v>
      </c>
      <c r="J261">
        <v>7</v>
      </c>
    </row>
    <row r="262" spans="1:10" ht="15.75" customHeight="1">
      <c r="A262" t="s">
        <v>802</v>
      </c>
      <c r="B262" t="s">
        <v>803</v>
      </c>
      <c r="C262">
        <v>0</v>
      </c>
      <c r="D262">
        <v>6</v>
      </c>
      <c r="E262">
        <v>2023</v>
      </c>
      <c r="F262" s="425">
        <v>0</v>
      </c>
      <c r="G262" s="425">
        <v>2599.15</v>
      </c>
      <c r="H262" s="425">
        <v>2484.56</v>
      </c>
      <c r="I262" s="425">
        <v>114.59</v>
      </c>
      <c r="J262">
        <v>7</v>
      </c>
    </row>
    <row r="263" spans="1:10" ht="15.75" customHeight="1">
      <c r="A263" t="s">
        <v>804</v>
      </c>
      <c r="B263" t="s">
        <v>805</v>
      </c>
      <c r="C263">
        <v>0</v>
      </c>
      <c r="D263">
        <v>6</v>
      </c>
      <c r="E263">
        <v>2023</v>
      </c>
      <c r="F263" s="425">
        <v>0</v>
      </c>
      <c r="G263" s="425">
        <v>219.7</v>
      </c>
      <c r="H263" s="425">
        <v>219.7</v>
      </c>
      <c r="I263" s="425">
        <v>0</v>
      </c>
      <c r="J263">
        <v>7</v>
      </c>
    </row>
    <row r="264" spans="1:10" ht="15.75" customHeight="1">
      <c r="A264" t="s">
        <v>806</v>
      </c>
      <c r="B264" t="s">
        <v>807</v>
      </c>
      <c r="C264">
        <v>0</v>
      </c>
      <c r="D264">
        <v>6</v>
      </c>
      <c r="E264">
        <v>2023</v>
      </c>
      <c r="F264" s="425">
        <v>220.98</v>
      </c>
      <c r="G264" s="425">
        <v>0</v>
      </c>
      <c r="H264" s="425">
        <v>0</v>
      </c>
      <c r="I264" s="425">
        <v>220.98</v>
      </c>
      <c r="J264">
        <v>7</v>
      </c>
    </row>
    <row r="265" spans="1:10" ht="15.75" customHeight="1">
      <c r="A265" t="s">
        <v>4741</v>
      </c>
      <c r="B265" t="s">
        <v>4742</v>
      </c>
      <c r="C265">
        <v>0</v>
      </c>
      <c r="D265">
        <v>6</v>
      </c>
      <c r="E265">
        <v>2023</v>
      </c>
      <c r="F265" s="425">
        <v>0</v>
      </c>
      <c r="G265" s="425">
        <v>404</v>
      </c>
      <c r="H265" s="425">
        <v>269.33999999999997</v>
      </c>
      <c r="I265" s="425">
        <v>134.66</v>
      </c>
      <c r="J265">
        <v>7</v>
      </c>
    </row>
    <row r="266" spans="1:10" ht="15.75" customHeight="1">
      <c r="A266" t="s">
        <v>808</v>
      </c>
      <c r="B266" t="s">
        <v>809</v>
      </c>
      <c r="C266">
        <v>0</v>
      </c>
      <c r="D266">
        <v>6</v>
      </c>
      <c r="E266">
        <v>2023</v>
      </c>
      <c r="F266" s="425">
        <v>0</v>
      </c>
      <c r="G266" s="425">
        <v>1578.88</v>
      </c>
      <c r="H266" s="425">
        <v>1578.88</v>
      </c>
      <c r="I266" s="425">
        <v>0</v>
      </c>
      <c r="J266">
        <v>7</v>
      </c>
    </row>
    <row r="267" spans="1:10" ht="15.75" customHeight="1">
      <c r="A267" t="s">
        <v>810</v>
      </c>
      <c r="B267" t="s">
        <v>811</v>
      </c>
      <c r="C267">
        <v>0</v>
      </c>
      <c r="D267">
        <v>6</v>
      </c>
      <c r="E267">
        <v>2023</v>
      </c>
      <c r="F267" s="425">
        <v>535.36</v>
      </c>
      <c r="G267" s="425">
        <v>1450.11</v>
      </c>
      <c r="H267" s="425">
        <v>2135.4</v>
      </c>
      <c r="I267" s="425">
        <v>-149.93</v>
      </c>
      <c r="J267">
        <v>7</v>
      </c>
    </row>
    <row r="268" spans="1:10" ht="15.75" customHeight="1">
      <c r="A268" t="s">
        <v>4127</v>
      </c>
      <c r="B268" t="s">
        <v>4128</v>
      </c>
      <c r="C268">
        <v>0</v>
      </c>
      <c r="D268">
        <v>6</v>
      </c>
      <c r="E268">
        <v>2023</v>
      </c>
      <c r="F268" s="425">
        <v>0</v>
      </c>
      <c r="G268" s="425">
        <v>0.14000000000000001</v>
      </c>
      <c r="H268" s="425">
        <v>0</v>
      </c>
      <c r="I268" s="425">
        <v>0.14000000000000001</v>
      </c>
      <c r="J268">
        <v>7</v>
      </c>
    </row>
    <row r="269" spans="1:10" ht="15.75" customHeight="1">
      <c r="A269" t="s">
        <v>812</v>
      </c>
      <c r="B269" t="s">
        <v>813</v>
      </c>
      <c r="C269">
        <v>0</v>
      </c>
      <c r="D269">
        <v>6</v>
      </c>
      <c r="E269">
        <v>2023</v>
      </c>
      <c r="F269" s="425">
        <v>0</v>
      </c>
      <c r="G269" s="425">
        <v>6352.05</v>
      </c>
      <c r="H269" s="425">
        <v>6169.05</v>
      </c>
      <c r="I269" s="425">
        <v>183</v>
      </c>
      <c r="J269">
        <v>7</v>
      </c>
    </row>
    <row r="270" spans="1:10" ht="15.75" customHeight="1">
      <c r="A270" t="s">
        <v>814</v>
      </c>
      <c r="B270" t="s">
        <v>815</v>
      </c>
      <c r="C270">
        <v>0</v>
      </c>
      <c r="D270">
        <v>6</v>
      </c>
      <c r="E270">
        <v>2023</v>
      </c>
      <c r="F270" s="425">
        <v>0.03</v>
      </c>
      <c r="G270" s="425">
        <v>0</v>
      </c>
      <c r="H270" s="425">
        <v>0.03</v>
      </c>
      <c r="I270" s="425">
        <v>0</v>
      </c>
      <c r="J270">
        <v>7</v>
      </c>
    </row>
    <row r="271" spans="1:10" ht="15.75" customHeight="1">
      <c r="A271" t="s">
        <v>4133</v>
      </c>
      <c r="B271" t="s">
        <v>4134</v>
      </c>
      <c r="C271">
        <v>0</v>
      </c>
      <c r="D271">
        <v>6</v>
      </c>
      <c r="E271">
        <v>2023</v>
      </c>
      <c r="F271" s="425">
        <v>0</v>
      </c>
      <c r="G271" s="425">
        <v>4590</v>
      </c>
      <c r="H271" s="425">
        <v>4590</v>
      </c>
      <c r="I271" s="425">
        <v>0</v>
      </c>
      <c r="J271">
        <v>7</v>
      </c>
    </row>
    <row r="272" spans="1:10" ht="15.75" customHeight="1">
      <c r="A272" t="s">
        <v>816</v>
      </c>
      <c r="B272" t="s">
        <v>817</v>
      </c>
      <c r="C272">
        <v>0</v>
      </c>
      <c r="D272">
        <v>6</v>
      </c>
      <c r="E272">
        <v>2023</v>
      </c>
      <c r="F272" s="425">
        <v>0</v>
      </c>
      <c r="G272" s="425">
        <v>130</v>
      </c>
      <c r="H272" s="425">
        <v>50</v>
      </c>
      <c r="I272" s="425">
        <v>80</v>
      </c>
      <c r="J272">
        <v>7</v>
      </c>
    </row>
    <row r="273" spans="1:10" ht="15.75" customHeight="1">
      <c r="A273" t="s">
        <v>818</v>
      </c>
      <c r="B273" t="s">
        <v>819</v>
      </c>
      <c r="C273">
        <v>0</v>
      </c>
      <c r="D273">
        <v>6</v>
      </c>
      <c r="E273">
        <v>2023</v>
      </c>
      <c r="F273" s="425">
        <v>0.02</v>
      </c>
      <c r="G273" s="425">
        <v>299</v>
      </c>
      <c r="H273" s="425">
        <v>199.36</v>
      </c>
      <c r="I273" s="425">
        <v>99.66</v>
      </c>
      <c r="J273">
        <v>7</v>
      </c>
    </row>
    <row r="274" spans="1:10" ht="15.75" customHeight="1">
      <c r="A274" t="s">
        <v>820</v>
      </c>
      <c r="B274" t="s">
        <v>821</v>
      </c>
      <c r="C274">
        <v>0</v>
      </c>
      <c r="D274">
        <v>6</v>
      </c>
      <c r="E274">
        <v>2023</v>
      </c>
      <c r="F274" s="425">
        <v>0</v>
      </c>
      <c r="G274" s="425">
        <v>2745.9</v>
      </c>
      <c r="H274" s="425">
        <v>2401.1999999999998</v>
      </c>
      <c r="I274" s="425">
        <v>344.7</v>
      </c>
      <c r="J274">
        <v>7</v>
      </c>
    </row>
    <row r="275" spans="1:10" ht="15.75" customHeight="1">
      <c r="A275" t="s">
        <v>822</v>
      </c>
      <c r="B275" t="s">
        <v>823</v>
      </c>
      <c r="C275">
        <v>0</v>
      </c>
      <c r="D275">
        <v>6</v>
      </c>
      <c r="E275">
        <v>2023</v>
      </c>
      <c r="F275" s="425">
        <v>0.04</v>
      </c>
      <c r="G275" s="425">
        <v>0</v>
      </c>
      <c r="H275" s="425">
        <v>0.04</v>
      </c>
      <c r="I275" s="425">
        <v>0</v>
      </c>
      <c r="J275">
        <v>7</v>
      </c>
    </row>
    <row r="276" spans="1:10" ht="15.75" customHeight="1">
      <c r="A276" t="s">
        <v>824</v>
      </c>
      <c r="B276" t="s">
        <v>825</v>
      </c>
      <c r="C276">
        <v>0</v>
      </c>
      <c r="D276">
        <v>6</v>
      </c>
      <c r="E276">
        <v>2023</v>
      </c>
      <c r="F276" s="425">
        <v>0.03</v>
      </c>
      <c r="G276" s="425">
        <v>0</v>
      </c>
      <c r="H276" s="425">
        <v>0.03</v>
      </c>
      <c r="I276" s="425">
        <v>0</v>
      </c>
      <c r="J276">
        <v>7</v>
      </c>
    </row>
    <row r="277" spans="1:10" ht="15.75" customHeight="1">
      <c r="A277" t="s">
        <v>826</v>
      </c>
      <c r="B277" t="s">
        <v>827</v>
      </c>
      <c r="C277">
        <v>0</v>
      </c>
      <c r="D277">
        <v>6</v>
      </c>
      <c r="E277">
        <v>2023</v>
      </c>
      <c r="F277" s="425">
        <v>0</v>
      </c>
      <c r="G277" s="425">
        <v>1410.5</v>
      </c>
      <c r="H277" s="425">
        <v>1410.5</v>
      </c>
      <c r="I277" s="425">
        <v>0</v>
      </c>
      <c r="J277">
        <v>7</v>
      </c>
    </row>
    <row r="278" spans="1:10" ht="15.75" customHeight="1">
      <c r="A278" t="s">
        <v>828</v>
      </c>
      <c r="B278" t="s">
        <v>829</v>
      </c>
      <c r="C278">
        <v>0</v>
      </c>
      <c r="D278">
        <v>6</v>
      </c>
      <c r="E278">
        <v>2023</v>
      </c>
      <c r="F278" s="425">
        <v>100</v>
      </c>
      <c r="G278" s="425">
        <v>14128.97</v>
      </c>
      <c r="H278" s="425">
        <v>5228.97</v>
      </c>
      <c r="I278" s="425">
        <v>9000</v>
      </c>
      <c r="J278">
        <v>7</v>
      </c>
    </row>
    <row r="279" spans="1:10" ht="15.75" customHeight="1">
      <c r="A279" t="s">
        <v>830</v>
      </c>
      <c r="B279" t="s">
        <v>831</v>
      </c>
      <c r="C279">
        <v>0</v>
      </c>
      <c r="D279">
        <v>6</v>
      </c>
      <c r="E279">
        <v>2023</v>
      </c>
      <c r="F279" s="425">
        <v>0</v>
      </c>
      <c r="G279" s="425">
        <v>709.1</v>
      </c>
      <c r="H279" s="425">
        <v>709.1</v>
      </c>
      <c r="I279" s="425">
        <v>0</v>
      </c>
      <c r="J279">
        <v>7</v>
      </c>
    </row>
    <row r="280" spans="1:10" ht="15.75" customHeight="1">
      <c r="A280" t="s">
        <v>832</v>
      </c>
      <c r="B280" t="s">
        <v>833</v>
      </c>
      <c r="C280">
        <v>0</v>
      </c>
      <c r="D280">
        <v>6</v>
      </c>
      <c r="E280">
        <v>2023</v>
      </c>
      <c r="F280" s="425">
        <v>0</v>
      </c>
      <c r="G280" s="425">
        <v>2764.55</v>
      </c>
      <c r="H280" s="425">
        <v>2764.55</v>
      </c>
      <c r="I280" s="425">
        <v>0</v>
      </c>
      <c r="J280">
        <v>7</v>
      </c>
    </row>
    <row r="281" spans="1:10" ht="15.75" customHeight="1">
      <c r="A281" t="s">
        <v>834</v>
      </c>
      <c r="B281" t="s">
        <v>835</v>
      </c>
      <c r="C281">
        <v>0</v>
      </c>
      <c r="D281">
        <v>6</v>
      </c>
      <c r="E281">
        <v>2023</v>
      </c>
      <c r="F281" s="425">
        <v>28539.81</v>
      </c>
      <c r="G281" s="425">
        <v>850</v>
      </c>
      <c r="H281" s="425">
        <v>850</v>
      </c>
      <c r="I281" s="425">
        <v>28539.81</v>
      </c>
      <c r="J281">
        <v>7</v>
      </c>
    </row>
    <row r="282" spans="1:10" ht="15.75" customHeight="1">
      <c r="A282" t="s">
        <v>836</v>
      </c>
      <c r="B282" t="s">
        <v>837</v>
      </c>
      <c r="C282">
        <v>0</v>
      </c>
      <c r="D282">
        <v>6</v>
      </c>
      <c r="E282">
        <v>2023</v>
      </c>
      <c r="F282" s="425">
        <v>-0.73</v>
      </c>
      <c r="G282" s="425">
        <v>950.3</v>
      </c>
      <c r="H282" s="425">
        <v>950.3</v>
      </c>
      <c r="I282" s="425">
        <v>-0.73</v>
      </c>
      <c r="J282">
        <v>7</v>
      </c>
    </row>
    <row r="283" spans="1:10" ht="15.75" customHeight="1">
      <c r="A283" t="s">
        <v>838</v>
      </c>
      <c r="B283" t="s">
        <v>839</v>
      </c>
      <c r="C283">
        <v>0</v>
      </c>
      <c r="D283">
        <v>6</v>
      </c>
      <c r="E283">
        <v>2023</v>
      </c>
      <c r="F283" s="425">
        <v>1192.6199999999999</v>
      </c>
      <c r="G283" s="425">
        <v>26394.66</v>
      </c>
      <c r="H283" s="425">
        <v>27587.279999999999</v>
      </c>
      <c r="I283" s="425">
        <v>0</v>
      </c>
      <c r="J283">
        <v>7</v>
      </c>
    </row>
    <row r="284" spans="1:10" ht="15.75" customHeight="1">
      <c r="A284" t="s">
        <v>4137</v>
      </c>
      <c r="B284" t="s">
        <v>4138</v>
      </c>
      <c r="C284">
        <v>0</v>
      </c>
      <c r="D284">
        <v>6</v>
      </c>
      <c r="E284">
        <v>2023</v>
      </c>
      <c r="F284" s="425">
        <v>0</v>
      </c>
      <c r="G284" s="425">
        <v>253.5</v>
      </c>
      <c r="H284" s="425">
        <v>169</v>
      </c>
      <c r="I284" s="425">
        <v>84.5</v>
      </c>
      <c r="J284">
        <v>7</v>
      </c>
    </row>
    <row r="285" spans="1:10" ht="15.75" customHeight="1">
      <c r="A285" t="s">
        <v>840</v>
      </c>
      <c r="B285" t="s">
        <v>841</v>
      </c>
      <c r="C285">
        <v>0</v>
      </c>
      <c r="D285">
        <v>6</v>
      </c>
      <c r="E285">
        <v>2023</v>
      </c>
      <c r="F285" s="425">
        <v>0</v>
      </c>
      <c r="G285" s="425">
        <v>3912.2</v>
      </c>
      <c r="H285" s="425">
        <v>3912.2</v>
      </c>
      <c r="I285" s="425">
        <v>0</v>
      </c>
      <c r="J285">
        <v>7</v>
      </c>
    </row>
    <row r="286" spans="1:10" ht="15.75" customHeight="1">
      <c r="A286" t="s">
        <v>4139</v>
      </c>
      <c r="B286" t="s">
        <v>4140</v>
      </c>
      <c r="C286">
        <v>0</v>
      </c>
      <c r="D286">
        <v>6</v>
      </c>
      <c r="E286">
        <v>2023</v>
      </c>
      <c r="F286" s="425">
        <v>0</v>
      </c>
      <c r="G286" s="425">
        <v>13500</v>
      </c>
      <c r="H286" s="425">
        <v>1928.58</v>
      </c>
      <c r="I286" s="425">
        <v>11571.42</v>
      </c>
      <c r="J286">
        <v>7</v>
      </c>
    </row>
    <row r="287" spans="1:10" ht="15.75" customHeight="1">
      <c r="A287" t="s">
        <v>842</v>
      </c>
      <c r="B287" t="s">
        <v>843</v>
      </c>
      <c r="C287">
        <v>0</v>
      </c>
      <c r="D287">
        <v>6</v>
      </c>
      <c r="E287">
        <v>2023</v>
      </c>
      <c r="F287" s="425">
        <v>0</v>
      </c>
      <c r="G287" s="425">
        <v>162.41999999999999</v>
      </c>
      <c r="H287" s="425">
        <v>139</v>
      </c>
      <c r="I287" s="425">
        <v>23.42</v>
      </c>
      <c r="J287">
        <v>7</v>
      </c>
    </row>
    <row r="288" spans="1:10" ht="15.75" customHeight="1">
      <c r="A288" t="s">
        <v>844</v>
      </c>
      <c r="B288" t="s">
        <v>845</v>
      </c>
      <c r="C288">
        <v>0</v>
      </c>
      <c r="D288">
        <v>6</v>
      </c>
      <c r="E288">
        <v>2023</v>
      </c>
      <c r="F288" s="425">
        <v>0</v>
      </c>
      <c r="G288" s="425">
        <v>1977.96</v>
      </c>
      <c r="H288" s="425">
        <v>1977.96</v>
      </c>
      <c r="I288" s="425">
        <v>0</v>
      </c>
      <c r="J288">
        <v>7</v>
      </c>
    </row>
    <row r="289" spans="1:10" ht="15.75" customHeight="1">
      <c r="A289" t="s">
        <v>846</v>
      </c>
      <c r="B289" t="s">
        <v>847</v>
      </c>
      <c r="C289">
        <v>0</v>
      </c>
      <c r="D289">
        <v>6</v>
      </c>
      <c r="E289">
        <v>2023</v>
      </c>
      <c r="F289" s="425">
        <v>0</v>
      </c>
      <c r="G289" s="425">
        <v>21213</v>
      </c>
      <c r="H289" s="425">
        <v>21213</v>
      </c>
      <c r="I289" s="425">
        <v>0</v>
      </c>
      <c r="J289">
        <v>7</v>
      </c>
    </row>
    <row r="290" spans="1:10" ht="15.75" customHeight="1">
      <c r="A290" t="s">
        <v>848</v>
      </c>
      <c r="B290" t="s">
        <v>849</v>
      </c>
      <c r="C290">
        <v>0</v>
      </c>
      <c r="D290">
        <v>6</v>
      </c>
      <c r="E290">
        <v>2023</v>
      </c>
      <c r="F290" s="425">
        <v>0</v>
      </c>
      <c r="G290" s="425">
        <v>1496</v>
      </c>
      <c r="H290" s="425">
        <v>1496</v>
      </c>
      <c r="I290" s="425">
        <v>0</v>
      </c>
      <c r="J290">
        <v>7</v>
      </c>
    </row>
    <row r="291" spans="1:10" ht="15.75" customHeight="1">
      <c r="A291" t="s">
        <v>850</v>
      </c>
      <c r="B291" t="s">
        <v>851</v>
      </c>
      <c r="C291">
        <v>0</v>
      </c>
      <c r="D291">
        <v>6</v>
      </c>
      <c r="E291">
        <v>2023</v>
      </c>
      <c r="F291" s="425">
        <v>0</v>
      </c>
      <c r="G291" s="425">
        <v>5146.09</v>
      </c>
      <c r="H291" s="425">
        <v>5146.09</v>
      </c>
      <c r="I291" s="425">
        <v>0</v>
      </c>
      <c r="J291">
        <v>7</v>
      </c>
    </row>
    <row r="292" spans="1:10" ht="15.75" customHeight="1">
      <c r="A292" t="s">
        <v>852</v>
      </c>
      <c r="B292" t="s">
        <v>853</v>
      </c>
      <c r="C292">
        <v>0</v>
      </c>
      <c r="D292">
        <v>6</v>
      </c>
      <c r="E292">
        <v>2023</v>
      </c>
      <c r="F292" s="425">
        <v>0</v>
      </c>
      <c r="G292" s="425">
        <v>187</v>
      </c>
      <c r="H292" s="425">
        <v>187</v>
      </c>
      <c r="I292" s="425">
        <v>0</v>
      </c>
      <c r="J292">
        <v>7</v>
      </c>
    </row>
    <row r="293" spans="1:10" ht="15.75" customHeight="1">
      <c r="A293" t="s">
        <v>4143</v>
      </c>
      <c r="B293" t="s">
        <v>4144</v>
      </c>
      <c r="C293">
        <v>0</v>
      </c>
      <c r="D293">
        <v>6</v>
      </c>
      <c r="E293">
        <v>2023</v>
      </c>
      <c r="F293" s="425">
        <v>0</v>
      </c>
      <c r="G293" s="425">
        <v>4625</v>
      </c>
      <c r="H293" s="425">
        <v>4625</v>
      </c>
      <c r="I293" s="425">
        <v>0</v>
      </c>
      <c r="J293">
        <v>7</v>
      </c>
    </row>
    <row r="294" spans="1:10" ht="15.75" customHeight="1">
      <c r="A294" t="s">
        <v>4592</v>
      </c>
      <c r="B294" t="s">
        <v>4593</v>
      </c>
      <c r="C294">
        <v>0</v>
      </c>
      <c r="D294">
        <v>6</v>
      </c>
      <c r="E294">
        <v>2023</v>
      </c>
      <c r="F294" s="425">
        <v>0</v>
      </c>
      <c r="G294" s="425">
        <v>6461</v>
      </c>
      <c r="H294" s="425">
        <v>6461</v>
      </c>
      <c r="I294" s="425">
        <v>0</v>
      </c>
      <c r="J294">
        <v>7</v>
      </c>
    </row>
    <row r="295" spans="1:10" ht="15.75" customHeight="1">
      <c r="A295" t="s">
        <v>854</v>
      </c>
      <c r="B295" t="s">
        <v>855</v>
      </c>
      <c r="C295">
        <v>0</v>
      </c>
      <c r="D295">
        <v>6</v>
      </c>
      <c r="E295">
        <v>2023</v>
      </c>
      <c r="F295" s="425">
        <v>-3084</v>
      </c>
      <c r="G295" s="425">
        <v>29733.200000000001</v>
      </c>
      <c r="H295" s="425">
        <v>26649.200000000001</v>
      </c>
      <c r="I295" s="425">
        <v>0</v>
      </c>
      <c r="J295">
        <v>7</v>
      </c>
    </row>
    <row r="296" spans="1:10" ht="15.75" customHeight="1">
      <c r="A296" t="s">
        <v>856</v>
      </c>
      <c r="B296" t="s">
        <v>857</v>
      </c>
      <c r="C296">
        <v>0</v>
      </c>
      <c r="D296">
        <v>6</v>
      </c>
      <c r="E296">
        <v>2023</v>
      </c>
      <c r="F296" s="425">
        <v>0</v>
      </c>
      <c r="G296" s="425">
        <v>486.5</v>
      </c>
      <c r="H296" s="425">
        <v>486.5</v>
      </c>
      <c r="I296" s="425">
        <v>0</v>
      </c>
      <c r="J296">
        <v>7</v>
      </c>
    </row>
    <row r="297" spans="1:10" ht="15.75" customHeight="1">
      <c r="A297" t="s">
        <v>858</v>
      </c>
      <c r="B297" t="s">
        <v>859</v>
      </c>
      <c r="C297">
        <v>0</v>
      </c>
      <c r="D297">
        <v>6</v>
      </c>
      <c r="E297">
        <v>2023</v>
      </c>
      <c r="F297" s="425">
        <v>0</v>
      </c>
      <c r="G297" s="425">
        <v>551.25</v>
      </c>
      <c r="H297" s="425">
        <v>551.25</v>
      </c>
      <c r="I297" s="425">
        <v>0</v>
      </c>
      <c r="J297">
        <v>7</v>
      </c>
    </row>
    <row r="298" spans="1:10" ht="15.75" customHeight="1">
      <c r="A298" t="s">
        <v>860</v>
      </c>
      <c r="B298" t="s">
        <v>861</v>
      </c>
      <c r="C298">
        <v>0</v>
      </c>
      <c r="D298">
        <v>6</v>
      </c>
      <c r="E298">
        <v>2023</v>
      </c>
      <c r="F298" s="425">
        <v>0</v>
      </c>
      <c r="G298" s="425">
        <v>5846.5</v>
      </c>
      <c r="H298" s="425">
        <v>5846.5</v>
      </c>
      <c r="I298" s="425">
        <v>0</v>
      </c>
      <c r="J298">
        <v>7</v>
      </c>
    </row>
    <row r="299" spans="1:10" ht="15.75" customHeight="1">
      <c r="A299" t="s">
        <v>4147</v>
      </c>
      <c r="B299" t="s">
        <v>4148</v>
      </c>
      <c r="C299">
        <v>0</v>
      </c>
      <c r="D299">
        <v>6</v>
      </c>
      <c r="E299">
        <v>2023</v>
      </c>
      <c r="F299" s="425">
        <v>0</v>
      </c>
      <c r="G299" s="425">
        <v>450</v>
      </c>
      <c r="H299" s="425">
        <v>450</v>
      </c>
      <c r="I299" s="425">
        <v>0</v>
      </c>
      <c r="J299">
        <v>7</v>
      </c>
    </row>
    <row r="300" spans="1:10" ht="15.75" customHeight="1">
      <c r="A300" t="s">
        <v>862</v>
      </c>
      <c r="B300" t="s">
        <v>863</v>
      </c>
      <c r="C300">
        <v>0</v>
      </c>
      <c r="D300">
        <v>6</v>
      </c>
      <c r="E300">
        <v>2023</v>
      </c>
      <c r="F300" s="425">
        <v>0</v>
      </c>
      <c r="G300" s="425">
        <v>1134</v>
      </c>
      <c r="H300" s="425">
        <v>1134</v>
      </c>
      <c r="I300" s="425">
        <v>0</v>
      </c>
      <c r="J300">
        <v>7</v>
      </c>
    </row>
    <row r="301" spans="1:10" ht="15.75" customHeight="1">
      <c r="A301" t="s">
        <v>864</v>
      </c>
      <c r="B301" t="s">
        <v>865</v>
      </c>
      <c r="C301">
        <v>0</v>
      </c>
      <c r="D301">
        <v>6</v>
      </c>
      <c r="E301">
        <v>2023</v>
      </c>
      <c r="F301" s="425">
        <v>0</v>
      </c>
      <c r="G301" s="425">
        <v>1621.27</v>
      </c>
      <c r="H301" s="425">
        <v>1621.27</v>
      </c>
      <c r="I301" s="425">
        <v>0</v>
      </c>
      <c r="J301">
        <v>7</v>
      </c>
    </row>
    <row r="302" spans="1:10" ht="15.75" customHeight="1">
      <c r="A302" t="s">
        <v>866</v>
      </c>
      <c r="B302" t="s">
        <v>867</v>
      </c>
      <c r="C302">
        <v>0</v>
      </c>
      <c r="D302">
        <v>6</v>
      </c>
      <c r="E302">
        <v>2023</v>
      </c>
      <c r="F302" s="425">
        <v>0</v>
      </c>
      <c r="G302" s="425">
        <v>2401.6999999999998</v>
      </c>
      <c r="H302" s="425">
        <v>2238.66</v>
      </c>
      <c r="I302" s="425">
        <v>163.04</v>
      </c>
      <c r="J302">
        <v>7</v>
      </c>
    </row>
    <row r="303" spans="1:10" ht="15.75" customHeight="1">
      <c r="A303" t="s">
        <v>4149</v>
      </c>
      <c r="B303" t="s">
        <v>4150</v>
      </c>
      <c r="C303">
        <v>0</v>
      </c>
      <c r="D303">
        <v>6</v>
      </c>
      <c r="E303">
        <v>2023</v>
      </c>
      <c r="F303" s="425">
        <v>0</v>
      </c>
      <c r="G303" s="425">
        <v>224</v>
      </c>
      <c r="H303" s="425">
        <v>149.34</v>
      </c>
      <c r="I303" s="425">
        <v>74.66</v>
      </c>
      <c r="J303">
        <v>7</v>
      </c>
    </row>
    <row r="304" spans="1:10" ht="15.75" customHeight="1">
      <c r="A304" t="s">
        <v>4594</v>
      </c>
      <c r="B304" t="s">
        <v>4595</v>
      </c>
      <c r="C304">
        <v>0</v>
      </c>
      <c r="D304">
        <v>6</v>
      </c>
      <c r="E304">
        <v>2023</v>
      </c>
      <c r="F304" s="425">
        <v>0</v>
      </c>
      <c r="G304" s="425">
        <v>5108</v>
      </c>
      <c r="H304" s="425">
        <v>5108</v>
      </c>
      <c r="I304" s="425">
        <v>0</v>
      </c>
      <c r="J304">
        <v>7</v>
      </c>
    </row>
    <row r="305" spans="1:10" ht="15.75" customHeight="1">
      <c r="A305" t="s">
        <v>868</v>
      </c>
      <c r="B305" t="s">
        <v>869</v>
      </c>
      <c r="C305">
        <v>0</v>
      </c>
      <c r="D305">
        <v>6</v>
      </c>
      <c r="E305">
        <v>2023</v>
      </c>
      <c r="F305" s="425">
        <v>0</v>
      </c>
      <c r="G305" s="425">
        <v>1040</v>
      </c>
      <c r="H305" s="425">
        <v>1040</v>
      </c>
      <c r="I305" s="425">
        <v>0</v>
      </c>
      <c r="J305">
        <v>7</v>
      </c>
    </row>
    <row r="306" spans="1:10" ht="15.75" customHeight="1">
      <c r="A306" t="s">
        <v>4596</v>
      </c>
      <c r="B306" t="s">
        <v>4597</v>
      </c>
      <c r="C306">
        <v>0</v>
      </c>
      <c r="D306">
        <v>6</v>
      </c>
      <c r="E306">
        <v>2023</v>
      </c>
      <c r="F306" s="425">
        <v>0</v>
      </c>
      <c r="G306" s="425">
        <v>386</v>
      </c>
      <c r="H306" s="425">
        <v>353.66</v>
      </c>
      <c r="I306" s="425">
        <v>32.340000000000003</v>
      </c>
      <c r="J306">
        <v>7</v>
      </c>
    </row>
    <row r="307" spans="1:10" ht="15.75" customHeight="1">
      <c r="A307" t="s">
        <v>870</v>
      </c>
      <c r="B307" t="s">
        <v>871</v>
      </c>
      <c r="C307">
        <v>0</v>
      </c>
      <c r="D307">
        <v>6</v>
      </c>
      <c r="E307">
        <v>2023</v>
      </c>
      <c r="F307" s="425">
        <v>0.01</v>
      </c>
      <c r="G307" s="425">
        <v>186.4</v>
      </c>
      <c r="H307" s="425">
        <v>186.41</v>
      </c>
      <c r="I307" s="425">
        <v>0</v>
      </c>
      <c r="J307">
        <v>7</v>
      </c>
    </row>
    <row r="308" spans="1:10" ht="15.75" customHeight="1">
      <c r="A308" t="s">
        <v>872</v>
      </c>
      <c r="B308" t="s">
        <v>873</v>
      </c>
      <c r="C308">
        <v>0</v>
      </c>
      <c r="D308">
        <v>6</v>
      </c>
      <c r="E308">
        <v>2023</v>
      </c>
      <c r="F308" s="425">
        <v>0</v>
      </c>
      <c r="G308" s="425">
        <v>200</v>
      </c>
      <c r="H308" s="425">
        <v>200</v>
      </c>
      <c r="I308" s="425">
        <v>0</v>
      </c>
      <c r="J308">
        <v>7</v>
      </c>
    </row>
    <row r="309" spans="1:10" ht="15.75" customHeight="1">
      <c r="A309" t="s">
        <v>874</v>
      </c>
      <c r="B309" t="s">
        <v>875</v>
      </c>
      <c r="C309">
        <v>0</v>
      </c>
      <c r="D309">
        <v>6</v>
      </c>
      <c r="E309">
        <v>2023</v>
      </c>
      <c r="F309" s="425">
        <v>0</v>
      </c>
      <c r="G309" s="425">
        <v>1412</v>
      </c>
      <c r="H309" s="425">
        <v>1412</v>
      </c>
      <c r="I309" s="425">
        <v>0</v>
      </c>
      <c r="J309">
        <v>7</v>
      </c>
    </row>
    <row r="310" spans="1:10" ht="15.75" customHeight="1">
      <c r="A310" t="s">
        <v>876</v>
      </c>
      <c r="B310" t="s">
        <v>877</v>
      </c>
      <c r="C310">
        <v>0</v>
      </c>
      <c r="D310">
        <v>6</v>
      </c>
      <c r="E310">
        <v>2023</v>
      </c>
      <c r="F310" s="425">
        <v>0</v>
      </c>
      <c r="G310" s="425">
        <v>2351.75</v>
      </c>
      <c r="H310" s="425">
        <v>2240.0700000000002</v>
      </c>
      <c r="I310" s="425">
        <v>111.68</v>
      </c>
      <c r="J310">
        <v>7</v>
      </c>
    </row>
    <row r="311" spans="1:10" ht="15.75" customHeight="1">
      <c r="A311" t="s">
        <v>4169</v>
      </c>
      <c r="B311" t="s">
        <v>4170</v>
      </c>
      <c r="C311">
        <v>0</v>
      </c>
      <c r="D311">
        <v>6</v>
      </c>
      <c r="E311">
        <v>2023</v>
      </c>
      <c r="F311" s="425">
        <v>0</v>
      </c>
      <c r="G311" s="425">
        <v>333</v>
      </c>
      <c r="H311" s="425">
        <v>222</v>
      </c>
      <c r="I311" s="425">
        <v>111</v>
      </c>
      <c r="J311">
        <v>7</v>
      </c>
    </row>
    <row r="312" spans="1:10" ht="15.75" customHeight="1">
      <c r="A312" t="s">
        <v>4171</v>
      </c>
      <c r="B312" t="s">
        <v>4172</v>
      </c>
      <c r="C312">
        <v>0</v>
      </c>
      <c r="D312">
        <v>6</v>
      </c>
      <c r="E312">
        <v>2023</v>
      </c>
      <c r="F312" s="425">
        <v>0</v>
      </c>
      <c r="G312" s="425">
        <v>3835</v>
      </c>
      <c r="H312" s="425">
        <v>3835</v>
      </c>
      <c r="I312" s="425">
        <v>0</v>
      </c>
      <c r="J312">
        <v>7</v>
      </c>
    </row>
    <row r="313" spans="1:10" ht="15.75" customHeight="1">
      <c r="A313" t="s">
        <v>4181</v>
      </c>
      <c r="B313" t="s">
        <v>4000</v>
      </c>
      <c r="C313">
        <v>0</v>
      </c>
      <c r="D313">
        <v>6</v>
      </c>
      <c r="E313">
        <v>2023</v>
      </c>
      <c r="F313" s="425">
        <v>0</v>
      </c>
      <c r="G313" s="425">
        <v>8292.48</v>
      </c>
      <c r="H313" s="425">
        <v>8292.48</v>
      </c>
      <c r="I313" s="425">
        <v>0</v>
      </c>
      <c r="J313">
        <v>7</v>
      </c>
    </row>
    <row r="314" spans="1:10" ht="15.75" customHeight="1">
      <c r="A314" t="s">
        <v>4182</v>
      </c>
      <c r="B314" t="s">
        <v>4183</v>
      </c>
      <c r="C314">
        <v>0</v>
      </c>
      <c r="D314">
        <v>6</v>
      </c>
      <c r="E314">
        <v>2023</v>
      </c>
      <c r="F314" s="425">
        <v>0</v>
      </c>
      <c r="G314" s="425">
        <v>5108</v>
      </c>
      <c r="H314" s="425">
        <v>5108</v>
      </c>
      <c r="I314" s="425">
        <v>0</v>
      </c>
      <c r="J314">
        <v>7</v>
      </c>
    </row>
    <row r="315" spans="1:10" ht="15.75" customHeight="1">
      <c r="A315" t="s">
        <v>4743</v>
      </c>
      <c r="B315" t="s">
        <v>4744</v>
      </c>
      <c r="C315">
        <v>0</v>
      </c>
      <c r="D315">
        <v>6</v>
      </c>
      <c r="E315">
        <v>2023</v>
      </c>
      <c r="F315" s="425">
        <v>0</v>
      </c>
      <c r="G315" s="425">
        <v>5108</v>
      </c>
      <c r="H315" s="425">
        <v>5108</v>
      </c>
      <c r="I315" s="425">
        <v>0</v>
      </c>
      <c r="J315">
        <v>7</v>
      </c>
    </row>
    <row r="316" spans="1:10" ht="15.75" customHeight="1">
      <c r="A316" t="s">
        <v>878</v>
      </c>
      <c r="B316" t="s">
        <v>879</v>
      </c>
      <c r="C316">
        <v>0</v>
      </c>
      <c r="D316">
        <v>6</v>
      </c>
      <c r="E316">
        <v>2023</v>
      </c>
      <c r="F316" s="425">
        <v>14404968.630000001</v>
      </c>
      <c r="G316" s="425">
        <v>31468066.449999999</v>
      </c>
      <c r="H316" s="425">
        <v>20345572.300000001</v>
      </c>
      <c r="I316" s="425">
        <v>25527462.780000001</v>
      </c>
      <c r="J316">
        <v>5</v>
      </c>
    </row>
    <row r="317" spans="1:10" ht="15.75" customHeight="1">
      <c r="A317" t="s">
        <v>880</v>
      </c>
      <c r="B317" t="s">
        <v>881</v>
      </c>
      <c r="C317">
        <v>0</v>
      </c>
      <c r="D317">
        <v>6</v>
      </c>
      <c r="E317">
        <v>2023</v>
      </c>
      <c r="F317" s="425">
        <v>14404968.630000001</v>
      </c>
      <c r="G317" s="425">
        <v>31468066.449999999</v>
      </c>
      <c r="H317" s="425">
        <v>20345572.300000001</v>
      </c>
      <c r="I317" s="425">
        <v>25527462.780000001</v>
      </c>
      <c r="J317">
        <v>6</v>
      </c>
    </row>
    <row r="318" spans="1:10" ht="15.75" customHeight="1">
      <c r="A318" t="s">
        <v>882</v>
      </c>
      <c r="B318" t="s">
        <v>883</v>
      </c>
      <c r="C318">
        <v>0</v>
      </c>
      <c r="D318">
        <v>6</v>
      </c>
      <c r="E318">
        <v>2023</v>
      </c>
      <c r="F318" s="425">
        <v>1500</v>
      </c>
      <c r="G318" s="425">
        <v>0</v>
      </c>
      <c r="H318" s="425">
        <v>0</v>
      </c>
      <c r="I318" s="425">
        <v>1500</v>
      </c>
      <c r="J318">
        <v>7</v>
      </c>
    </row>
    <row r="319" spans="1:10" ht="15.75" customHeight="1">
      <c r="A319" t="s">
        <v>884</v>
      </c>
      <c r="B319" t="s">
        <v>885</v>
      </c>
      <c r="C319">
        <v>0</v>
      </c>
      <c r="D319">
        <v>6</v>
      </c>
      <c r="E319">
        <v>2023</v>
      </c>
      <c r="F319" s="425">
        <v>26878.03</v>
      </c>
      <c r="G319" s="425">
        <v>0</v>
      </c>
      <c r="H319" s="425">
        <v>0</v>
      </c>
      <c r="I319" s="425">
        <v>26878.03</v>
      </c>
      <c r="J319">
        <v>7</v>
      </c>
    </row>
    <row r="320" spans="1:10" ht="15.75" customHeight="1">
      <c r="A320" t="s">
        <v>886</v>
      </c>
      <c r="B320" t="s">
        <v>887</v>
      </c>
      <c r="C320">
        <v>0</v>
      </c>
      <c r="D320">
        <v>6</v>
      </c>
      <c r="E320">
        <v>2023</v>
      </c>
      <c r="F320" s="425">
        <v>6352513.3300000001</v>
      </c>
      <c r="G320" s="425">
        <v>19526268.350000001</v>
      </c>
      <c r="H320" s="425">
        <v>8331935.71</v>
      </c>
      <c r="I320" s="425">
        <v>17546845.969999999</v>
      </c>
      <c r="J320">
        <v>7</v>
      </c>
    </row>
    <row r="321" spans="1:10" ht="15.75" customHeight="1">
      <c r="A321" t="s">
        <v>888</v>
      </c>
      <c r="B321" t="s">
        <v>889</v>
      </c>
      <c r="C321">
        <v>0</v>
      </c>
      <c r="D321">
        <v>6</v>
      </c>
      <c r="E321">
        <v>2023</v>
      </c>
      <c r="F321" s="425">
        <v>0</v>
      </c>
      <c r="G321" s="425">
        <v>8331935.71</v>
      </c>
      <c r="H321" s="425">
        <v>8331935.71</v>
      </c>
      <c r="I321" s="425">
        <v>0</v>
      </c>
      <c r="J321">
        <v>7</v>
      </c>
    </row>
    <row r="322" spans="1:10" ht="15.75" customHeight="1">
      <c r="A322" t="s">
        <v>890</v>
      </c>
      <c r="B322" t="s">
        <v>891</v>
      </c>
      <c r="C322">
        <v>0</v>
      </c>
      <c r="D322">
        <v>6</v>
      </c>
      <c r="E322">
        <v>2023</v>
      </c>
      <c r="F322" s="425">
        <v>82640</v>
      </c>
      <c r="G322" s="425">
        <v>3426204.51</v>
      </c>
      <c r="H322" s="425">
        <v>3426204.51</v>
      </c>
      <c r="I322" s="425">
        <v>82640</v>
      </c>
      <c r="J322">
        <v>7</v>
      </c>
    </row>
    <row r="323" spans="1:10" ht="15.75" customHeight="1">
      <c r="A323" t="s">
        <v>892</v>
      </c>
      <c r="B323" t="s">
        <v>893</v>
      </c>
      <c r="C323">
        <v>0</v>
      </c>
      <c r="D323">
        <v>6</v>
      </c>
      <c r="E323">
        <v>2023</v>
      </c>
      <c r="F323" s="425">
        <v>26688.98</v>
      </c>
      <c r="G323" s="425">
        <v>72810.58</v>
      </c>
      <c r="H323" s="425">
        <v>144649.07</v>
      </c>
      <c r="I323" s="425">
        <v>-45149.51</v>
      </c>
      <c r="J323">
        <v>7</v>
      </c>
    </row>
    <row r="324" spans="1:10" ht="15.75" customHeight="1">
      <c r="A324" t="s">
        <v>894</v>
      </c>
      <c r="B324" t="s">
        <v>895</v>
      </c>
      <c r="C324">
        <v>0</v>
      </c>
      <c r="D324">
        <v>6</v>
      </c>
      <c r="E324">
        <v>2023</v>
      </c>
      <c r="F324" s="425">
        <v>330433.58</v>
      </c>
      <c r="G324" s="425">
        <v>0</v>
      </c>
      <c r="H324" s="425">
        <v>0</v>
      </c>
      <c r="I324" s="425">
        <v>330433.58</v>
      </c>
      <c r="J324">
        <v>7</v>
      </c>
    </row>
    <row r="325" spans="1:10" ht="15.75" customHeight="1">
      <c r="A325" t="s">
        <v>896</v>
      </c>
      <c r="B325" t="s">
        <v>897</v>
      </c>
      <c r="C325">
        <v>0</v>
      </c>
      <c r="D325">
        <v>6</v>
      </c>
      <c r="E325">
        <v>2023</v>
      </c>
      <c r="F325" s="425">
        <v>26399.07</v>
      </c>
      <c r="G325" s="425">
        <v>110847.3</v>
      </c>
      <c r="H325" s="425">
        <v>110847.3</v>
      </c>
      <c r="I325" s="425">
        <v>26399.07</v>
      </c>
      <c r="J325">
        <v>7</v>
      </c>
    </row>
    <row r="326" spans="1:10" ht="15.75" customHeight="1">
      <c r="A326" t="s">
        <v>898</v>
      </c>
      <c r="B326" t="s">
        <v>899</v>
      </c>
      <c r="C326">
        <v>0</v>
      </c>
      <c r="D326">
        <v>6</v>
      </c>
      <c r="E326">
        <v>2023</v>
      </c>
      <c r="F326" s="425">
        <v>6581695.1900000004</v>
      </c>
      <c r="G326" s="425">
        <v>0</v>
      </c>
      <c r="H326" s="425">
        <v>0</v>
      </c>
      <c r="I326" s="425">
        <v>6581695.1900000004</v>
      </c>
      <c r="J326">
        <v>7</v>
      </c>
    </row>
    <row r="327" spans="1:10" ht="15.75" customHeight="1">
      <c r="A327" t="s">
        <v>900</v>
      </c>
      <c r="B327" t="s">
        <v>901</v>
      </c>
      <c r="C327">
        <v>0</v>
      </c>
      <c r="D327">
        <v>6</v>
      </c>
      <c r="E327">
        <v>2023</v>
      </c>
      <c r="F327" s="425">
        <v>69303.600000000006</v>
      </c>
      <c r="G327" s="425">
        <v>0</v>
      </c>
      <c r="H327" s="425">
        <v>0</v>
      </c>
      <c r="I327" s="425">
        <v>69303.600000000006</v>
      </c>
      <c r="J327">
        <v>7</v>
      </c>
    </row>
    <row r="328" spans="1:10" ht="15.75" customHeight="1">
      <c r="A328" t="s">
        <v>902</v>
      </c>
      <c r="B328" t="s">
        <v>903</v>
      </c>
      <c r="C328">
        <v>0</v>
      </c>
      <c r="D328">
        <v>6</v>
      </c>
      <c r="E328">
        <v>2023</v>
      </c>
      <c r="F328" s="425">
        <v>12964.74</v>
      </c>
      <c r="G328" s="425">
        <v>0</v>
      </c>
      <c r="H328" s="425">
        <v>0</v>
      </c>
      <c r="I328" s="425">
        <v>12964.74</v>
      </c>
      <c r="J328">
        <v>7</v>
      </c>
    </row>
    <row r="329" spans="1:10" ht="15.75" customHeight="1">
      <c r="A329" t="s">
        <v>904</v>
      </c>
      <c r="B329" t="s">
        <v>905</v>
      </c>
      <c r="C329">
        <v>0</v>
      </c>
      <c r="D329">
        <v>6</v>
      </c>
      <c r="E329">
        <v>2023</v>
      </c>
      <c r="F329" s="425">
        <v>893952.11</v>
      </c>
      <c r="G329" s="425">
        <v>0</v>
      </c>
      <c r="H329" s="425">
        <v>0</v>
      </c>
      <c r="I329" s="425">
        <v>893952.11</v>
      </c>
      <c r="J329">
        <v>7</v>
      </c>
    </row>
    <row r="330" spans="1:10" ht="15.75" customHeight="1">
      <c r="A330" t="s">
        <v>906</v>
      </c>
      <c r="B330" t="s">
        <v>907</v>
      </c>
      <c r="C330">
        <v>0</v>
      </c>
      <c r="D330">
        <v>6</v>
      </c>
      <c r="E330">
        <v>2023</v>
      </c>
      <c r="F330" s="425">
        <v>697318.02</v>
      </c>
      <c r="G330" s="425">
        <v>277729.91999999998</v>
      </c>
      <c r="H330" s="425">
        <v>4532.79</v>
      </c>
      <c r="I330" s="425">
        <v>970515.15</v>
      </c>
      <c r="J330">
        <v>5</v>
      </c>
    </row>
    <row r="331" spans="1:10" ht="15.75" customHeight="1">
      <c r="A331" t="s">
        <v>908</v>
      </c>
      <c r="B331" t="s">
        <v>909</v>
      </c>
      <c r="C331">
        <v>0</v>
      </c>
      <c r="D331">
        <v>6</v>
      </c>
      <c r="E331">
        <v>2023</v>
      </c>
      <c r="F331" s="425">
        <v>697318.02</v>
      </c>
      <c r="G331" s="425">
        <v>277729.91999999998</v>
      </c>
      <c r="H331" s="425">
        <v>4532.79</v>
      </c>
      <c r="I331" s="425">
        <v>970515.15</v>
      </c>
      <c r="J331">
        <v>6</v>
      </c>
    </row>
    <row r="332" spans="1:10" ht="15.75" customHeight="1">
      <c r="A332" t="s">
        <v>910</v>
      </c>
      <c r="B332" t="s">
        <v>911</v>
      </c>
      <c r="C332">
        <v>0</v>
      </c>
      <c r="D332">
        <v>6</v>
      </c>
      <c r="E332">
        <v>2023</v>
      </c>
      <c r="F332" s="425">
        <v>697318.02</v>
      </c>
      <c r="G332" s="425">
        <v>277729.91999999998</v>
      </c>
      <c r="H332" s="425">
        <v>4532.79</v>
      </c>
      <c r="I332" s="425">
        <v>970515.15</v>
      </c>
      <c r="J332">
        <v>7</v>
      </c>
    </row>
    <row r="333" spans="1:10" ht="15.75" customHeight="1">
      <c r="A333" t="s">
        <v>912</v>
      </c>
      <c r="B333" t="s">
        <v>913</v>
      </c>
      <c r="C333">
        <v>0</v>
      </c>
      <c r="D333">
        <v>6</v>
      </c>
      <c r="E333">
        <v>2023</v>
      </c>
      <c r="F333" s="425">
        <v>0</v>
      </c>
      <c r="G333" s="425">
        <v>3819757</v>
      </c>
      <c r="H333" s="425">
        <v>0</v>
      </c>
      <c r="I333" s="425">
        <v>3819757</v>
      </c>
      <c r="J333">
        <v>4</v>
      </c>
    </row>
    <row r="334" spans="1:10" ht="15.75" customHeight="1">
      <c r="A334" t="s">
        <v>914</v>
      </c>
      <c r="B334" t="s">
        <v>915</v>
      </c>
      <c r="C334">
        <v>0</v>
      </c>
      <c r="D334">
        <v>6</v>
      </c>
      <c r="E334">
        <v>2023</v>
      </c>
      <c r="F334" s="425">
        <v>0</v>
      </c>
      <c r="G334" s="425">
        <v>3819757</v>
      </c>
      <c r="H334" s="425">
        <v>0</v>
      </c>
      <c r="I334" s="425">
        <v>3819757</v>
      </c>
      <c r="J334">
        <v>5</v>
      </c>
    </row>
    <row r="335" spans="1:10" ht="15.75" customHeight="1">
      <c r="A335" t="s">
        <v>916</v>
      </c>
      <c r="B335" t="s">
        <v>917</v>
      </c>
      <c r="C335">
        <v>0</v>
      </c>
      <c r="D335">
        <v>6</v>
      </c>
      <c r="E335">
        <v>2023</v>
      </c>
      <c r="F335" s="425">
        <v>0</v>
      </c>
      <c r="G335" s="425">
        <v>3819757</v>
      </c>
      <c r="H335" s="425">
        <v>0</v>
      </c>
      <c r="I335" s="425">
        <v>3819757</v>
      </c>
      <c r="J335">
        <v>6</v>
      </c>
    </row>
    <row r="336" spans="1:10" ht="15.75" customHeight="1">
      <c r="A336" t="s">
        <v>918</v>
      </c>
      <c r="B336" t="s">
        <v>919</v>
      </c>
      <c r="C336">
        <v>0</v>
      </c>
      <c r="D336">
        <v>6</v>
      </c>
      <c r="E336">
        <v>2023</v>
      </c>
      <c r="F336" s="425">
        <v>0</v>
      </c>
      <c r="G336" s="425">
        <v>3819757</v>
      </c>
      <c r="H336" s="425">
        <v>0</v>
      </c>
      <c r="I336" s="425">
        <v>3819757</v>
      </c>
      <c r="J336">
        <v>7</v>
      </c>
    </row>
    <row r="337" spans="1:10" ht="15.75" customHeight="1">
      <c r="A337" t="s">
        <v>920</v>
      </c>
      <c r="B337" t="s">
        <v>921</v>
      </c>
      <c r="C337">
        <v>0</v>
      </c>
      <c r="D337">
        <v>6</v>
      </c>
      <c r="E337">
        <v>2023</v>
      </c>
      <c r="F337" s="425">
        <v>12973660.439999999</v>
      </c>
      <c r="G337" s="425">
        <v>0</v>
      </c>
      <c r="H337" s="425">
        <v>382840.61</v>
      </c>
      <c r="I337" s="425">
        <v>12590819.83</v>
      </c>
      <c r="J337">
        <v>3</v>
      </c>
    </row>
    <row r="338" spans="1:10" ht="15.75" customHeight="1">
      <c r="A338" t="s">
        <v>922</v>
      </c>
      <c r="B338" t="s">
        <v>923</v>
      </c>
      <c r="C338">
        <v>0</v>
      </c>
      <c r="D338">
        <v>6</v>
      </c>
      <c r="E338">
        <v>2023</v>
      </c>
      <c r="F338" s="425">
        <v>12973660.439999999</v>
      </c>
      <c r="G338" s="425">
        <v>0</v>
      </c>
      <c r="H338" s="425">
        <v>382840.61</v>
      </c>
      <c r="I338" s="425">
        <v>12590819.83</v>
      </c>
      <c r="J338">
        <v>4</v>
      </c>
    </row>
    <row r="339" spans="1:10" ht="15.75" customHeight="1">
      <c r="A339" t="s">
        <v>924</v>
      </c>
      <c r="B339" t="s">
        <v>925</v>
      </c>
      <c r="C339">
        <v>0</v>
      </c>
      <c r="D339">
        <v>6</v>
      </c>
      <c r="E339">
        <v>2023</v>
      </c>
      <c r="F339" s="425">
        <v>12973660.439999999</v>
      </c>
      <c r="G339" s="425">
        <v>0</v>
      </c>
      <c r="H339" s="425">
        <v>382840.61</v>
      </c>
      <c r="I339" s="425">
        <v>12590819.83</v>
      </c>
      <c r="J339">
        <v>5</v>
      </c>
    </row>
    <row r="340" spans="1:10" ht="15.75" customHeight="1">
      <c r="A340" t="s">
        <v>926</v>
      </c>
      <c r="B340" t="s">
        <v>925</v>
      </c>
      <c r="C340">
        <v>0</v>
      </c>
      <c r="D340">
        <v>6</v>
      </c>
      <c r="E340">
        <v>2023</v>
      </c>
      <c r="F340" s="425">
        <v>12973660.439999999</v>
      </c>
      <c r="G340" s="425">
        <v>0</v>
      </c>
      <c r="H340" s="425">
        <v>382840.61</v>
      </c>
      <c r="I340" s="425">
        <v>12590819.83</v>
      </c>
      <c r="J340">
        <v>6</v>
      </c>
    </row>
    <row r="341" spans="1:10" ht="15.75" customHeight="1">
      <c r="A341" t="s">
        <v>927</v>
      </c>
      <c r="B341" t="s">
        <v>928</v>
      </c>
      <c r="C341">
        <v>0</v>
      </c>
      <c r="D341">
        <v>6</v>
      </c>
      <c r="E341">
        <v>2023</v>
      </c>
      <c r="F341" s="425">
        <v>9948.51</v>
      </c>
      <c r="G341" s="425">
        <v>0</v>
      </c>
      <c r="H341" s="425">
        <v>0</v>
      </c>
      <c r="I341" s="425">
        <v>9948.51</v>
      </c>
      <c r="J341">
        <v>7</v>
      </c>
    </row>
    <row r="342" spans="1:10" ht="15.75" customHeight="1">
      <c r="A342" t="s">
        <v>929</v>
      </c>
      <c r="B342" t="s">
        <v>930</v>
      </c>
      <c r="C342">
        <v>0</v>
      </c>
      <c r="D342">
        <v>6</v>
      </c>
      <c r="E342">
        <v>2023</v>
      </c>
      <c r="F342" s="425">
        <v>4778697.13</v>
      </c>
      <c r="G342" s="425">
        <v>0</v>
      </c>
      <c r="H342" s="425">
        <v>0</v>
      </c>
      <c r="I342" s="425">
        <v>4778697.13</v>
      </c>
      <c r="J342">
        <v>7</v>
      </c>
    </row>
    <row r="343" spans="1:10" ht="15.75" customHeight="1">
      <c r="A343" t="s">
        <v>931</v>
      </c>
      <c r="B343" t="s">
        <v>932</v>
      </c>
      <c r="C343">
        <v>0</v>
      </c>
      <c r="D343">
        <v>6</v>
      </c>
      <c r="E343">
        <v>2023</v>
      </c>
      <c r="F343" s="425">
        <v>8185014.7999999998</v>
      </c>
      <c r="G343" s="425">
        <v>0</v>
      </c>
      <c r="H343" s="425">
        <v>382840.61</v>
      </c>
      <c r="I343" s="425">
        <v>7802174.1900000004</v>
      </c>
      <c r="J343">
        <v>7</v>
      </c>
    </row>
    <row r="344" spans="1:10" ht="15.75" customHeight="1">
      <c r="A344" t="s">
        <v>933</v>
      </c>
      <c r="B344" t="s">
        <v>934</v>
      </c>
      <c r="C344">
        <v>0</v>
      </c>
      <c r="D344">
        <v>6</v>
      </c>
      <c r="E344">
        <v>2023</v>
      </c>
      <c r="F344" s="425">
        <v>719023.63</v>
      </c>
      <c r="G344" s="425">
        <v>4639775.9800000004</v>
      </c>
      <c r="H344" s="425">
        <v>4837541.2300000004</v>
      </c>
      <c r="I344" s="425">
        <v>521258.38</v>
      </c>
      <c r="J344">
        <v>3</v>
      </c>
    </row>
    <row r="345" spans="1:10" ht="15.75" customHeight="1">
      <c r="A345" t="s">
        <v>935</v>
      </c>
      <c r="B345" t="s">
        <v>936</v>
      </c>
      <c r="C345">
        <v>0</v>
      </c>
      <c r="D345">
        <v>6</v>
      </c>
      <c r="E345">
        <v>2023</v>
      </c>
      <c r="F345" s="425">
        <v>719023.63</v>
      </c>
      <c r="G345" s="425">
        <v>4639775.9800000004</v>
      </c>
      <c r="H345" s="425">
        <v>4837541.2300000004</v>
      </c>
      <c r="I345" s="425">
        <v>521258.38</v>
      </c>
      <c r="J345">
        <v>4</v>
      </c>
    </row>
    <row r="346" spans="1:10" ht="15.75" customHeight="1">
      <c r="A346" t="s">
        <v>937</v>
      </c>
      <c r="B346" t="s">
        <v>936</v>
      </c>
      <c r="C346">
        <v>0</v>
      </c>
      <c r="D346">
        <v>6</v>
      </c>
      <c r="E346">
        <v>2023</v>
      </c>
      <c r="F346" s="425">
        <v>719023.63</v>
      </c>
      <c r="G346" s="425">
        <v>4639775.9800000004</v>
      </c>
      <c r="H346" s="425">
        <v>4837541.2300000004</v>
      </c>
      <c r="I346" s="425">
        <v>521258.38</v>
      </c>
      <c r="J346">
        <v>5</v>
      </c>
    </row>
    <row r="347" spans="1:10" ht="15.75" customHeight="1">
      <c r="A347" t="s">
        <v>938</v>
      </c>
      <c r="B347" t="s">
        <v>936</v>
      </c>
      <c r="C347">
        <v>0</v>
      </c>
      <c r="D347">
        <v>6</v>
      </c>
      <c r="E347">
        <v>2023</v>
      </c>
      <c r="F347" s="425">
        <v>719023.63</v>
      </c>
      <c r="G347" s="425">
        <v>4639775.9800000004</v>
      </c>
      <c r="H347" s="425">
        <v>4837541.2300000004</v>
      </c>
      <c r="I347" s="425">
        <v>521258.38</v>
      </c>
      <c r="J347">
        <v>6</v>
      </c>
    </row>
    <row r="348" spans="1:10" ht="15.75" customHeight="1">
      <c r="A348" t="s">
        <v>939</v>
      </c>
      <c r="B348" t="s">
        <v>936</v>
      </c>
      <c r="C348">
        <v>0</v>
      </c>
      <c r="D348">
        <v>6</v>
      </c>
      <c r="E348">
        <v>2023</v>
      </c>
      <c r="F348" s="425">
        <v>719023.63</v>
      </c>
      <c r="G348" s="425">
        <v>4639775.9800000004</v>
      </c>
      <c r="H348" s="425">
        <v>4837541.2300000004</v>
      </c>
      <c r="I348" s="425">
        <v>521258.38</v>
      </c>
      <c r="J348">
        <v>7</v>
      </c>
    </row>
    <row r="349" spans="1:10" ht="15.75" customHeight="1">
      <c r="A349" t="s">
        <v>940</v>
      </c>
      <c r="B349" t="s">
        <v>941</v>
      </c>
      <c r="C349">
        <v>0</v>
      </c>
      <c r="D349">
        <v>6</v>
      </c>
      <c r="E349">
        <v>2023</v>
      </c>
      <c r="F349" s="425">
        <v>-6845509.7599999998</v>
      </c>
      <c r="G349" s="425">
        <v>0</v>
      </c>
      <c r="H349" s="425">
        <v>0</v>
      </c>
      <c r="I349" s="425">
        <v>-6845509.7599999998</v>
      </c>
      <c r="J349">
        <v>3</v>
      </c>
    </row>
    <row r="350" spans="1:10" ht="15.75" customHeight="1">
      <c r="A350" t="s">
        <v>942</v>
      </c>
      <c r="B350" t="s">
        <v>943</v>
      </c>
      <c r="C350">
        <v>0</v>
      </c>
      <c r="D350">
        <v>6</v>
      </c>
      <c r="E350">
        <v>2023</v>
      </c>
      <c r="F350" s="425">
        <v>-6794596.2599999998</v>
      </c>
      <c r="G350" s="425">
        <v>0</v>
      </c>
      <c r="H350" s="425">
        <v>0</v>
      </c>
      <c r="I350" s="425">
        <v>-6794596.2599999998</v>
      </c>
      <c r="J350">
        <v>4</v>
      </c>
    </row>
    <row r="351" spans="1:10" ht="15.75" customHeight="1">
      <c r="A351" t="s">
        <v>944</v>
      </c>
      <c r="B351" t="s">
        <v>945</v>
      </c>
      <c r="C351">
        <v>0</v>
      </c>
      <c r="D351">
        <v>6</v>
      </c>
      <c r="E351">
        <v>2023</v>
      </c>
      <c r="F351" s="425">
        <v>-6794596.2599999998</v>
      </c>
      <c r="G351" s="425">
        <v>0</v>
      </c>
      <c r="H351" s="425">
        <v>0</v>
      </c>
      <c r="I351" s="425">
        <v>-6794596.2599999998</v>
      </c>
      <c r="J351">
        <v>5</v>
      </c>
    </row>
    <row r="352" spans="1:10" ht="15.75" customHeight="1">
      <c r="A352" t="s">
        <v>946</v>
      </c>
      <c r="B352" t="s">
        <v>945</v>
      </c>
      <c r="C352">
        <v>0</v>
      </c>
      <c r="D352">
        <v>6</v>
      </c>
      <c r="E352">
        <v>2023</v>
      </c>
      <c r="F352" s="425">
        <v>-6794596.2599999998</v>
      </c>
      <c r="G352" s="425">
        <v>0</v>
      </c>
      <c r="H352" s="425">
        <v>0</v>
      </c>
      <c r="I352" s="425">
        <v>-6794596.2599999998</v>
      </c>
      <c r="J352">
        <v>6</v>
      </c>
    </row>
    <row r="353" spans="1:10" ht="15.75" customHeight="1">
      <c r="A353" t="s">
        <v>947</v>
      </c>
      <c r="B353" t="s">
        <v>948</v>
      </c>
      <c r="C353">
        <v>0</v>
      </c>
      <c r="D353">
        <v>6</v>
      </c>
      <c r="E353">
        <v>2023</v>
      </c>
      <c r="F353" s="425">
        <v>-6702566.2300000004</v>
      </c>
      <c r="G353" s="425">
        <v>0</v>
      </c>
      <c r="H353" s="425">
        <v>0</v>
      </c>
      <c r="I353" s="425">
        <v>-6702566.2300000004</v>
      </c>
      <c r="J353">
        <v>7</v>
      </c>
    </row>
    <row r="354" spans="1:10" ht="15.75" customHeight="1">
      <c r="A354" t="s">
        <v>949</v>
      </c>
      <c r="B354" t="s">
        <v>950</v>
      </c>
      <c r="C354">
        <v>0</v>
      </c>
      <c r="D354">
        <v>6</v>
      </c>
      <c r="E354">
        <v>2023</v>
      </c>
      <c r="F354" s="425">
        <v>-92030.03</v>
      </c>
      <c r="G354" s="425">
        <v>0</v>
      </c>
      <c r="H354" s="425">
        <v>0</v>
      </c>
      <c r="I354" s="425">
        <v>-92030.03</v>
      </c>
      <c r="J354">
        <v>7</v>
      </c>
    </row>
    <row r="355" spans="1:10" ht="15.75" customHeight="1">
      <c r="A355" t="s">
        <v>951</v>
      </c>
      <c r="B355" t="s">
        <v>952</v>
      </c>
      <c r="C355">
        <v>0</v>
      </c>
      <c r="D355">
        <v>6</v>
      </c>
      <c r="E355">
        <v>2023</v>
      </c>
      <c r="F355" s="425">
        <v>-50913.5</v>
      </c>
      <c r="G355" s="425">
        <v>0</v>
      </c>
      <c r="H355" s="425">
        <v>0</v>
      </c>
      <c r="I355" s="425">
        <v>-50913.5</v>
      </c>
      <c r="J355">
        <v>4</v>
      </c>
    </row>
    <row r="356" spans="1:10" ht="15.75" customHeight="1">
      <c r="A356" t="s">
        <v>953</v>
      </c>
      <c r="B356" t="s">
        <v>952</v>
      </c>
      <c r="C356">
        <v>0</v>
      </c>
      <c r="D356">
        <v>6</v>
      </c>
      <c r="E356">
        <v>2023</v>
      </c>
      <c r="F356" s="425">
        <v>-50913.5</v>
      </c>
      <c r="G356" s="425">
        <v>0</v>
      </c>
      <c r="H356" s="425">
        <v>0</v>
      </c>
      <c r="I356" s="425">
        <v>-50913.5</v>
      </c>
      <c r="J356">
        <v>5</v>
      </c>
    </row>
    <row r="357" spans="1:10" ht="15.75" customHeight="1">
      <c r="A357" t="s">
        <v>954</v>
      </c>
      <c r="B357" t="s">
        <v>952</v>
      </c>
      <c r="C357">
        <v>0</v>
      </c>
      <c r="D357">
        <v>6</v>
      </c>
      <c r="E357">
        <v>2023</v>
      </c>
      <c r="F357" s="425">
        <v>-50913.5</v>
      </c>
      <c r="G357" s="425">
        <v>0</v>
      </c>
      <c r="H357" s="425">
        <v>0</v>
      </c>
      <c r="I357" s="425">
        <v>-50913.5</v>
      </c>
      <c r="J357">
        <v>6</v>
      </c>
    </row>
    <row r="358" spans="1:10" ht="15.75" customHeight="1">
      <c r="A358" t="s">
        <v>955</v>
      </c>
      <c r="B358" t="s">
        <v>952</v>
      </c>
      <c r="C358">
        <v>0</v>
      </c>
      <c r="D358">
        <v>6</v>
      </c>
      <c r="E358">
        <v>2023</v>
      </c>
      <c r="F358" s="425">
        <v>-50913.5</v>
      </c>
      <c r="G358" s="425">
        <v>0</v>
      </c>
      <c r="H358" s="425">
        <v>0</v>
      </c>
      <c r="I358" s="425">
        <v>-50913.5</v>
      </c>
      <c r="J358">
        <v>7</v>
      </c>
    </row>
    <row r="359" spans="1:10" ht="15.75" customHeight="1">
      <c r="A359" t="s">
        <v>956</v>
      </c>
      <c r="B359" t="s">
        <v>154</v>
      </c>
      <c r="C359">
        <v>0</v>
      </c>
      <c r="D359">
        <v>6</v>
      </c>
      <c r="E359">
        <v>2023</v>
      </c>
      <c r="F359" s="425">
        <v>722030449.17999995</v>
      </c>
      <c r="G359" s="425">
        <v>2493286.13</v>
      </c>
      <c r="H359" s="425">
        <v>21916287.920000002</v>
      </c>
      <c r="I359" s="425">
        <v>702607447.38999999</v>
      </c>
      <c r="J359">
        <v>2</v>
      </c>
    </row>
    <row r="360" spans="1:10" ht="15.75" customHeight="1">
      <c r="A360" t="s">
        <v>957</v>
      </c>
      <c r="B360" t="s">
        <v>958</v>
      </c>
      <c r="C360">
        <v>0</v>
      </c>
      <c r="D360">
        <v>6</v>
      </c>
      <c r="E360">
        <v>2023</v>
      </c>
      <c r="F360" s="425">
        <v>30781934.649999999</v>
      </c>
      <c r="G360" s="425">
        <v>2307360.12</v>
      </c>
      <c r="H360" s="425">
        <v>201779.09</v>
      </c>
      <c r="I360" s="425">
        <v>32887515.68</v>
      </c>
      <c r="J360">
        <v>3</v>
      </c>
    </row>
    <row r="361" spans="1:10" ht="15.75" customHeight="1">
      <c r="A361" t="s">
        <v>959</v>
      </c>
      <c r="B361" t="s">
        <v>310</v>
      </c>
      <c r="C361">
        <v>0</v>
      </c>
      <c r="D361">
        <v>6</v>
      </c>
      <c r="E361">
        <v>2023</v>
      </c>
      <c r="F361" s="425">
        <v>30781934.649999999</v>
      </c>
      <c r="G361" s="425">
        <v>2307360.12</v>
      </c>
      <c r="H361" s="425">
        <v>201779.09</v>
      </c>
      <c r="I361" s="425">
        <v>32887515.68</v>
      </c>
      <c r="J361">
        <v>4</v>
      </c>
    </row>
    <row r="362" spans="1:10" ht="15.75" customHeight="1">
      <c r="A362" t="s">
        <v>960</v>
      </c>
      <c r="B362" t="s">
        <v>961</v>
      </c>
      <c r="C362">
        <v>0</v>
      </c>
      <c r="D362">
        <v>6</v>
      </c>
      <c r="E362">
        <v>2023</v>
      </c>
      <c r="F362" s="425">
        <v>30781934.649999999</v>
      </c>
      <c r="G362" s="425">
        <v>2307360.12</v>
      </c>
      <c r="H362" s="425">
        <v>201779.09</v>
      </c>
      <c r="I362" s="425">
        <v>32887515.68</v>
      </c>
      <c r="J362">
        <v>5</v>
      </c>
    </row>
    <row r="363" spans="1:10" ht="15.75" customHeight="1">
      <c r="A363" t="s">
        <v>962</v>
      </c>
      <c r="B363" t="s">
        <v>963</v>
      </c>
      <c r="C363">
        <v>0</v>
      </c>
      <c r="D363">
        <v>6</v>
      </c>
      <c r="E363">
        <v>2023</v>
      </c>
      <c r="F363" s="425">
        <v>31098105.719999999</v>
      </c>
      <c r="G363" s="425">
        <v>2105581.0299999998</v>
      </c>
      <c r="H363" s="425">
        <v>201779.09</v>
      </c>
      <c r="I363" s="425">
        <v>33001907.66</v>
      </c>
      <c r="J363">
        <v>6</v>
      </c>
    </row>
    <row r="364" spans="1:10" ht="15.75" customHeight="1">
      <c r="A364" t="s">
        <v>964</v>
      </c>
      <c r="B364" t="s">
        <v>965</v>
      </c>
      <c r="C364">
        <v>0</v>
      </c>
      <c r="D364">
        <v>6</v>
      </c>
      <c r="E364">
        <v>2023</v>
      </c>
      <c r="F364" s="425">
        <v>31098105.719999999</v>
      </c>
      <c r="G364" s="425">
        <v>2105581.0299999998</v>
      </c>
      <c r="H364" s="425">
        <v>201779.09</v>
      </c>
      <c r="I364" s="425">
        <v>33001907.66</v>
      </c>
      <c r="J364">
        <v>7</v>
      </c>
    </row>
    <row r="365" spans="1:10" ht="15.75" customHeight="1">
      <c r="A365" t="s">
        <v>966</v>
      </c>
      <c r="B365" t="s">
        <v>967</v>
      </c>
      <c r="C365">
        <v>0</v>
      </c>
      <c r="D365">
        <v>6</v>
      </c>
      <c r="E365">
        <v>2023</v>
      </c>
      <c r="F365" s="425">
        <v>-316171.07</v>
      </c>
      <c r="G365" s="425">
        <v>201779.09</v>
      </c>
      <c r="H365" s="425">
        <v>0</v>
      </c>
      <c r="I365" s="425">
        <v>-114391.98</v>
      </c>
      <c r="J365">
        <v>6</v>
      </c>
    </row>
    <row r="366" spans="1:10" ht="15.75" customHeight="1">
      <c r="A366" t="s">
        <v>968</v>
      </c>
      <c r="B366" t="s">
        <v>969</v>
      </c>
      <c r="C366">
        <v>0</v>
      </c>
      <c r="D366">
        <v>6</v>
      </c>
      <c r="E366">
        <v>2023</v>
      </c>
      <c r="F366" s="425">
        <v>-316171.07</v>
      </c>
      <c r="G366" s="425">
        <v>201779.09</v>
      </c>
      <c r="H366" s="425">
        <v>0</v>
      </c>
      <c r="I366" s="425">
        <v>-114391.98</v>
      </c>
      <c r="J366">
        <v>7</v>
      </c>
    </row>
    <row r="367" spans="1:10" ht="15.75" customHeight="1">
      <c r="A367" t="s">
        <v>970</v>
      </c>
      <c r="B367" t="s">
        <v>971</v>
      </c>
      <c r="C367">
        <v>0</v>
      </c>
      <c r="D367">
        <v>6</v>
      </c>
      <c r="E367">
        <v>2023</v>
      </c>
      <c r="F367" s="425">
        <v>7241590.5199999996</v>
      </c>
      <c r="G367" s="425">
        <v>0</v>
      </c>
      <c r="H367" s="425">
        <v>0</v>
      </c>
      <c r="I367" s="425">
        <v>7241590.5199999996</v>
      </c>
      <c r="J367">
        <v>3</v>
      </c>
    </row>
    <row r="368" spans="1:10" ht="15.75" customHeight="1">
      <c r="A368" t="s">
        <v>972</v>
      </c>
      <c r="B368" t="s">
        <v>973</v>
      </c>
      <c r="C368">
        <v>0</v>
      </c>
      <c r="D368">
        <v>6</v>
      </c>
      <c r="E368">
        <v>2023</v>
      </c>
      <c r="F368" s="425">
        <v>7241590.5199999996</v>
      </c>
      <c r="G368" s="425">
        <v>0</v>
      </c>
      <c r="H368" s="425">
        <v>0</v>
      </c>
      <c r="I368" s="425">
        <v>7241590.5199999996</v>
      </c>
      <c r="J368">
        <v>4</v>
      </c>
    </row>
    <row r="369" spans="1:10" ht="15.75" customHeight="1">
      <c r="A369" t="s">
        <v>974</v>
      </c>
      <c r="B369" t="s">
        <v>975</v>
      </c>
      <c r="C369">
        <v>0</v>
      </c>
      <c r="D369">
        <v>6</v>
      </c>
      <c r="E369">
        <v>2023</v>
      </c>
      <c r="F369" s="425">
        <v>558250.55000000005</v>
      </c>
      <c r="G369" s="425">
        <v>0</v>
      </c>
      <c r="H369" s="425">
        <v>0</v>
      </c>
      <c r="I369" s="425">
        <v>558250.55000000005</v>
      </c>
      <c r="J369">
        <v>5</v>
      </c>
    </row>
    <row r="370" spans="1:10" ht="15.75" customHeight="1">
      <c r="A370" t="s">
        <v>976</v>
      </c>
      <c r="B370" t="s">
        <v>977</v>
      </c>
      <c r="C370">
        <v>0</v>
      </c>
      <c r="D370">
        <v>6</v>
      </c>
      <c r="E370">
        <v>2023</v>
      </c>
      <c r="F370" s="425">
        <v>6107</v>
      </c>
      <c r="G370" s="425">
        <v>0</v>
      </c>
      <c r="H370" s="425">
        <v>0</v>
      </c>
      <c r="I370" s="425">
        <v>6107</v>
      </c>
      <c r="J370">
        <v>6</v>
      </c>
    </row>
    <row r="371" spans="1:10" ht="15.75" customHeight="1">
      <c r="A371" t="s">
        <v>978</v>
      </c>
      <c r="B371" t="s">
        <v>979</v>
      </c>
      <c r="C371">
        <v>0</v>
      </c>
      <c r="D371">
        <v>6</v>
      </c>
      <c r="E371">
        <v>2023</v>
      </c>
      <c r="F371" s="425">
        <v>6107</v>
      </c>
      <c r="G371" s="425">
        <v>0</v>
      </c>
      <c r="H371" s="425">
        <v>0</v>
      </c>
      <c r="I371" s="425">
        <v>6107</v>
      </c>
      <c r="J371">
        <v>7</v>
      </c>
    </row>
    <row r="372" spans="1:10" ht="15.75" customHeight="1">
      <c r="A372" t="s">
        <v>980</v>
      </c>
      <c r="B372" t="s">
        <v>981</v>
      </c>
      <c r="C372">
        <v>0</v>
      </c>
      <c r="D372">
        <v>6</v>
      </c>
      <c r="E372">
        <v>2023</v>
      </c>
      <c r="F372" s="425">
        <v>262989.58</v>
      </c>
      <c r="G372" s="425">
        <v>0</v>
      </c>
      <c r="H372" s="425">
        <v>0</v>
      </c>
      <c r="I372" s="425">
        <v>262989.58</v>
      </c>
      <c r="J372">
        <v>6</v>
      </c>
    </row>
    <row r="373" spans="1:10" ht="15.75" customHeight="1">
      <c r="A373" t="s">
        <v>982</v>
      </c>
      <c r="B373" t="s">
        <v>983</v>
      </c>
      <c r="C373">
        <v>0</v>
      </c>
      <c r="D373">
        <v>6</v>
      </c>
      <c r="E373">
        <v>2023</v>
      </c>
      <c r="F373" s="425">
        <v>262989.58</v>
      </c>
      <c r="G373" s="425">
        <v>0</v>
      </c>
      <c r="H373" s="425">
        <v>0</v>
      </c>
      <c r="I373" s="425">
        <v>262989.58</v>
      </c>
      <c r="J373">
        <v>7</v>
      </c>
    </row>
    <row r="374" spans="1:10" ht="15.75" customHeight="1">
      <c r="A374" t="s">
        <v>984</v>
      </c>
      <c r="B374" t="s">
        <v>985</v>
      </c>
      <c r="C374">
        <v>0</v>
      </c>
      <c r="D374">
        <v>6</v>
      </c>
      <c r="E374">
        <v>2023</v>
      </c>
      <c r="F374" s="425">
        <v>70499.91</v>
      </c>
      <c r="G374" s="425">
        <v>0</v>
      </c>
      <c r="H374" s="425">
        <v>0</v>
      </c>
      <c r="I374" s="425">
        <v>70499.91</v>
      </c>
      <c r="J374">
        <v>6</v>
      </c>
    </row>
    <row r="375" spans="1:10" ht="15.75" customHeight="1">
      <c r="A375" t="s">
        <v>986</v>
      </c>
      <c r="B375" t="s">
        <v>987</v>
      </c>
      <c r="C375">
        <v>0</v>
      </c>
      <c r="D375">
        <v>6</v>
      </c>
      <c r="E375">
        <v>2023</v>
      </c>
      <c r="F375" s="425">
        <v>37499.910000000003</v>
      </c>
      <c r="G375" s="425">
        <v>0</v>
      </c>
      <c r="H375" s="425">
        <v>0</v>
      </c>
      <c r="I375" s="425">
        <v>37499.910000000003</v>
      </c>
      <c r="J375">
        <v>7</v>
      </c>
    </row>
    <row r="376" spans="1:10" ht="15.75" customHeight="1">
      <c r="A376" t="s">
        <v>988</v>
      </c>
      <c r="B376" t="s">
        <v>989</v>
      </c>
      <c r="C376">
        <v>0</v>
      </c>
      <c r="D376">
        <v>6</v>
      </c>
      <c r="E376">
        <v>2023</v>
      </c>
      <c r="F376" s="425">
        <v>33000</v>
      </c>
      <c r="G376" s="425">
        <v>0</v>
      </c>
      <c r="H376" s="425">
        <v>0</v>
      </c>
      <c r="I376" s="425">
        <v>33000</v>
      </c>
      <c r="J376">
        <v>7</v>
      </c>
    </row>
    <row r="377" spans="1:10" ht="15.75" customHeight="1">
      <c r="A377" t="s">
        <v>990</v>
      </c>
      <c r="B377" t="s">
        <v>991</v>
      </c>
      <c r="C377">
        <v>0</v>
      </c>
      <c r="D377">
        <v>6</v>
      </c>
      <c r="E377">
        <v>2023</v>
      </c>
      <c r="F377" s="425">
        <v>176302</v>
      </c>
      <c r="G377" s="425">
        <v>0</v>
      </c>
      <c r="H377" s="425">
        <v>0</v>
      </c>
      <c r="I377" s="425">
        <v>176302</v>
      </c>
      <c r="J377">
        <v>6</v>
      </c>
    </row>
    <row r="378" spans="1:10" ht="15.75" customHeight="1">
      <c r="A378" t="s">
        <v>992</v>
      </c>
      <c r="B378" t="s">
        <v>993</v>
      </c>
      <c r="C378">
        <v>0</v>
      </c>
      <c r="D378">
        <v>6</v>
      </c>
      <c r="E378">
        <v>2023</v>
      </c>
      <c r="F378" s="425">
        <v>54000</v>
      </c>
      <c r="G378" s="425">
        <v>0</v>
      </c>
      <c r="H378" s="425">
        <v>0</v>
      </c>
      <c r="I378" s="425">
        <v>54000</v>
      </c>
      <c r="J378">
        <v>7</v>
      </c>
    </row>
    <row r="379" spans="1:10" ht="15.75" customHeight="1">
      <c r="A379" t="s">
        <v>994</v>
      </c>
      <c r="B379" t="s">
        <v>995</v>
      </c>
      <c r="C379">
        <v>0</v>
      </c>
      <c r="D379">
        <v>6</v>
      </c>
      <c r="E379">
        <v>2023</v>
      </c>
      <c r="F379" s="425">
        <v>28000</v>
      </c>
      <c r="G379" s="425">
        <v>0</v>
      </c>
      <c r="H379" s="425">
        <v>0</v>
      </c>
      <c r="I379" s="425">
        <v>28000</v>
      </c>
      <c r="J379">
        <v>7</v>
      </c>
    </row>
    <row r="380" spans="1:10" ht="15.75" customHeight="1">
      <c r="A380" t="s">
        <v>996</v>
      </c>
      <c r="B380" t="s">
        <v>997</v>
      </c>
      <c r="C380">
        <v>0</v>
      </c>
      <c r="D380">
        <v>6</v>
      </c>
      <c r="E380">
        <v>2023</v>
      </c>
      <c r="F380" s="425">
        <v>45000</v>
      </c>
      <c r="G380" s="425">
        <v>0</v>
      </c>
      <c r="H380" s="425">
        <v>0</v>
      </c>
      <c r="I380" s="425">
        <v>45000</v>
      </c>
      <c r="J380">
        <v>7</v>
      </c>
    </row>
    <row r="381" spans="1:10" ht="15.75" customHeight="1">
      <c r="A381" t="s">
        <v>998</v>
      </c>
      <c r="B381" t="s">
        <v>999</v>
      </c>
      <c r="C381">
        <v>0</v>
      </c>
      <c r="D381">
        <v>6</v>
      </c>
      <c r="E381">
        <v>2023</v>
      </c>
      <c r="F381" s="425">
        <v>49302</v>
      </c>
      <c r="G381" s="425">
        <v>0</v>
      </c>
      <c r="H381" s="425">
        <v>0</v>
      </c>
      <c r="I381" s="425">
        <v>49302</v>
      </c>
      <c r="J381">
        <v>7</v>
      </c>
    </row>
    <row r="382" spans="1:10" ht="15.75" customHeight="1">
      <c r="A382" t="s">
        <v>1000</v>
      </c>
      <c r="B382" t="s">
        <v>1001</v>
      </c>
      <c r="C382">
        <v>0</v>
      </c>
      <c r="D382">
        <v>6</v>
      </c>
      <c r="E382">
        <v>2023</v>
      </c>
      <c r="F382" s="425">
        <v>18927</v>
      </c>
      <c r="G382" s="425">
        <v>0</v>
      </c>
      <c r="H382" s="425">
        <v>0</v>
      </c>
      <c r="I382" s="425">
        <v>18927</v>
      </c>
      <c r="J382">
        <v>6</v>
      </c>
    </row>
    <row r="383" spans="1:10" ht="15.75" customHeight="1">
      <c r="A383" t="s">
        <v>1002</v>
      </c>
      <c r="B383" t="s">
        <v>1003</v>
      </c>
      <c r="C383">
        <v>0</v>
      </c>
      <c r="D383">
        <v>6</v>
      </c>
      <c r="E383">
        <v>2023</v>
      </c>
      <c r="F383" s="425">
        <v>18927</v>
      </c>
      <c r="G383" s="425">
        <v>0</v>
      </c>
      <c r="H383" s="425">
        <v>0</v>
      </c>
      <c r="I383" s="425">
        <v>18927</v>
      </c>
      <c r="J383">
        <v>7</v>
      </c>
    </row>
    <row r="384" spans="1:10" ht="15.75" customHeight="1">
      <c r="A384" t="s">
        <v>1004</v>
      </c>
      <c r="B384" t="s">
        <v>1005</v>
      </c>
      <c r="C384">
        <v>0</v>
      </c>
      <c r="D384">
        <v>6</v>
      </c>
      <c r="E384">
        <v>2023</v>
      </c>
      <c r="F384" s="425">
        <v>23425.06</v>
      </c>
      <c r="G384" s="425">
        <v>0</v>
      </c>
      <c r="H384" s="425">
        <v>0</v>
      </c>
      <c r="I384" s="425">
        <v>23425.06</v>
      </c>
      <c r="J384">
        <v>6</v>
      </c>
    </row>
    <row r="385" spans="1:10" ht="15.75" customHeight="1">
      <c r="A385" t="s">
        <v>1006</v>
      </c>
      <c r="B385" t="s">
        <v>1007</v>
      </c>
      <c r="C385">
        <v>0</v>
      </c>
      <c r="D385">
        <v>6</v>
      </c>
      <c r="E385">
        <v>2023</v>
      </c>
      <c r="F385" s="425">
        <v>23425.06</v>
      </c>
      <c r="G385" s="425">
        <v>0</v>
      </c>
      <c r="H385" s="425">
        <v>0</v>
      </c>
      <c r="I385" s="425">
        <v>23425.06</v>
      </c>
      <c r="J385">
        <v>7</v>
      </c>
    </row>
    <row r="386" spans="1:10" ht="15.75" customHeight="1">
      <c r="A386" t="s">
        <v>1008</v>
      </c>
      <c r="B386" t="s">
        <v>1009</v>
      </c>
      <c r="C386">
        <v>0</v>
      </c>
      <c r="D386">
        <v>6</v>
      </c>
      <c r="E386">
        <v>2023</v>
      </c>
      <c r="F386" s="425">
        <v>410830.73</v>
      </c>
      <c r="G386" s="425">
        <v>0</v>
      </c>
      <c r="H386" s="425">
        <v>0</v>
      </c>
      <c r="I386" s="425">
        <v>410830.73</v>
      </c>
      <c r="J386">
        <v>5</v>
      </c>
    </row>
    <row r="387" spans="1:10" ht="15.75" customHeight="1">
      <c r="A387" t="s">
        <v>1010</v>
      </c>
      <c r="B387" t="s">
        <v>1011</v>
      </c>
      <c r="C387">
        <v>0</v>
      </c>
      <c r="D387">
        <v>6</v>
      </c>
      <c r="E387">
        <v>2023</v>
      </c>
      <c r="F387" s="425">
        <v>56763</v>
      </c>
      <c r="G387" s="425">
        <v>0</v>
      </c>
      <c r="H387" s="425">
        <v>0</v>
      </c>
      <c r="I387" s="425">
        <v>56763</v>
      </c>
      <c r="J387">
        <v>6</v>
      </c>
    </row>
    <row r="388" spans="1:10" ht="15.75" customHeight="1">
      <c r="A388" t="s">
        <v>1012</v>
      </c>
      <c r="B388" t="s">
        <v>1013</v>
      </c>
      <c r="C388">
        <v>0</v>
      </c>
      <c r="D388">
        <v>6</v>
      </c>
      <c r="E388">
        <v>2023</v>
      </c>
      <c r="F388" s="425">
        <v>50000</v>
      </c>
      <c r="G388" s="425">
        <v>0</v>
      </c>
      <c r="H388" s="425">
        <v>0</v>
      </c>
      <c r="I388" s="425">
        <v>50000</v>
      </c>
      <c r="J388">
        <v>7</v>
      </c>
    </row>
    <row r="389" spans="1:10" ht="15.75" customHeight="1">
      <c r="A389" t="s">
        <v>1014</v>
      </c>
      <c r="B389" t="s">
        <v>1015</v>
      </c>
      <c r="C389">
        <v>0</v>
      </c>
      <c r="D389">
        <v>6</v>
      </c>
      <c r="E389">
        <v>2023</v>
      </c>
      <c r="F389" s="425">
        <v>6763</v>
      </c>
      <c r="G389" s="425">
        <v>0</v>
      </c>
      <c r="H389" s="425">
        <v>0</v>
      </c>
      <c r="I389" s="425">
        <v>6763</v>
      </c>
      <c r="J389">
        <v>7</v>
      </c>
    </row>
    <row r="390" spans="1:10" ht="15.75" customHeight="1">
      <c r="A390" t="s">
        <v>1016</v>
      </c>
      <c r="B390" t="s">
        <v>1017</v>
      </c>
      <c r="C390">
        <v>0</v>
      </c>
      <c r="D390">
        <v>6</v>
      </c>
      <c r="E390">
        <v>2023</v>
      </c>
      <c r="F390" s="425">
        <v>50487.3</v>
      </c>
      <c r="G390" s="425">
        <v>0</v>
      </c>
      <c r="H390" s="425">
        <v>0</v>
      </c>
      <c r="I390" s="425">
        <v>50487.3</v>
      </c>
      <c r="J390">
        <v>6</v>
      </c>
    </row>
    <row r="391" spans="1:10" ht="15.75" customHeight="1">
      <c r="A391" t="s">
        <v>1018</v>
      </c>
      <c r="B391" t="s">
        <v>1019</v>
      </c>
      <c r="C391">
        <v>0</v>
      </c>
      <c r="D391">
        <v>6</v>
      </c>
      <c r="E391">
        <v>2023</v>
      </c>
      <c r="F391" s="425">
        <v>50487.3</v>
      </c>
      <c r="G391" s="425">
        <v>0</v>
      </c>
      <c r="H391" s="425">
        <v>0</v>
      </c>
      <c r="I391" s="425">
        <v>50487.3</v>
      </c>
      <c r="J391">
        <v>7</v>
      </c>
    </row>
    <row r="392" spans="1:10" ht="15.75" customHeight="1">
      <c r="A392" t="s">
        <v>1020</v>
      </c>
      <c r="B392" t="s">
        <v>981</v>
      </c>
      <c r="C392">
        <v>0</v>
      </c>
      <c r="D392">
        <v>6</v>
      </c>
      <c r="E392">
        <v>2023</v>
      </c>
      <c r="F392" s="425">
        <v>47252.45</v>
      </c>
      <c r="G392" s="425">
        <v>0</v>
      </c>
      <c r="H392" s="425">
        <v>0</v>
      </c>
      <c r="I392" s="425">
        <v>47252.45</v>
      </c>
      <c r="J392">
        <v>6</v>
      </c>
    </row>
    <row r="393" spans="1:10" ht="15.75" customHeight="1">
      <c r="A393" t="s">
        <v>1021</v>
      </c>
      <c r="B393" t="s">
        <v>1022</v>
      </c>
      <c r="C393">
        <v>0</v>
      </c>
      <c r="D393">
        <v>6</v>
      </c>
      <c r="E393">
        <v>2023</v>
      </c>
      <c r="F393" s="425">
        <v>47252.45</v>
      </c>
      <c r="G393" s="425">
        <v>0</v>
      </c>
      <c r="H393" s="425">
        <v>0</v>
      </c>
      <c r="I393" s="425">
        <v>47252.45</v>
      </c>
      <c r="J393">
        <v>7</v>
      </c>
    </row>
    <row r="394" spans="1:10" ht="15.75" customHeight="1">
      <c r="A394" t="s">
        <v>1023</v>
      </c>
      <c r="B394" t="s">
        <v>1024</v>
      </c>
      <c r="C394">
        <v>0</v>
      </c>
      <c r="D394">
        <v>6</v>
      </c>
      <c r="E394">
        <v>2023</v>
      </c>
      <c r="F394" s="425">
        <v>85171.5</v>
      </c>
      <c r="G394" s="425">
        <v>0</v>
      </c>
      <c r="H394" s="425">
        <v>0</v>
      </c>
      <c r="I394" s="425">
        <v>85171.5</v>
      </c>
      <c r="J394">
        <v>6</v>
      </c>
    </row>
    <row r="395" spans="1:10" ht="15.75" customHeight="1">
      <c r="A395" t="s">
        <v>1025</v>
      </c>
      <c r="B395" t="s">
        <v>1026</v>
      </c>
      <c r="C395">
        <v>0</v>
      </c>
      <c r="D395">
        <v>6</v>
      </c>
      <c r="E395">
        <v>2023</v>
      </c>
      <c r="F395" s="425">
        <v>56781</v>
      </c>
      <c r="G395" s="425">
        <v>0</v>
      </c>
      <c r="H395" s="425">
        <v>0</v>
      </c>
      <c r="I395" s="425">
        <v>56781</v>
      </c>
      <c r="J395">
        <v>7</v>
      </c>
    </row>
    <row r="396" spans="1:10" ht="15.75" customHeight="1">
      <c r="A396" t="s">
        <v>1027</v>
      </c>
      <c r="B396" t="s">
        <v>1028</v>
      </c>
      <c r="C396">
        <v>0</v>
      </c>
      <c r="D396">
        <v>6</v>
      </c>
      <c r="E396">
        <v>2023</v>
      </c>
      <c r="F396" s="425">
        <v>28390.5</v>
      </c>
      <c r="G396" s="425">
        <v>0</v>
      </c>
      <c r="H396" s="425">
        <v>0</v>
      </c>
      <c r="I396" s="425">
        <v>28390.5</v>
      </c>
      <c r="J396">
        <v>7</v>
      </c>
    </row>
    <row r="397" spans="1:10" ht="15.75" customHeight="1">
      <c r="A397" t="s">
        <v>1029</v>
      </c>
      <c r="B397" t="s">
        <v>1001</v>
      </c>
      <c r="C397">
        <v>0</v>
      </c>
      <c r="D397">
        <v>6</v>
      </c>
      <c r="E397">
        <v>2023</v>
      </c>
      <c r="F397" s="425">
        <v>45000</v>
      </c>
      <c r="G397" s="425">
        <v>0</v>
      </c>
      <c r="H397" s="425">
        <v>0</v>
      </c>
      <c r="I397" s="425">
        <v>45000</v>
      </c>
      <c r="J397">
        <v>6</v>
      </c>
    </row>
    <row r="398" spans="1:10" ht="15.75" customHeight="1">
      <c r="A398" t="s">
        <v>1030</v>
      </c>
      <c r="B398" t="s">
        <v>1031</v>
      </c>
      <c r="C398">
        <v>0</v>
      </c>
      <c r="D398">
        <v>6</v>
      </c>
      <c r="E398">
        <v>2023</v>
      </c>
      <c r="F398" s="425">
        <v>45000</v>
      </c>
      <c r="G398" s="425">
        <v>0</v>
      </c>
      <c r="H398" s="425">
        <v>0</v>
      </c>
      <c r="I398" s="425">
        <v>45000</v>
      </c>
      <c r="J398">
        <v>7</v>
      </c>
    </row>
    <row r="399" spans="1:10" ht="15.75" customHeight="1">
      <c r="A399" t="s">
        <v>1032</v>
      </c>
      <c r="B399" t="s">
        <v>1033</v>
      </c>
      <c r="C399">
        <v>0</v>
      </c>
      <c r="D399">
        <v>6</v>
      </c>
      <c r="E399">
        <v>2023</v>
      </c>
      <c r="F399" s="425">
        <v>60000</v>
      </c>
      <c r="G399" s="425">
        <v>0</v>
      </c>
      <c r="H399" s="425">
        <v>0</v>
      </c>
      <c r="I399" s="425">
        <v>60000</v>
      </c>
      <c r="J399">
        <v>6</v>
      </c>
    </row>
    <row r="400" spans="1:10" ht="15.75" customHeight="1">
      <c r="A400" t="s">
        <v>1034</v>
      </c>
      <c r="B400" t="s">
        <v>1035</v>
      </c>
      <c r="C400">
        <v>0</v>
      </c>
      <c r="D400">
        <v>6</v>
      </c>
      <c r="E400">
        <v>2023</v>
      </c>
      <c r="F400" s="425">
        <v>60000</v>
      </c>
      <c r="G400" s="425">
        <v>0</v>
      </c>
      <c r="H400" s="425">
        <v>0</v>
      </c>
      <c r="I400" s="425">
        <v>60000</v>
      </c>
      <c r="J400">
        <v>7</v>
      </c>
    </row>
    <row r="401" spans="1:10" ht="15.75" customHeight="1">
      <c r="A401" t="s">
        <v>1036</v>
      </c>
      <c r="B401" t="s">
        <v>1037</v>
      </c>
      <c r="C401">
        <v>0</v>
      </c>
      <c r="D401">
        <v>6</v>
      </c>
      <c r="E401">
        <v>2023</v>
      </c>
      <c r="F401" s="425">
        <v>66156.479999999996</v>
      </c>
      <c r="G401" s="425">
        <v>0</v>
      </c>
      <c r="H401" s="425">
        <v>0</v>
      </c>
      <c r="I401" s="425">
        <v>66156.479999999996</v>
      </c>
      <c r="J401">
        <v>6</v>
      </c>
    </row>
    <row r="402" spans="1:10" ht="15.75" customHeight="1">
      <c r="A402" t="s">
        <v>1038</v>
      </c>
      <c r="B402" t="s">
        <v>1039</v>
      </c>
      <c r="C402">
        <v>0</v>
      </c>
      <c r="D402">
        <v>6</v>
      </c>
      <c r="E402">
        <v>2023</v>
      </c>
      <c r="F402" s="425">
        <v>66156.479999999996</v>
      </c>
      <c r="G402" s="425">
        <v>0</v>
      </c>
      <c r="H402" s="425">
        <v>0</v>
      </c>
      <c r="I402" s="425">
        <v>66156.479999999996</v>
      </c>
      <c r="J402">
        <v>7</v>
      </c>
    </row>
    <row r="403" spans="1:10" ht="15.75" customHeight="1">
      <c r="A403" t="s">
        <v>1040</v>
      </c>
      <c r="B403" t="s">
        <v>1041</v>
      </c>
      <c r="C403">
        <v>0</v>
      </c>
      <c r="D403">
        <v>6</v>
      </c>
      <c r="E403">
        <v>2023</v>
      </c>
      <c r="F403" s="425">
        <v>1382340.06</v>
      </c>
      <c r="G403" s="425">
        <v>0</v>
      </c>
      <c r="H403" s="425">
        <v>0</v>
      </c>
      <c r="I403" s="425">
        <v>1382340.06</v>
      </c>
      <c r="J403">
        <v>5</v>
      </c>
    </row>
    <row r="404" spans="1:10" ht="15.75" customHeight="1">
      <c r="A404" t="s">
        <v>1042</v>
      </c>
      <c r="B404" t="s">
        <v>1043</v>
      </c>
      <c r="C404">
        <v>0</v>
      </c>
      <c r="D404">
        <v>6</v>
      </c>
      <c r="E404">
        <v>2023</v>
      </c>
      <c r="F404" s="425">
        <v>1382340.06</v>
      </c>
      <c r="G404" s="425">
        <v>0</v>
      </c>
      <c r="H404" s="425">
        <v>0</v>
      </c>
      <c r="I404" s="425">
        <v>1382340.06</v>
      </c>
      <c r="J404">
        <v>6</v>
      </c>
    </row>
    <row r="405" spans="1:10" ht="15.75" customHeight="1">
      <c r="A405" t="s">
        <v>1044</v>
      </c>
      <c r="B405" t="s">
        <v>1045</v>
      </c>
      <c r="C405">
        <v>0</v>
      </c>
      <c r="D405">
        <v>6</v>
      </c>
      <c r="E405">
        <v>2023</v>
      </c>
      <c r="F405" s="425">
        <v>15906.17</v>
      </c>
      <c r="G405" s="425">
        <v>0</v>
      </c>
      <c r="H405" s="425">
        <v>0</v>
      </c>
      <c r="I405" s="425">
        <v>15906.17</v>
      </c>
      <c r="J405">
        <v>7</v>
      </c>
    </row>
    <row r="406" spans="1:10" ht="15.75" customHeight="1">
      <c r="A406" t="s">
        <v>1046</v>
      </c>
      <c r="B406" t="s">
        <v>1047</v>
      </c>
      <c r="C406">
        <v>0</v>
      </c>
      <c r="D406">
        <v>6</v>
      </c>
      <c r="E406">
        <v>2023</v>
      </c>
      <c r="F406" s="425">
        <v>68180</v>
      </c>
      <c r="G406" s="425">
        <v>0</v>
      </c>
      <c r="H406" s="425">
        <v>0</v>
      </c>
      <c r="I406" s="425">
        <v>68180</v>
      </c>
      <c r="J406">
        <v>7</v>
      </c>
    </row>
    <row r="407" spans="1:10" ht="15.75" customHeight="1">
      <c r="A407" t="s">
        <v>1048</v>
      </c>
      <c r="B407" t="s">
        <v>1049</v>
      </c>
      <c r="C407">
        <v>0</v>
      </c>
      <c r="D407">
        <v>6</v>
      </c>
      <c r="E407">
        <v>2023</v>
      </c>
      <c r="F407" s="425">
        <v>47362.400000000001</v>
      </c>
      <c r="G407" s="425">
        <v>0</v>
      </c>
      <c r="H407" s="425">
        <v>0</v>
      </c>
      <c r="I407" s="425">
        <v>47362.400000000001</v>
      </c>
      <c r="J407">
        <v>7</v>
      </c>
    </row>
    <row r="408" spans="1:10" ht="15.75" customHeight="1">
      <c r="A408" t="s">
        <v>1050</v>
      </c>
      <c r="B408" t="s">
        <v>1051</v>
      </c>
      <c r="C408">
        <v>0</v>
      </c>
      <c r="D408">
        <v>6</v>
      </c>
      <c r="E408">
        <v>2023</v>
      </c>
      <c r="F408" s="425">
        <v>114831.29</v>
      </c>
      <c r="G408" s="425">
        <v>0</v>
      </c>
      <c r="H408" s="425">
        <v>0</v>
      </c>
      <c r="I408" s="425">
        <v>114831.29</v>
      </c>
      <c r="J408">
        <v>7</v>
      </c>
    </row>
    <row r="409" spans="1:10" ht="15.75" customHeight="1">
      <c r="A409" t="s">
        <v>1052</v>
      </c>
      <c r="B409" t="s">
        <v>1053</v>
      </c>
      <c r="C409">
        <v>0</v>
      </c>
      <c r="D409">
        <v>6</v>
      </c>
      <c r="E409">
        <v>2023</v>
      </c>
      <c r="F409" s="425">
        <v>125013.71</v>
      </c>
      <c r="G409" s="425">
        <v>0</v>
      </c>
      <c r="H409" s="425">
        <v>0</v>
      </c>
      <c r="I409" s="425">
        <v>125013.71</v>
      </c>
      <c r="J409">
        <v>7</v>
      </c>
    </row>
    <row r="410" spans="1:10" ht="15.75" customHeight="1">
      <c r="A410" t="s">
        <v>1054</v>
      </c>
      <c r="B410" t="s">
        <v>1055</v>
      </c>
      <c r="C410">
        <v>0</v>
      </c>
      <c r="D410">
        <v>6</v>
      </c>
      <c r="E410">
        <v>2023</v>
      </c>
      <c r="F410" s="425">
        <v>160451.29</v>
      </c>
      <c r="G410" s="425">
        <v>0</v>
      </c>
      <c r="H410" s="425">
        <v>0</v>
      </c>
      <c r="I410" s="425">
        <v>160451.29</v>
      </c>
      <c r="J410">
        <v>7</v>
      </c>
    </row>
    <row r="411" spans="1:10" ht="15.75" customHeight="1">
      <c r="A411" t="s">
        <v>1056</v>
      </c>
      <c r="B411" t="s">
        <v>1057</v>
      </c>
      <c r="C411">
        <v>0</v>
      </c>
      <c r="D411">
        <v>6</v>
      </c>
      <c r="E411">
        <v>2023</v>
      </c>
      <c r="F411" s="425">
        <v>9872.5</v>
      </c>
      <c r="G411" s="425">
        <v>0</v>
      </c>
      <c r="H411" s="425">
        <v>0</v>
      </c>
      <c r="I411" s="425">
        <v>9872.5</v>
      </c>
      <c r="J411">
        <v>7</v>
      </c>
    </row>
    <row r="412" spans="1:10" ht="15.75" customHeight="1">
      <c r="A412" t="s">
        <v>1058</v>
      </c>
      <c r="B412" t="s">
        <v>1059</v>
      </c>
      <c r="C412">
        <v>0</v>
      </c>
      <c r="D412">
        <v>6</v>
      </c>
      <c r="E412">
        <v>2023</v>
      </c>
      <c r="F412" s="425">
        <v>17623.36</v>
      </c>
      <c r="G412" s="425">
        <v>0</v>
      </c>
      <c r="H412" s="425">
        <v>0</v>
      </c>
      <c r="I412" s="425">
        <v>17623.36</v>
      </c>
      <c r="J412">
        <v>7</v>
      </c>
    </row>
    <row r="413" spans="1:10" ht="15.75" customHeight="1">
      <c r="A413" t="s">
        <v>1060</v>
      </c>
      <c r="B413" t="s">
        <v>1061</v>
      </c>
      <c r="C413">
        <v>0</v>
      </c>
      <c r="D413">
        <v>6</v>
      </c>
      <c r="E413">
        <v>2023</v>
      </c>
      <c r="F413" s="425">
        <v>250927.39</v>
      </c>
      <c r="G413" s="425">
        <v>0</v>
      </c>
      <c r="H413" s="425">
        <v>0</v>
      </c>
      <c r="I413" s="425">
        <v>250927.39</v>
      </c>
      <c r="J413">
        <v>7</v>
      </c>
    </row>
    <row r="414" spans="1:10" ht="15.75" customHeight="1">
      <c r="A414" t="s">
        <v>1062</v>
      </c>
      <c r="B414" t="s">
        <v>1063</v>
      </c>
      <c r="C414">
        <v>0</v>
      </c>
      <c r="D414">
        <v>6</v>
      </c>
      <c r="E414">
        <v>2023</v>
      </c>
      <c r="F414" s="425">
        <v>28614</v>
      </c>
      <c r="G414" s="425">
        <v>0</v>
      </c>
      <c r="H414" s="425">
        <v>0</v>
      </c>
      <c r="I414" s="425">
        <v>28614</v>
      </c>
      <c r="J414">
        <v>7</v>
      </c>
    </row>
    <row r="415" spans="1:10" ht="15.75" customHeight="1">
      <c r="A415" t="s">
        <v>1064</v>
      </c>
      <c r="B415" t="s">
        <v>1065</v>
      </c>
      <c r="C415">
        <v>0</v>
      </c>
      <c r="D415">
        <v>6</v>
      </c>
      <c r="E415">
        <v>2023</v>
      </c>
      <c r="F415" s="425">
        <v>7930</v>
      </c>
      <c r="G415" s="425">
        <v>0</v>
      </c>
      <c r="H415" s="425">
        <v>0</v>
      </c>
      <c r="I415" s="425">
        <v>7930</v>
      </c>
      <c r="J415">
        <v>7</v>
      </c>
    </row>
    <row r="416" spans="1:10" ht="15.75" customHeight="1">
      <c r="A416" t="s">
        <v>1066</v>
      </c>
      <c r="B416" t="s">
        <v>1067</v>
      </c>
      <c r="C416">
        <v>0</v>
      </c>
      <c r="D416">
        <v>6</v>
      </c>
      <c r="E416">
        <v>2023</v>
      </c>
      <c r="F416" s="425">
        <v>2892.5</v>
      </c>
      <c r="G416" s="425">
        <v>0</v>
      </c>
      <c r="H416" s="425">
        <v>0</v>
      </c>
      <c r="I416" s="425">
        <v>2892.5</v>
      </c>
      <c r="J416">
        <v>7</v>
      </c>
    </row>
    <row r="417" spans="1:10" ht="15.75" customHeight="1">
      <c r="A417" t="s">
        <v>1068</v>
      </c>
      <c r="B417" t="s">
        <v>1069</v>
      </c>
      <c r="C417">
        <v>0</v>
      </c>
      <c r="D417">
        <v>6</v>
      </c>
      <c r="E417">
        <v>2023</v>
      </c>
      <c r="F417" s="425">
        <v>30162.5</v>
      </c>
      <c r="G417" s="425">
        <v>0</v>
      </c>
      <c r="H417" s="425">
        <v>0</v>
      </c>
      <c r="I417" s="425">
        <v>30162.5</v>
      </c>
      <c r="J417">
        <v>7</v>
      </c>
    </row>
    <row r="418" spans="1:10" ht="15.75" customHeight="1">
      <c r="A418" t="s">
        <v>1070</v>
      </c>
      <c r="B418" t="s">
        <v>1071</v>
      </c>
      <c r="C418">
        <v>0</v>
      </c>
      <c r="D418">
        <v>6</v>
      </c>
      <c r="E418">
        <v>2023</v>
      </c>
      <c r="F418" s="425">
        <v>34094.980000000003</v>
      </c>
      <c r="G418" s="425">
        <v>0</v>
      </c>
      <c r="H418" s="425">
        <v>0</v>
      </c>
      <c r="I418" s="425">
        <v>34094.980000000003</v>
      </c>
      <c r="J418">
        <v>7</v>
      </c>
    </row>
    <row r="419" spans="1:10" ht="15.75" customHeight="1">
      <c r="A419" t="s">
        <v>1072</v>
      </c>
      <c r="B419" t="s">
        <v>1073</v>
      </c>
      <c r="C419">
        <v>0</v>
      </c>
      <c r="D419">
        <v>6</v>
      </c>
      <c r="E419">
        <v>2023</v>
      </c>
      <c r="F419" s="425">
        <v>69145.39</v>
      </c>
      <c r="G419" s="425">
        <v>0</v>
      </c>
      <c r="H419" s="425">
        <v>0</v>
      </c>
      <c r="I419" s="425">
        <v>69145.39</v>
      </c>
      <c r="J419">
        <v>7</v>
      </c>
    </row>
    <row r="420" spans="1:10" ht="15.75" customHeight="1">
      <c r="A420" t="s">
        <v>1074</v>
      </c>
      <c r="B420" t="s">
        <v>1075</v>
      </c>
      <c r="C420">
        <v>0</v>
      </c>
      <c r="D420">
        <v>6</v>
      </c>
      <c r="E420">
        <v>2023</v>
      </c>
      <c r="F420" s="425">
        <v>65130.080000000002</v>
      </c>
      <c r="G420" s="425">
        <v>0</v>
      </c>
      <c r="H420" s="425">
        <v>0</v>
      </c>
      <c r="I420" s="425">
        <v>65130.080000000002</v>
      </c>
      <c r="J420">
        <v>7</v>
      </c>
    </row>
    <row r="421" spans="1:10" ht="15.75" customHeight="1">
      <c r="A421" t="s">
        <v>1076</v>
      </c>
      <c r="B421" t="s">
        <v>1077</v>
      </c>
      <c r="C421">
        <v>0</v>
      </c>
      <c r="D421">
        <v>6</v>
      </c>
      <c r="E421">
        <v>2023</v>
      </c>
      <c r="F421" s="425">
        <v>23402.6</v>
      </c>
      <c r="G421" s="425">
        <v>0</v>
      </c>
      <c r="H421" s="425">
        <v>0</v>
      </c>
      <c r="I421" s="425">
        <v>23402.6</v>
      </c>
      <c r="J421">
        <v>7</v>
      </c>
    </row>
    <row r="422" spans="1:10" ht="15.75" customHeight="1">
      <c r="A422" t="s">
        <v>1078</v>
      </c>
      <c r="B422" t="s">
        <v>1079</v>
      </c>
      <c r="C422">
        <v>0</v>
      </c>
      <c r="D422">
        <v>6</v>
      </c>
      <c r="E422">
        <v>2023</v>
      </c>
      <c r="F422" s="425">
        <v>241765.16</v>
      </c>
      <c r="G422" s="425">
        <v>0</v>
      </c>
      <c r="H422" s="425">
        <v>0</v>
      </c>
      <c r="I422" s="425">
        <v>241765.16</v>
      </c>
      <c r="J422">
        <v>7</v>
      </c>
    </row>
    <row r="423" spans="1:10" ht="15.75" customHeight="1">
      <c r="A423" t="s">
        <v>1080</v>
      </c>
      <c r="B423" t="s">
        <v>1081</v>
      </c>
      <c r="C423">
        <v>0</v>
      </c>
      <c r="D423">
        <v>6</v>
      </c>
      <c r="E423">
        <v>2023</v>
      </c>
      <c r="F423" s="425">
        <v>69034.740000000005</v>
      </c>
      <c r="G423" s="425">
        <v>0</v>
      </c>
      <c r="H423" s="425">
        <v>0</v>
      </c>
      <c r="I423" s="425">
        <v>69034.740000000005</v>
      </c>
      <c r="J423">
        <v>7</v>
      </c>
    </row>
    <row r="424" spans="1:10" ht="15.75" customHeight="1">
      <c r="A424" t="s">
        <v>1082</v>
      </c>
      <c r="B424" t="s">
        <v>1083</v>
      </c>
      <c r="C424">
        <v>0</v>
      </c>
      <c r="D424">
        <v>6</v>
      </c>
      <c r="E424">
        <v>2023</v>
      </c>
      <c r="F424" s="425">
        <v>2872119.44</v>
      </c>
      <c r="G424" s="425">
        <v>0</v>
      </c>
      <c r="H424" s="425">
        <v>0</v>
      </c>
      <c r="I424" s="425">
        <v>2872119.44</v>
      </c>
      <c r="J424">
        <v>5</v>
      </c>
    </row>
    <row r="425" spans="1:10" ht="15.75" customHeight="1">
      <c r="A425" t="s">
        <v>1084</v>
      </c>
      <c r="B425" t="s">
        <v>1085</v>
      </c>
      <c r="C425">
        <v>0</v>
      </c>
      <c r="D425">
        <v>6</v>
      </c>
      <c r="E425">
        <v>2023</v>
      </c>
      <c r="F425" s="425">
        <v>377</v>
      </c>
      <c r="G425" s="425">
        <v>0</v>
      </c>
      <c r="H425" s="425">
        <v>0</v>
      </c>
      <c r="I425" s="425">
        <v>377</v>
      </c>
      <c r="J425">
        <v>6</v>
      </c>
    </row>
    <row r="426" spans="1:10" ht="15.75" customHeight="1">
      <c r="A426" t="s">
        <v>1086</v>
      </c>
      <c r="B426" t="s">
        <v>1087</v>
      </c>
      <c r="C426">
        <v>0</v>
      </c>
      <c r="D426">
        <v>6</v>
      </c>
      <c r="E426">
        <v>2023</v>
      </c>
      <c r="F426" s="425">
        <v>1</v>
      </c>
      <c r="G426" s="425">
        <v>0</v>
      </c>
      <c r="H426" s="425">
        <v>0</v>
      </c>
      <c r="I426" s="425">
        <v>1</v>
      </c>
      <c r="J426">
        <v>7</v>
      </c>
    </row>
    <row r="427" spans="1:10" ht="15.75" customHeight="1">
      <c r="A427" t="s">
        <v>1088</v>
      </c>
      <c r="B427" t="s">
        <v>1089</v>
      </c>
      <c r="C427">
        <v>0</v>
      </c>
      <c r="D427">
        <v>6</v>
      </c>
      <c r="E427">
        <v>2023</v>
      </c>
      <c r="F427" s="425">
        <v>1</v>
      </c>
      <c r="G427" s="425">
        <v>0</v>
      </c>
      <c r="H427" s="425">
        <v>0</v>
      </c>
      <c r="I427" s="425">
        <v>1</v>
      </c>
      <c r="J427">
        <v>7</v>
      </c>
    </row>
    <row r="428" spans="1:10" ht="15.75" customHeight="1">
      <c r="A428" t="s">
        <v>1090</v>
      </c>
      <c r="B428" t="s">
        <v>1091</v>
      </c>
      <c r="C428">
        <v>0</v>
      </c>
      <c r="D428">
        <v>6</v>
      </c>
      <c r="E428">
        <v>2023</v>
      </c>
      <c r="F428" s="425">
        <v>375</v>
      </c>
      <c r="G428" s="425">
        <v>0</v>
      </c>
      <c r="H428" s="425">
        <v>0</v>
      </c>
      <c r="I428" s="425">
        <v>375</v>
      </c>
      <c r="J428">
        <v>7</v>
      </c>
    </row>
    <row r="429" spans="1:10" ht="15.75" customHeight="1">
      <c r="A429" t="s">
        <v>1092</v>
      </c>
      <c r="B429" t="s">
        <v>1093</v>
      </c>
      <c r="C429">
        <v>0</v>
      </c>
      <c r="D429">
        <v>6</v>
      </c>
      <c r="E429">
        <v>2023</v>
      </c>
      <c r="F429" s="425">
        <v>5831.21</v>
      </c>
      <c r="G429" s="425">
        <v>0</v>
      </c>
      <c r="H429" s="425">
        <v>0</v>
      </c>
      <c r="I429" s="425">
        <v>5831.21</v>
      </c>
      <c r="J429">
        <v>6</v>
      </c>
    </row>
    <row r="430" spans="1:10" ht="15.75" customHeight="1">
      <c r="A430" t="s">
        <v>1094</v>
      </c>
      <c r="B430" t="s">
        <v>1095</v>
      </c>
      <c r="C430">
        <v>0</v>
      </c>
      <c r="D430">
        <v>6</v>
      </c>
      <c r="E430">
        <v>2023</v>
      </c>
      <c r="F430" s="425">
        <v>5831.21</v>
      </c>
      <c r="G430" s="425">
        <v>0</v>
      </c>
      <c r="H430" s="425">
        <v>0</v>
      </c>
      <c r="I430" s="425">
        <v>5831.21</v>
      </c>
      <c r="J430">
        <v>7</v>
      </c>
    </row>
    <row r="431" spans="1:10" ht="15.75" customHeight="1">
      <c r="A431" t="s">
        <v>1096</v>
      </c>
      <c r="B431" t="s">
        <v>1097</v>
      </c>
      <c r="C431">
        <v>0</v>
      </c>
      <c r="D431">
        <v>6</v>
      </c>
      <c r="E431">
        <v>2023</v>
      </c>
      <c r="F431" s="425">
        <v>70230.600000000006</v>
      </c>
      <c r="G431" s="425">
        <v>0</v>
      </c>
      <c r="H431" s="425">
        <v>0</v>
      </c>
      <c r="I431" s="425">
        <v>70230.600000000006</v>
      </c>
      <c r="J431">
        <v>6</v>
      </c>
    </row>
    <row r="432" spans="1:10" ht="15.75" customHeight="1">
      <c r="A432" t="s">
        <v>1098</v>
      </c>
      <c r="B432" t="s">
        <v>1099</v>
      </c>
      <c r="C432">
        <v>0</v>
      </c>
      <c r="D432">
        <v>6</v>
      </c>
      <c r="E432">
        <v>2023</v>
      </c>
      <c r="F432" s="425">
        <v>6684.25</v>
      </c>
      <c r="G432" s="425">
        <v>0</v>
      </c>
      <c r="H432" s="425">
        <v>0</v>
      </c>
      <c r="I432" s="425">
        <v>6684.25</v>
      </c>
      <c r="J432">
        <v>7</v>
      </c>
    </row>
    <row r="433" spans="1:10" ht="15.75" customHeight="1">
      <c r="A433" t="s">
        <v>1100</v>
      </c>
      <c r="B433" t="s">
        <v>1101</v>
      </c>
      <c r="C433">
        <v>0</v>
      </c>
      <c r="D433">
        <v>6</v>
      </c>
      <c r="E433">
        <v>2023</v>
      </c>
      <c r="F433" s="425">
        <v>10094.36</v>
      </c>
      <c r="G433" s="425">
        <v>0</v>
      </c>
      <c r="H433" s="425">
        <v>0</v>
      </c>
      <c r="I433" s="425">
        <v>10094.36</v>
      </c>
      <c r="J433">
        <v>7</v>
      </c>
    </row>
    <row r="434" spans="1:10" ht="15.75" customHeight="1">
      <c r="A434" t="s">
        <v>1102</v>
      </c>
      <c r="B434" t="s">
        <v>1103</v>
      </c>
      <c r="C434">
        <v>0</v>
      </c>
      <c r="D434">
        <v>6</v>
      </c>
      <c r="E434">
        <v>2023</v>
      </c>
      <c r="F434" s="425">
        <v>419.13</v>
      </c>
      <c r="G434" s="425">
        <v>0</v>
      </c>
      <c r="H434" s="425">
        <v>0</v>
      </c>
      <c r="I434" s="425">
        <v>419.13</v>
      </c>
      <c r="J434">
        <v>7</v>
      </c>
    </row>
    <row r="435" spans="1:10" ht="15.75" customHeight="1">
      <c r="A435" t="s">
        <v>1104</v>
      </c>
      <c r="B435" t="s">
        <v>1105</v>
      </c>
      <c r="C435">
        <v>0</v>
      </c>
      <c r="D435">
        <v>6</v>
      </c>
      <c r="E435">
        <v>2023</v>
      </c>
      <c r="F435" s="425">
        <v>284.97000000000003</v>
      </c>
      <c r="G435" s="425">
        <v>0</v>
      </c>
      <c r="H435" s="425">
        <v>0</v>
      </c>
      <c r="I435" s="425">
        <v>284.97000000000003</v>
      </c>
      <c r="J435">
        <v>7</v>
      </c>
    </row>
    <row r="436" spans="1:10" ht="15.75" customHeight="1">
      <c r="A436" t="s">
        <v>1106</v>
      </c>
      <c r="B436" t="s">
        <v>1107</v>
      </c>
      <c r="C436">
        <v>0</v>
      </c>
      <c r="D436">
        <v>6</v>
      </c>
      <c r="E436">
        <v>2023</v>
      </c>
      <c r="F436" s="425">
        <v>1</v>
      </c>
      <c r="G436" s="425">
        <v>0</v>
      </c>
      <c r="H436" s="425">
        <v>0</v>
      </c>
      <c r="I436" s="425">
        <v>1</v>
      </c>
      <c r="J436">
        <v>7</v>
      </c>
    </row>
    <row r="437" spans="1:10" ht="15.75" customHeight="1">
      <c r="A437" t="s">
        <v>1108</v>
      </c>
      <c r="B437" t="s">
        <v>1109</v>
      </c>
      <c r="C437">
        <v>0</v>
      </c>
      <c r="D437">
        <v>6</v>
      </c>
      <c r="E437">
        <v>2023</v>
      </c>
      <c r="F437" s="425">
        <v>797</v>
      </c>
      <c r="G437" s="425">
        <v>0</v>
      </c>
      <c r="H437" s="425">
        <v>0</v>
      </c>
      <c r="I437" s="425">
        <v>797</v>
      </c>
      <c r="J437">
        <v>7</v>
      </c>
    </row>
    <row r="438" spans="1:10" ht="15.75" customHeight="1">
      <c r="A438" t="s">
        <v>1110</v>
      </c>
      <c r="B438" t="s">
        <v>1111</v>
      </c>
      <c r="C438">
        <v>0</v>
      </c>
      <c r="D438">
        <v>6</v>
      </c>
      <c r="E438">
        <v>2023</v>
      </c>
      <c r="F438" s="425">
        <v>19854.45</v>
      </c>
      <c r="G438" s="425">
        <v>0</v>
      </c>
      <c r="H438" s="425">
        <v>0</v>
      </c>
      <c r="I438" s="425">
        <v>19854.45</v>
      </c>
      <c r="J438">
        <v>7</v>
      </c>
    </row>
    <row r="439" spans="1:10" ht="15.75" customHeight="1">
      <c r="A439" t="s">
        <v>1112</v>
      </c>
      <c r="B439" t="s">
        <v>1113</v>
      </c>
      <c r="C439">
        <v>0</v>
      </c>
      <c r="D439">
        <v>6</v>
      </c>
      <c r="E439">
        <v>2023</v>
      </c>
      <c r="F439" s="425">
        <v>3533.3</v>
      </c>
      <c r="G439" s="425">
        <v>0</v>
      </c>
      <c r="H439" s="425">
        <v>0</v>
      </c>
      <c r="I439" s="425">
        <v>3533.3</v>
      </c>
      <c r="J439">
        <v>7</v>
      </c>
    </row>
    <row r="440" spans="1:10" ht="15.75" customHeight="1">
      <c r="A440" t="s">
        <v>1114</v>
      </c>
      <c r="B440" t="s">
        <v>1115</v>
      </c>
      <c r="C440">
        <v>0</v>
      </c>
      <c r="D440">
        <v>6</v>
      </c>
      <c r="E440">
        <v>2023</v>
      </c>
      <c r="F440" s="425">
        <v>2558.6</v>
      </c>
      <c r="G440" s="425">
        <v>0</v>
      </c>
      <c r="H440" s="425">
        <v>0</v>
      </c>
      <c r="I440" s="425">
        <v>2558.6</v>
      </c>
      <c r="J440">
        <v>7</v>
      </c>
    </row>
    <row r="441" spans="1:10" ht="15.75" customHeight="1">
      <c r="A441" t="s">
        <v>1116</v>
      </c>
      <c r="B441" t="s">
        <v>1117</v>
      </c>
      <c r="C441">
        <v>0</v>
      </c>
      <c r="D441">
        <v>6</v>
      </c>
      <c r="E441">
        <v>2023</v>
      </c>
      <c r="F441" s="425">
        <v>6400.06</v>
      </c>
      <c r="G441" s="425">
        <v>0</v>
      </c>
      <c r="H441" s="425">
        <v>0</v>
      </c>
      <c r="I441" s="425">
        <v>6400.06</v>
      </c>
      <c r="J441">
        <v>7</v>
      </c>
    </row>
    <row r="442" spans="1:10" ht="15.75" customHeight="1">
      <c r="A442" t="s">
        <v>1118</v>
      </c>
      <c r="B442" t="s">
        <v>1119</v>
      </c>
      <c r="C442">
        <v>0</v>
      </c>
      <c r="D442">
        <v>6</v>
      </c>
      <c r="E442">
        <v>2023</v>
      </c>
      <c r="F442" s="425">
        <v>2394</v>
      </c>
      <c r="G442" s="425">
        <v>0</v>
      </c>
      <c r="H442" s="425">
        <v>0</v>
      </c>
      <c r="I442" s="425">
        <v>2394</v>
      </c>
      <c r="J442">
        <v>7</v>
      </c>
    </row>
    <row r="443" spans="1:10" ht="15.75" customHeight="1">
      <c r="A443" t="s">
        <v>1120</v>
      </c>
      <c r="B443" t="s">
        <v>1121</v>
      </c>
      <c r="C443">
        <v>0</v>
      </c>
      <c r="D443">
        <v>6</v>
      </c>
      <c r="E443">
        <v>2023</v>
      </c>
      <c r="F443" s="425">
        <v>4510.6899999999996</v>
      </c>
      <c r="G443" s="425">
        <v>0</v>
      </c>
      <c r="H443" s="425">
        <v>0</v>
      </c>
      <c r="I443" s="425">
        <v>4510.6899999999996</v>
      </c>
      <c r="J443">
        <v>7</v>
      </c>
    </row>
    <row r="444" spans="1:10" ht="15.75" customHeight="1">
      <c r="A444" t="s">
        <v>1122</v>
      </c>
      <c r="B444" t="s">
        <v>1123</v>
      </c>
      <c r="C444">
        <v>0</v>
      </c>
      <c r="D444">
        <v>6</v>
      </c>
      <c r="E444">
        <v>2023</v>
      </c>
      <c r="F444" s="425">
        <v>663.99</v>
      </c>
      <c r="G444" s="425">
        <v>0</v>
      </c>
      <c r="H444" s="425">
        <v>0</v>
      </c>
      <c r="I444" s="425">
        <v>663.99</v>
      </c>
      <c r="J444">
        <v>7</v>
      </c>
    </row>
    <row r="445" spans="1:10" ht="15.75" customHeight="1">
      <c r="A445" t="s">
        <v>1124</v>
      </c>
      <c r="B445" t="s">
        <v>1125</v>
      </c>
      <c r="C445">
        <v>0</v>
      </c>
      <c r="D445">
        <v>6</v>
      </c>
      <c r="E445">
        <v>2023</v>
      </c>
      <c r="F445" s="425">
        <v>10234.4</v>
      </c>
      <c r="G445" s="425">
        <v>0</v>
      </c>
      <c r="H445" s="425">
        <v>0</v>
      </c>
      <c r="I445" s="425">
        <v>10234.4</v>
      </c>
      <c r="J445">
        <v>7</v>
      </c>
    </row>
    <row r="446" spans="1:10" ht="15.75" customHeight="1">
      <c r="A446" t="s">
        <v>1126</v>
      </c>
      <c r="B446" t="s">
        <v>1127</v>
      </c>
      <c r="C446">
        <v>0</v>
      </c>
      <c r="D446">
        <v>6</v>
      </c>
      <c r="E446">
        <v>2023</v>
      </c>
      <c r="F446" s="425">
        <v>510.35</v>
      </c>
      <c r="G446" s="425">
        <v>0</v>
      </c>
      <c r="H446" s="425">
        <v>0</v>
      </c>
      <c r="I446" s="425">
        <v>510.35</v>
      </c>
      <c r="J446">
        <v>7</v>
      </c>
    </row>
    <row r="447" spans="1:10" ht="15.75" customHeight="1">
      <c r="A447" t="s">
        <v>1128</v>
      </c>
      <c r="B447" t="s">
        <v>1129</v>
      </c>
      <c r="C447">
        <v>0</v>
      </c>
      <c r="D447">
        <v>6</v>
      </c>
      <c r="E447">
        <v>2023</v>
      </c>
      <c r="F447" s="425">
        <v>1290.05</v>
      </c>
      <c r="G447" s="425">
        <v>0</v>
      </c>
      <c r="H447" s="425">
        <v>0</v>
      </c>
      <c r="I447" s="425">
        <v>1290.05</v>
      </c>
      <c r="J447">
        <v>7</v>
      </c>
    </row>
    <row r="448" spans="1:10" ht="15.75" customHeight="1">
      <c r="A448" t="s">
        <v>1130</v>
      </c>
      <c r="B448" t="s">
        <v>1131</v>
      </c>
      <c r="C448">
        <v>0</v>
      </c>
      <c r="D448">
        <v>6</v>
      </c>
      <c r="E448">
        <v>2023</v>
      </c>
      <c r="F448" s="425">
        <v>120190.84</v>
      </c>
      <c r="G448" s="425">
        <v>0</v>
      </c>
      <c r="H448" s="425">
        <v>0</v>
      </c>
      <c r="I448" s="425">
        <v>120190.84</v>
      </c>
      <c r="J448">
        <v>6</v>
      </c>
    </row>
    <row r="449" spans="1:10" ht="15.75" customHeight="1">
      <c r="A449" t="s">
        <v>1132</v>
      </c>
      <c r="B449" t="s">
        <v>1133</v>
      </c>
      <c r="C449">
        <v>0</v>
      </c>
      <c r="D449">
        <v>6</v>
      </c>
      <c r="E449">
        <v>2023</v>
      </c>
      <c r="F449" s="425">
        <v>34521.71</v>
      </c>
      <c r="G449" s="425">
        <v>0</v>
      </c>
      <c r="H449" s="425">
        <v>0</v>
      </c>
      <c r="I449" s="425">
        <v>34521.71</v>
      </c>
      <c r="J449">
        <v>7</v>
      </c>
    </row>
    <row r="450" spans="1:10" ht="15.75" customHeight="1">
      <c r="A450" t="s">
        <v>1134</v>
      </c>
      <c r="B450" t="s">
        <v>1135</v>
      </c>
      <c r="C450">
        <v>0</v>
      </c>
      <c r="D450">
        <v>6</v>
      </c>
      <c r="E450">
        <v>2023</v>
      </c>
      <c r="F450" s="425">
        <v>26737</v>
      </c>
      <c r="G450" s="425">
        <v>0</v>
      </c>
      <c r="H450" s="425">
        <v>0</v>
      </c>
      <c r="I450" s="425">
        <v>26737</v>
      </c>
      <c r="J450">
        <v>7</v>
      </c>
    </row>
    <row r="451" spans="1:10" ht="15.75" customHeight="1">
      <c r="A451" t="s">
        <v>1136</v>
      </c>
      <c r="B451" t="s">
        <v>1137</v>
      </c>
      <c r="C451">
        <v>0</v>
      </c>
      <c r="D451">
        <v>6</v>
      </c>
      <c r="E451">
        <v>2023</v>
      </c>
      <c r="F451" s="425">
        <v>413</v>
      </c>
      <c r="G451" s="425">
        <v>0</v>
      </c>
      <c r="H451" s="425">
        <v>0</v>
      </c>
      <c r="I451" s="425">
        <v>413</v>
      </c>
      <c r="J451">
        <v>7</v>
      </c>
    </row>
    <row r="452" spans="1:10" ht="15.75" customHeight="1">
      <c r="A452" t="s">
        <v>1138</v>
      </c>
      <c r="B452" t="s">
        <v>1139</v>
      </c>
      <c r="C452">
        <v>0</v>
      </c>
      <c r="D452">
        <v>6</v>
      </c>
      <c r="E452">
        <v>2023</v>
      </c>
      <c r="F452" s="425">
        <v>20052.75</v>
      </c>
      <c r="G452" s="425">
        <v>0</v>
      </c>
      <c r="H452" s="425">
        <v>0</v>
      </c>
      <c r="I452" s="425">
        <v>20052.75</v>
      </c>
      <c r="J452">
        <v>7</v>
      </c>
    </row>
    <row r="453" spans="1:10" ht="15.75" customHeight="1">
      <c r="A453" t="s">
        <v>1140</v>
      </c>
      <c r="B453" t="s">
        <v>1141</v>
      </c>
      <c r="C453">
        <v>0</v>
      </c>
      <c r="D453">
        <v>6</v>
      </c>
      <c r="E453">
        <v>2023</v>
      </c>
      <c r="F453" s="425">
        <v>6129.41</v>
      </c>
      <c r="G453" s="425">
        <v>0</v>
      </c>
      <c r="H453" s="425">
        <v>0</v>
      </c>
      <c r="I453" s="425">
        <v>6129.41</v>
      </c>
      <c r="J453">
        <v>7</v>
      </c>
    </row>
    <row r="454" spans="1:10" ht="15.75" customHeight="1">
      <c r="A454" t="s">
        <v>1142</v>
      </c>
      <c r="B454" t="s">
        <v>1143</v>
      </c>
      <c r="C454">
        <v>0</v>
      </c>
      <c r="D454">
        <v>6</v>
      </c>
      <c r="E454">
        <v>2023</v>
      </c>
      <c r="F454" s="425">
        <v>13069.17</v>
      </c>
      <c r="G454" s="425">
        <v>0</v>
      </c>
      <c r="H454" s="425">
        <v>0</v>
      </c>
      <c r="I454" s="425">
        <v>13069.17</v>
      </c>
      <c r="J454">
        <v>7</v>
      </c>
    </row>
    <row r="455" spans="1:10" ht="15.75" customHeight="1">
      <c r="A455" t="s">
        <v>1144</v>
      </c>
      <c r="B455" t="s">
        <v>1145</v>
      </c>
      <c r="C455">
        <v>0</v>
      </c>
      <c r="D455">
        <v>6</v>
      </c>
      <c r="E455">
        <v>2023</v>
      </c>
      <c r="F455" s="425">
        <v>15935.25</v>
      </c>
      <c r="G455" s="425">
        <v>0</v>
      </c>
      <c r="H455" s="425">
        <v>0</v>
      </c>
      <c r="I455" s="425">
        <v>15935.25</v>
      </c>
      <c r="J455">
        <v>7</v>
      </c>
    </row>
    <row r="456" spans="1:10" ht="15.75" customHeight="1">
      <c r="A456" t="s">
        <v>1146</v>
      </c>
      <c r="B456" t="s">
        <v>1147</v>
      </c>
      <c r="C456">
        <v>0</v>
      </c>
      <c r="D456">
        <v>6</v>
      </c>
      <c r="E456">
        <v>2023</v>
      </c>
      <c r="F456" s="425">
        <v>961.85</v>
      </c>
      <c r="G456" s="425">
        <v>0</v>
      </c>
      <c r="H456" s="425">
        <v>0</v>
      </c>
      <c r="I456" s="425">
        <v>961.85</v>
      </c>
      <c r="J456">
        <v>7</v>
      </c>
    </row>
    <row r="457" spans="1:10" ht="15.75" customHeight="1">
      <c r="A457" t="s">
        <v>1148</v>
      </c>
      <c r="B457" t="s">
        <v>1149</v>
      </c>
      <c r="C457">
        <v>0</v>
      </c>
      <c r="D457">
        <v>6</v>
      </c>
      <c r="E457">
        <v>2023</v>
      </c>
      <c r="F457" s="425">
        <v>2370.6999999999998</v>
      </c>
      <c r="G457" s="425">
        <v>0</v>
      </c>
      <c r="H457" s="425">
        <v>0</v>
      </c>
      <c r="I457" s="425">
        <v>2370.6999999999998</v>
      </c>
      <c r="J457">
        <v>7</v>
      </c>
    </row>
    <row r="458" spans="1:10" ht="15.75" customHeight="1">
      <c r="A458" t="s">
        <v>1150</v>
      </c>
      <c r="B458" t="s">
        <v>1151</v>
      </c>
      <c r="C458">
        <v>0</v>
      </c>
      <c r="D458">
        <v>6</v>
      </c>
      <c r="E458">
        <v>2023</v>
      </c>
      <c r="F458" s="425">
        <v>570618.77</v>
      </c>
      <c r="G458" s="425">
        <v>0</v>
      </c>
      <c r="H458" s="425">
        <v>0</v>
      </c>
      <c r="I458" s="425">
        <v>570618.77</v>
      </c>
      <c r="J458">
        <v>6</v>
      </c>
    </row>
    <row r="459" spans="1:10" ht="15.75" customHeight="1">
      <c r="A459" t="s">
        <v>1152</v>
      </c>
      <c r="B459" t="s">
        <v>1153</v>
      </c>
      <c r="C459">
        <v>0</v>
      </c>
      <c r="D459">
        <v>6</v>
      </c>
      <c r="E459">
        <v>2023</v>
      </c>
      <c r="F459" s="425">
        <v>238.75</v>
      </c>
      <c r="G459" s="425">
        <v>0</v>
      </c>
      <c r="H459" s="425">
        <v>0</v>
      </c>
      <c r="I459" s="425">
        <v>238.75</v>
      </c>
      <c r="J459">
        <v>7</v>
      </c>
    </row>
    <row r="460" spans="1:10" ht="15.75" customHeight="1">
      <c r="A460" t="s">
        <v>1154</v>
      </c>
      <c r="B460" t="s">
        <v>1155</v>
      </c>
      <c r="C460">
        <v>0</v>
      </c>
      <c r="D460">
        <v>6</v>
      </c>
      <c r="E460">
        <v>2023</v>
      </c>
      <c r="F460" s="425">
        <v>2000</v>
      </c>
      <c r="G460" s="425">
        <v>0</v>
      </c>
      <c r="H460" s="425">
        <v>0</v>
      </c>
      <c r="I460" s="425">
        <v>2000</v>
      </c>
      <c r="J460">
        <v>7</v>
      </c>
    </row>
    <row r="461" spans="1:10" ht="15.75" customHeight="1">
      <c r="A461" t="s">
        <v>1156</v>
      </c>
      <c r="B461" t="s">
        <v>1157</v>
      </c>
      <c r="C461">
        <v>0</v>
      </c>
      <c r="D461">
        <v>6</v>
      </c>
      <c r="E461">
        <v>2023</v>
      </c>
      <c r="F461" s="425">
        <v>23940</v>
      </c>
      <c r="G461" s="425">
        <v>0</v>
      </c>
      <c r="H461" s="425">
        <v>0</v>
      </c>
      <c r="I461" s="425">
        <v>23940</v>
      </c>
      <c r="J461">
        <v>7</v>
      </c>
    </row>
    <row r="462" spans="1:10" ht="15.75" customHeight="1">
      <c r="A462" t="s">
        <v>1158</v>
      </c>
      <c r="B462" t="s">
        <v>1159</v>
      </c>
      <c r="C462">
        <v>0</v>
      </c>
      <c r="D462">
        <v>6</v>
      </c>
      <c r="E462">
        <v>2023</v>
      </c>
      <c r="F462" s="425">
        <v>1550.3</v>
      </c>
      <c r="G462" s="425">
        <v>0</v>
      </c>
      <c r="H462" s="425">
        <v>0</v>
      </c>
      <c r="I462" s="425">
        <v>1550.3</v>
      </c>
      <c r="J462">
        <v>7</v>
      </c>
    </row>
    <row r="463" spans="1:10" ht="15.75" customHeight="1">
      <c r="A463" t="s">
        <v>1160</v>
      </c>
      <c r="B463" t="s">
        <v>1161</v>
      </c>
      <c r="C463">
        <v>0</v>
      </c>
      <c r="D463">
        <v>6</v>
      </c>
      <c r="E463">
        <v>2023</v>
      </c>
      <c r="F463" s="425">
        <v>1775.48</v>
      </c>
      <c r="G463" s="425">
        <v>0</v>
      </c>
      <c r="H463" s="425">
        <v>0</v>
      </c>
      <c r="I463" s="425">
        <v>1775.48</v>
      </c>
      <c r="J463">
        <v>7</v>
      </c>
    </row>
    <row r="464" spans="1:10" ht="15.75" customHeight="1">
      <c r="A464" t="s">
        <v>1162</v>
      </c>
      <c r="B464" t="s">
        <v>1163</v>
      </c>
      <c r="C464">
        <v>0</v>
      </c>
      <c r="D464">
        <v>6</v>
      </c>
      <c r="E464">
        <v>2023</v>
      </c>
      <c r="F464" s="425">
        <v>2793</v>
      </c>
      <c r="G464" s="425">
        <v>0</v>
      </c>
      <c r="H464" s="425">
        <v>0</v>
      </c>
      <c r="I464" s="425">
        <v>2793</v>
      </c>
      <c r="J464">
        <v>7</v>
      </c>
    </row>
    <row r="465" spans="1:10" ht="15.75" customHeight="1">
      <c r="A465" t="s">
        <v>1164</v>
      </c>
      <c r="B465" t="s">
        <v>1165</v>
      </c>
      <c r="C465">
        <v>0</v>
      </c>
      <c r="D465">
        <v>6</v>
      </c>
      <c r="E465">
        <v>2023</v>
      </c>
      <c r="F465" s="425">
        <v>7132.96</v>
      </c>
      <c r="G465" s="425">
        <v>0</v>
      </c>
      <c r="H465" s="425">
        <v>0</v>
      </c>
      <c r="I465" s="425">
        <v>7132.96</v>
      </c>
      <c r="J465">
        <v>7</v>
      </c>
    </row>
    <row r="466" spans="1:10" ht="15.75" customHeight="1">
      <c r="A466" t="s">
        <v>1166</v>
      </c>
      <c r="B466" t="s">
        <v>1167</v>
      </c>
      <c r="C466">
        <v>0</v>
      </c>
      <c r="D466">
        <v>6</v>
      </c>
      <c r="E466">
        <v>2023</v>
      </c>
      <c r="F466" s="425">
        <v>1888.24</v>
      </c>
      <c r="G466" s="425">
        <v>0</v>
      </c>
      <c r="H466" s="425">
        <v>0</v>
      </c>
      <c r="I466" s="425">
        <v>1888.24</v>
      </c>
      <c r="J466">
        <v>7</v>
      </c>
    </row>
    <row r="467" spans="1:10" ht="15.75" customHeight="1">
      <c r="A467" t="s">
        <v>1168</v>
      </c>
      <c r="B467" t="s">
        <v>1169</v>
      </c>
      <c r="C467">
        <v>0</v>
      </c>
      <c r="D467">
        <v>6</v>
      </c>
      <c r="E467">
        <v>2023</v>
      </c>
      <c r="F467" s="425">
        <v>2794</v>
      </c>
      <c r="G467" s="425">
        <v>0</v>
      </c>
      <c r="H467" s="425">
        <v>0</v>
      </c>
      <c r="I467" s="425">
        <v>2794</v>
      </c>
      <c r="J467">
        <v>7</v>
      </c>
    </row>
    <row r="468" spans="1:10" ht="15.75" customHeight="1">
      <c r="A468" t="s">
        <v>1170</v>
      </c>
      <c r="B468" t="s">
        <v>1171</v>
      </c>
      <c r="C468">
        <v>0</v>
      </c>
      <c r="D468">
        <v>6</v>
      </c>
      <c r="E468">
        <v>2023</v>
      </c>
      <c r="F468" s="425">
        <v>6206.48</v>
      </c>
      <c r="G468" s="425">
        <v>0</v>
      </c>
      <c r="H468" s="425">
        <v>0</v>
      </c>
      <c r="I468" s="425">
        <v>6206.48</v>
      </c>
      <c r="J468">
        <v>7</v>
      </c>
    </row>
    <row r="469" spans="1:10" ht="15.75" customHeight="1">
      <c r="A469" t="s">
        <v>1172</v>
      </c>
      <c r="B469" t="s">
        <v>1173</v>
      </c>
      <c r="C469">
        <v>0</v>
      </c>
      <c r="D469">
        <v>6</v>
      </c>
      <c r="E469">
        <v>2023</v>
      </c>
      <c r="F469" s="425">
        <v>2794</v>
      </c>
      <c r="G469" s="425">
        <v>0</v>
      </c>
      <c r="H469" s="425">
        <v>0</v>
      </c>
      <c r="I469" s="425">
        <v>2794</v>
      </c>
      <c r="J469">
        <v>7</v>
      </c>
    </row>
    <row r="470" spans="1:10" ht="15.75" customHeight="1">
      <c r="A470" t="s">
        <v>1174</v>
      </c>
      <c r="B470" t="s">
        <v>1175</v>
      </c>
      <c r="C470">
        <v>0</v>
      </c>
      <c r="D470">
        <v>6</v>
      </c>
      <c r="E470">
        <v>2023</v>
      </c>
      <c r="F470" s="425">
        <v>60105.94</v>
      </c>
      <c r="G470" s="425">
        <v>0</v>
      </c>
      <c r="H470" s="425">
        <v>0</v>
      </c>
      <c r="I470" s="425">
        <v>60105.94</v>
      </c>
      <c r="J470">
        <v>7</v>
      </c>
    </row>
    <row r="471" spans="1:10" ht="15.75" customHeight="1">
      <c r="A471" t="s">
        <v>1176</v>
      </c>
      <c r="B471" t="s">
        <v>1177</v>
      </c>
      <c r="C471">
        <v>0</v>
      </c>
      <c r="D471">
        <v>6</v>
      </c>
      <c r="E471">
        <v>2023</v>
      </c>
      <c r="F471" s="425">
        <v>1397</v>
      </c>
      <c r="G471" s="425">
        <v>0</v>
      </c>
      <c r="H471" s="425">
        <v>0</v>
      </c>
      <c r="I471" s="425">
        <v>1397</v>
      </c>
      <c r="J471">
        <v>7</v>
      </c>
    </row>
    <row r="472" spans="1:10" ht="15.75" customHeight="1">
      <c r="A472" t="s">
        <v>1178</v>
      </c>
      <c r="B472" t="s">
        <v>1179</v>
      </c>
      <c r="C472">
        <v>0</v>
      </c>
      <c r="D472">
        <v>6</v>
      </c>
      <c r="E472">
        <v>2023</v>
      </c>
      <c r="F472" s="425">
        <v>3492.5</v>
      </c>
      <c r="G472" s="425">
        <v>0</v>
      </c>
      <c r="H472" s="425">
        <v>0</v>
      </c>
      <c r="I472" s="425">
        <v>3492.5</v>
      </c>
      <c r="J472">
        <v>7</v>
      </c>
    </row>
    <row r="473" spans="1:10" ht="15.75" customHeight="1">
      <c r="A473" t="s">
        <v>1180</v>
      </c>
      <c r="B473" t="s">
        <v>1181</v>
      </c>
      <c r="C473">
        <v>0</v>
      </c>
      <c r="D473">
        <v>6</v>
      </c>
      <c r="E473">
        <v>2023</v>
      </c>
      <c r="F473" s="425">
        <v>120189.94</v>
      </c>
      <c r="G473" s="425">
        <v>0</v>
      </c>
      <c r="H473" s="425">
        <v>0</v>
      </c>
      <c r="I473" s="425">
        <v>120189.94</v>
      </c>
      <c r="J473">
        <v>7</v>
      </c>
    </row>
    <row r="474" spans="1:10" ht="15.75" customHeight="1">
      <c r="A474" t="s">
        <v>1182</v>
      </c>
      <c r="B474" t="s">
        <v>1183</v>
      </c>
      <c r="C474">
        <v>0</v>
      </c>
      <c r="D474">
        <v>6</v>
      </c>
      <c r="E474">
        <v>2023</v>
      </c>
      <c r="F474" s="425">
        <v>50710</v>
      </c>
      <c r="G474" s="425">
        <v>0</v>
      </c>
      <c r="H474" s="425">
        <v>0</v>
      </c>
      <c r="I474" s="425">
        <v>50710</v>
      </c>
      <c r="J474">
        <v>7</v>
      </c>
    </row>
    <row r="475" spans="1:10" ht="15.75" customHeight="1">
      <c r="A475" t="s">
        <v>1184</v>
      </c>
      <c r="B475" t="s">
        <v>1185</v>
      </c>
      <c r="C475">
        <v>0</v>
      </c>
      <c r="D475">
        <v>6</v>
      </c>
      <c r="E475">
        <v>2023</v>
      </c>
      <c r="F475" s="425">
        <v>28572.3</v>
      </c>
      <c r="G475" s="425">
        <v>0</v>
      </c>
      <c r="H475" s="425">
        <v>0</v>
      </c>
      <c r="I475" s="425">
        <v>28572.3</v>
      </c>
      <c r="J475">
        <v>7</v>
      </c>
    </row>
    <row r="476" spans="1:10" ht="15.75" customHeight="1">
      <c r="A476" t="s">
        <v>1186</v>
      </c>
      <c r="B476" t="s">
        <v>1187</v>
      </c>
      <c r="C476">
        <v>0</v>
      </c>
      <c r="D476">
        <v>6</v>
      </c>
      <c r="E476">
        <v>2023</v>
      </c>
      <c r="F476" s="425">
        <v>89570.06</v>
      </c>
      <c r="G476" s="425">
        <v>0</v>
      </c>
      <c r="H476" s="425">
        <v>0</v>
      </c>
      <c r="I476" s="425">
        <v>89570.06</v>
      </c>
      <c r="J476">
        <v>7</v>
      </c>
    </row>
    <row r="477" spans="1:10" ht="15.75" customHeight="1">
      <c r="A477" t="s">
        <v>1188</v>
      </c>
      <c r="B477" t="s">
        <v>1189</v>
      </c>
      <c r="C477">
        <v>0</v>
      </c>
      <c r="D477">
        <v>6</v>
      </c>
      <c r="E477">
        <v>2023</v>
      </c>
      <c r="F477" s="425">
        <v>9768</v>
      </c>
      <c r="G477" s="425">
        <v>0</v>
      </c>
      <c r="H477" s="425">
        <v>0</v>
      </c>
      <c r="I477" s="425">
        <v>9768</v>
      </c>
      <c r="J477">
        <v>7</v>
      </c>
    </row>
    <row r="478" spans="1:10" ht="15.75" customHeight="1">
      <c r="A478" t="s">
        <v>1190</v>
      </c>
      <c r="B478" t="s">
        <v>1191</v>
      </c>
      <c r="C478">
        <v>0</v>
      </c>
      <c r="D478">
        <v>6</v>
      </c>
      <c r="E478">
        <v>2023</v>
      </c>
      <c r="F478" s="425">
        <v>529.5</v>
      </c>
      <c r="G478" s="425">
        <v>0</v>
      </c>
      <c r="H478" s="425">
        <v>0</v>
      </c>
      <c r="I478" s="425">
        <v>529.5</v>
      </c>
      <c r="J478">
        <v>7</v>
      </c>
    </row>
    <row r="479" spans="1:10" ht="15.75" customHeight="1">
      <c r="A479" t="s">
        <v>1192</v>
      </c>
      <c r="B479" t="s">
        <v>1193</v>
      </c>
      <c r="C479">
        <v>0</v>
      </c>
      <c r="D479">
        <v>6</v>
      </c>
      <c r="E479">
        <v>2023</v>
      </c>
      <c r="F479" s="425">
        <v>128.6</v>
      </c>
      <c r="G479" s="425">
        <v>0</v>
      </c>
      <c r="H479" s="425">
        <v>0</v>
      </c>
      <c r="I479" s="425">
        <v>128.6</v>
      </c>
      <c r="J479">
        <v>7</v>
      </c>
    </row>
    <row r="480" spans="1:10" ht="15.75" customHeight="1">
      <c r="A480" t="s">
        <v>1194</v>
      </c>
      <c r="B480" t="s">
        <v>1195</v>
      </c>
      <c r="C480">
        <v>0</v>
      </c>
      <c r="D480">
        <v>6</v>
      </c>
      <c r="E480">
        <v>2023</v>
      </c>
      <c r="F480" s="425">
        <v>29428</v>
      </c>
      <c r="G480" s="425">
        <v>0</v>
      </c>
      <c r="H480" s="425">
        <v>0</v>
      </c>
      <c r="I480" s="425">
        <v>29428</v>
      </c>
      <c r="J480">
        <v>7</v>
      </c>
    </row>
    <row r="481" spans="1:10" ht="15.75" customHeight="1">
      <c r="A481" t="s">
        <v>1196</v>
      </c>
      <c r="B481" t="s">
        <v>1197</v>
      </c>
      <c r="C481">
        <v>0</v>
      </c>
      <c r="D481">
        <v>6</v>
      </c>
      <c r="E481">
        <v>2023</v>
      </c>
      <c r="F481" s="425">
        <v>58189.94</v>
      </c>
      <c r="G481" s="425">
        <v>0</v>
      </c>
      <c r="H481" s="425">
        <v>0</v>
      </c>
      <c r="I481" s="425">
        <v>58189.94</v>
      </c>
      <c r="J481">
        <v>7</v>
      </c>
    </row>
    <row r="482" spans="1:10" ht="15.75" customHeight="1">
      <c r="A482" t="s">
        <v>1198</v>
      </c>
      <c r="B482" t="s">
        <v>1199</v>
      </c>
      <c r="C482">
        <v>0</v>
      </c>
      <c r="D482">
        <v>6</v>
      </c>
      <c r="E482">
        <v>2023</v>
      </c>
      <c r="F482" s="425">
        <v>65423.78</v>
      </c>
      <c r="G482" s="425">
        <v>0</v>
      </c>
      <c r="H482" s="425">
        <v>0</v>
      </c>
      <c r="I482" s="425">
        <v>65423.78</v>
      </c>
      <c r="J482">
        <v>7</v>
      </c>
    </row>
    <row r="483" spans="1:10" ht="15.75" customHeight="1">
      <c r="A483" t="s">
        <v>1200</v>
      </c>
      <c r="B483" t="s">
        <v>1201</v>
      </c>
      <c r="C483">
        <v>0</v>
      </c>
      <c r="D483">
        <v>6</v>
      </c>
      <c r="E483">
        <v>2023</v>
      </c>
      <c r="F483" s="425">
        <v>200926.25</v>
      </c>
      <c r="G483" s="425">
        <v>0</v>
      </c>
      <c r="H483" s="425">
        <v>0</v>
      </c>
      <c r="I483" s="425">
        <v>200926.25</v>
      </c>
      <c r="J483">
        <v>6</v>
      </c>
    </row>
    <row r="484" spans="1:10" ht="15.75" customHeight="1">
      <c r="A484" t="s">
        <v>1202</v>
      </c>
      <c r="B484" t="s">
        <v>1203</v>
      </c>
      <c r="C484">
        <v>0</v>
      </c>
      <c r="D484">
        <v>6</v>
      </c>
      <c r="E484">
        <v>2023</v>
      </c>
      <c r="F484" s="425">
        <v>5749.53</v>
      </c>
      <c r="G484" s="425">
        <v>0</v>
      </c>
      <c r="H484" s="425">
        <v>0</v>
      </c>
      <c r="I484" s="425">
        <v>5749.53</v>
      </c>
      <c r="J484">
        <v>7</v>
      </c>
    </row>
    <row r="485" spans="1:10" ht="15.75" customHeight="1">
      <c r="A485" t="s">
        <v>1204</v>
      </c>
      <c r="B485" t="s">
        <v>1205</v>
      </c>
      <c r="C485">
        <v>0</v>
      </c>
      <c r="D485">
        <v>6</v>
      </c>
      <c r="E485">
        <v>2023</v>
      </c>
      <c r="F485" s="425">
        <v>10821.72</v>
      </c>
      <c r="G485" s="425">
        <v>0</v>
      </c>
      <c r="H485" s="425">
        <v>0</v>
      </c>
      <c r="I485" s="425">
        <v>10821.72</v>
      </c>
      <c r="J485">
        <v>7</v>
      </c>
    </row>
    <row r="486" spans="1:10" ht="15.75" customHeight="1">
      <c r="A486" t="s">
        <v>1206</v>
      </c>
      <c r="B486" t="s">
        <v>1207</v>
      </c>
      <c r="C486">
        <v>0</v>
      </c>
      <c r="D486">
        <v>6</v>
      </c>
      <c r="E486">
        <v>2023</v>
      </c>
      <c r="F486" s="425">
        <v>59650</v>
      </c>
      <c r="G486" s="425">
        <v>0</v>
      </c>
      <c r="H486" s="425">
        <v>0</v>
      </c>
      <c r="I486" s="425">
        <v>59650</v>
      </c>
      <c r="J486">
        <v>7</v>
      </c>
    </row>
    <row r="487" spans="1:10" ht="15.75" customHeight="1">
      <c r="A487" t="s">
        <v>1208</v>
      </c>
      <c r="B487" t="s">
        <v>1209</v>
      </c>
      <c r="C487">
        <v>0</v>
      </c>
      <c r="D487">
        <v>6</v>
      </c>
      <c r="E487">
        <v>2023</v>
      </c>
      <c r="F487" s="425">
        <v>5425</v>
      </c>
      <c r="G487" s="425">
        <v>0</v>
      </c>
      <c r="H487" s="425">
        <v>0</v>
      </c>
      <c r="I487" s="425">
        <v>5425</v>
      </c>
      <c r="J487">
        <v>7</v>
      </c>
    </row>
    <row r="488" spans="1:10" ht="15.75" customHeight="1">
      <c r="A488" t="s">
        <v>1210</v>
      </c>
      <c r="B488" t="s">
        <v>1211</v>
      </c>
      <c r="C488">
        <v>0</v>
      </c>
      <c r="D488">
        <v>6</v>
      </c>
      <c r="E488">
        <v>2023</v>
      </c>
      <c r="F488" s="425">
        <v>59650</v>
      </c>
      <c r="G488" s="425">
        <v>0</v>
      </c>
      <c r="H488" s="425">
        <v>0</v>
      </c>
      <c r="I488" s="425">
        <v>59650</v>
      </c>
      <c r="J488">
        <v>7</v>
      </c>
    </row>
    <row r="489" spans="1:10" ht="15.75" customHeight="1">
      <c r="A489" t="s">
        <v>1212</v>
      </c>
      <c r="B489" t="s">
        <v>1213</v>
      </c>
      <c r="C489">
        <v>0</v>
      </c>
      <c r="D489">
        <v>6</v>
      </c>
      <c r="E489">
        <v>2023</v>
      </c>
      <c r="F489" s="425">
        <v>21675</v>
      </c>
      <c r="G489" s="425">
        <v>0</v>
      </c>
      <c r="H489" s="425">
        <v>0</v>
      </c>
      <c r="I489" s="425">
        <v>21675</v>
      </c>
      <c r="J489">
        <v>7</v>
      </c>
    </row>
    <row r="490" spans="1:10" ht="15.75" customHeight="1">
      <c r="A490" t="s">
        <v>1214</v>
      </c>
      <c r="B490" t="s">
        <v>1215</v>
      </c>
      <c r="C490">
        <v>0</v>
      </c>
      <c r="D490">
        <v>6</v>
      </c>
      <c r="E490">
        <v>2023</v>
      </c>
      <c r="F490" s="425">
        <v>37955</v>
      </c>
      <c r="G490" s="425">
        <v>0</v>
      </c>
      <c r="H490" s="425">
        <v>0</v>
      </c>
      <c r="I490" s="425">
        <v>37955</v>
      </c>
      <c r="J490">
        <v>7</v>
      </c>
    </row>
    <row r="491" spans="1:10" ht="15.75" customHeight="1">
      <c r="A491" t="s">
        <v>1216</v>
      </c>
      <c r="B491" t="s">
        <v>1217</v>
      </c>
      <c r="C491">
        <v>0</v>
      </c>
      <c r="D491">
        <v>6</v>
      </c>
      <c r="E491">
        <v>2023</v>
      </c>
      <c r="F491" s="425">
        <v>255639.89</v>
      </c>
      <c r="G491" s="425">
        <v>0</v>
      </c>
      <c r="H491" s="425">
        <v>0</v>
      </c>
      <c r="I491" s="425">
        <v>255639.89</v>
      </c>
      <c r="J491">
        <v>6</v>
      </c>
    </row>
    <row r="492" spans="1:10" ht="15.75" customHeight="1">
      <c r="A492" t="s">
        <v>1218</v>
      </c>
      <c r="B492" t="s">
        <v>1219</v>
      </c>
      <c r="C492">
        <v>0</v>
      </c>
      <c r="D492">
        <v>6</v>
      </c>
      <c r="E492">
        <v>2023</v>
      </c>
      <c r="F492" s="425">
        <v>1290.3800000000001</v>
      </c>
      <c r="G492" s="425">
        <v>0</v>
      </c>
      <c r="H492" s="425">
        <v>0</v>
      </c>
      <c r="I492" s="425">
        <v>1290.3800000000001</v>
      </c>
      <c r="J492">
        <v>7</v>
      </c>
    </row>
    <row r="493" spans="1:10" ht="15.75" customHeight="1">
      <c r="A493" t="s">
        <v>1220</v>
      </c>
      <c r="B493" t="s">
        <v>1221</v>
      </c>
      <c r="C493">
        <v>0</v>
      </c>
      <c r="D493">
        <v>6</v>
      </c>
      <c r="E493">
        <v>2023</v>
      </c>
      <c r="F493" s="425">
        <v>85350</v>
      </c>
      <c r="G493" s="425">
        <v>0</v>
      </c>
      <c r="H493" s="425">
        <v>0</v>
      </c>
      <c r="I493" s="425">
        <v>85350</v>
      </c>
      <c r="J493">
        <v>7</v>
      </c>
    </row>
    <row r="494" spans="1:10" ht="15.75" customHeight="1">
      <c r="A494" t="s">
        <v>1222</v>
      </c>
      <c r="B494" t="s">
        <v>1223</v>
      </c>
      <c r="C494">
        <v>0</v>
      </c>
      <c r="D494">
        <v>6</v>
      </c>
      <c r="E494">
        <v>2023</v>
      </c>
      <c r="F494" s="425">
        <v>14850</v>
      </c>
      <c r="G494" s="425">
        <v>0</v>
      </c>
      <c r="H494" s="425">
        <v>0</v>
      </c>
      <c r="I494" s="425">
        <v>14850</v>
      </c>
      <c r="J494">
        <v>7</v>
      </c>
    </row>
    <row r="495" spans="1:10" ht="15.75" customHeight="1">
      <c r="A495" t="s">
        <v>1224</v>
      </c>
      <c r="B495" t="s">
        <v>1225</v>
      </c>
      <c r="C495">
        <v>0</v>
      </c>
      <c r="D495">
        <v>6</v>
      </c>
      <c r="E495">
        <v>2023</v>
      </c>
      <c r="F495" s="425">
        <v>7425</v>
      </c>
      <c r="G495" s="425">
        <v>0</v>
      </c>
      <c r="H495" s="425">
        <v>0</v>
      </c>
      <c r="I495" s="425">
        <v>7425</v>
      </c>
      <c r="J495">
        <v>7</v>
      </c>
    </row>
    <row r="496" spans="1:10" ht="15.75" customHeight="1">
      <c r="A496" t="s">
        <v>1226</v>
      </c>
      <c r="B496" t="s">
        <v>1227</v>
      </c>
      <c r="C496">
        <v>0</v>
      </c>
      <c r="D496">
        <v>6</v>
      </c>
      <c r="E496">
        <v>2023</v>
      </c>
      <c r="F496" s="425">
        <v>4696.5600000000004</v>
      </c>
      <c r="G496" s="425">
        <v>0</v>
      </c>
      <c r="H496" s="425">
        <v>0</v>
      </c>
      <c r="I496" s="425">
        <v>4696.5600000000004</v>
      </c>
      <c r="J496">
        <v>7</v>
      </c>
    </row>
    <row r="497" spans="1:10" ht="15.75" customHeight="1">
      <c r="A497" t="s">
        <v>1228</v>
      </c>
      <c r="B497" t="s">
        <v>1229</v>
      </c>
      <c r="C497">
        <v>0</v>
      </c>
      <c r="D497">
        <v>6</v>
      </c>
      <c r="E497">
        <v>2023</v>
      </c>
      <c r="F497" s="425">
        <v>71050.350000000006</v>
      </c>
      <c r="G497" s="425">
        <v>0</v>
      </c>
      <c r="H497" s="425">
        <v>0</v>
      </c>
      <c r="I497" s="425">
        <v>71050.350000000006</v>
      </c>
      <c r="J497">
        <v>7</v>
      </c>
    </row>
    <row r="498" spans="1:10" ht="15.75" customHeight="1">
      <c r="A498" t="s">
        <v>1230</v>
      </c>
      <c r="B498" t="s">
        <v>1231</v>
      </c>
      <c r="C498">
        <v>0</v>
      </c>
      <c r="D498">
        <v>6</v>
      </c>
      <c r="E498">
        <v>2023</v>
      </c>
      <c r="F498" s="425">
        <v>152.6</v>
      </c>
      <c r="G498" s="425">
        <v>0</v>
      </c>
      <c r="H498" s="425">
        <v>0</v>
      </c>
      <c r="I498" s="425">
        <v>152.6</v>
      </c>
      <c r="J498">
        <v>7</v>
      </c>
    </row>
    <row r="499" spans="1:10" ht="15.75" customHeight="1">
      <c r="A499" t="s">
        <v>1232</v>
      </c>
      <c r="B499" t="s">
        <v>1233</v>
      </c>
      <c r="C499">
        <v>0</v>
      </c>
      <c r="D499">
        <v>6</v>
      </c>
      <c r="E499">
        <v>2023</v>
      </c>
      <c r="F499" s="425">
        <v>7500</v>
      </c>
      <c r="G499" s="425">
        <v>0</v>
      </c>
      <c r="H499" s="425">
        <v>0</v>
      </c>
      <c r="I499" s="425">
        <v>7500</v>
      </c>
      <c r="J499">
        <v>7</v>
      </c>
    </row>
    <row r="500" spans="1:10" ht="15.75" customHeight="1">
      <c r="A500" t="s">
        <v>1234</v>
      </c>
      <c r="B500" t="s">
        <v>1235</v>
      </c>
      <c r="C500">
        <v>0</v>
      </c>
      <c r="D500">
        <v>6</v>
      </c>
      <c r="E500">
        <v>2023</v>
      </c>
      <c r="F500" s="425">
        <v>63325</v>
      </c>
      <c r="G500" s="425">
        <v>0</v>
      </c>
      <c r="H500" s="425">
        <v>0</v>
      </c>
      <c r="I500" s="425">
        <v>63325</v>
      </c>
      <c r="J500">
        <v>7</v>
      </c>
    </row>
    <row r="501" spans="1:10" ht="15.75" customHeight="1">
      <c r="A501" t="s">
        <v>1236</v>
      </c>
      <c r="B501" t="s">
        <v>1237</v>
      </c>
      <c r="C501">
        <v>0</v>
      </c>
      <c r="D501">
        <v>6</v>
      </c>
      <c r="E501">
        <v>2023</v>
      </c>
      <c r="F501" s="425">
        <v>569403.76</v>
      </c>
      <c r="G501" s="425">
        <v>0</v>
      </c>
      <c r="H501" s="425">
        <v>0</v>
      </c>
      <c r="I501" s="425">
        <v>569403.76</v>
      </c>
      <c r="J501">
        <v>6</v>
      </c>
    </row>
    <row r="502" spans="1:10" ht="15.75" customHeight="1">
      <c r="A502" t="s">
        <v>1238</v>
      </c>
      <c r="B502" t="s">
        <v>1239</v>
      </c>
      <c r="C502">
        <v>0</v>
      </c>
      <c r="D502">
        <v>6</v>
      </c>
      <c r="E502">
        <v>2023</v>
      </c>
      <c r="F502" s="425">
        <v>106462.12</v>
      </c>
      <c r="G502" s="425">
        <v>0</v>
      </c>
      <c r="H502" s="425">
        <v>0</v>
      </c>
      <c r="I502" s="425">
        <v>106462.12</v>
      </c>
      <c r="J502">
        <v>7</v>
      </c>
    </row>
    <row r="503" spans="1:10" ht="15.75" customHeight="1">
      <c r="A503" t="s">
        <v>1240</v>
      </c>
      <c r="B503" t="s">
        <v>1241</v>
      </c>
      <c r="C503">
        <v>0</v>
      </c>
      <c r="D503">
        <v>6</v>
      </c>
      <c r="E503">
        <v>2023</v>
      </c>
      <c r="F503" s="425">
        <v>1500</v>
      </c>
      <c r="G503" s="425">
        <v>0</v>
      </c>
      <c r="H503" s="425">
        <v>0</v>
      </c>
      <c r="I503" s="425">
        <v>1500</v>
      </c>
      <c r="J503">
        <v>7</v>
      </c>
    </row>
    <row r="504" spans="1:10" ht="15.75" customHeight="1">
      <c r="A504" t="s">
        <v>1242</v>
      </c>
      <c r="B504" t="s">
        <v>1243</v>
      </c>
      <c r="C504">
        <v>0</v>
      </c>
      <c r="D504">
        <v>6</v>
      </c>
      <c r="E504">
        <v>2023</v>
      </c>
      <c r="F504" s="425">
        <v>87116.479999999996</v>
      </c>
      <c r="G504" s="425">
        <v>0</v>
      </c>
      <c r="H504" s="425">
        <v>0</v>
      </c>
      <c r="I504" s="425">
        <v>87116.479999999996</v>
      </c>
      <c r="J504">
        <v>7</v>
      </c>
    </row>
    <row r="505" spans="1:10" ht="15.75" customHeight="1">
      <c r="A505" t="s">
        <v>1244</v>
      </c>
      <c r="B505" t="s">
        <v>1245</v>
      </c>
      <c r="C505">
        <v>0</v>
      </c>
      <c r="D505">
        <v>6</v>
      </c>
      <c r="E505">
        <v>2023</v>
      </c>
      <c r="F505" s="425">
        <v>1601.65</v>
      </c>
      <c r="G505" s="425">
        <v>0</v>
      </c>
      <c r="H505" s="425">
        <v>0</v>
      </c>
      <c r="I505" s="425">
        <v>1601.65</v>
      </c>
      <c r="J505">
        <v>7</v>
      </c>
    </row>
    <row r="506" spans="1:10" ht="15.75" customHeight="1">
      <c r="A506" t="s">
        <v>1246</v>
      </c>
      <c r="B506" t="s">
        <v>1247</v>
      </c>
      <c r="C506">
        <v>0</v>
      </c>
      <c r="D506">
        <v>6</v>
      </c>
      <c r="E506">
        <v>2023</v>
      </c>
      <c r="F506" s="425">
        <v>103686.48</v>
      </c>
      <c r="G506" s="425">
        <v>0</v>
      </c>
      <c r="H506" s="425">
        <v>0</v>
      </c>
      <c r="I506" s="425">
        <v>103686.48</v>
      </c>
      <c r="J506">
        <v>7</v>
      </c>
    </row>
    <row r="507" spans="1:10" ht="15.75" customHeight="1">
      <c r="A507" t="s">
        <v>1248</v>
      </c>
      <c r="B507" t="s">
        <v>1249</v>
      </c>
      <c r="C507">
        <v>0</v>
      </c>
      <c r="D507">
        <v>6</v>
      </c>
      <c r="E507">
        <v>2023</v>
      </c>
      <c r="F507" s="425">
        <v>72743.490000000005</v>
      </c>
      <c r="G507" s="425">
        <v>0</v>
      </c>
      <c r="H507" s="425">
        <v>0</v>
      </c>
      <c r="I507" s="425">
        <v>72743.490000000005</v>
      </c>
      <c r="J507">
        <v>7</v>
      </c>
    </row>
    <row r="508" spans="1:10" ht="15.75" customHeight="1">
      <c r="A508" t="s">
        <v>1250</v>
      </c>
      <c r="B508" t="s">
        <v>1251</v>
      </c>
      <c r="C508">
        <v>0</v>
      </c>
      <c r="D508">
        <v>6</v>
      </c>
      <c r="E508">
        <v>2023</v>
      </c>
      <c r="F508" s="425">
        <v>26332.06</v>
      </c>
      <c r="G508" s="425">
        <v>0</v>
      </c>
      <c r="H508" s="425">
        <v>0</v>
      </c>
      <c r="I508" s="425">
        <v>26332.06</v>
      </c>
      <c r="J508">
        <v>7</v>
      </c>
    </row>
    <row r="509" spans="1:10" ht="15.75" customHeight="1">
      <c r="A509" t="s">
        <v>1252</v>
      </c>
      <c r="B509" t="s">
        <v>1253</v>
      </c>
      <c r="C509">
        <v>0</v>
      </c>
      <c r="D509">
        <v>6</v>
      </c>
      <c r="E509">
        <v>2023</v>
      </c>
      <c r="F509" s="425">
        <v>15000</v>
      </c>
      <c r="G509" s="425">
        <v>0</v>
      </c>
      <c r="H509" s="425">
        <v>0</v>
      </c>
      <c r="I509" s="425">
        <v>15000</v>
      </c>
      <c r="J509">
        <v>7</v>
      </c>
    </row>
    <row r="510" spans="1:10" ht="15.75" customHeight="1">
      <c r="A510" t="s">
        <v>1254</v>
      </c>
      <c r="B510" t="s">
        <v>1255</v>
      </c>
      <c r="C510">
        <v>0</v>
      </c>
      <c r="D510">
        <v>6</v>
      </c>
      <c r="E510">
        <v>2023</v>
      </c>
      <c r="F510" s="425">
        <v>1845</v>
      </c>
      <c r="G510" s="425">
        <v>0</v>
      </c>
      <c r="H510" s="425">
        <v>0</v>
      </c>
      <c r="I510" s="425">
        <v>1845</v>
      </c>
      <c r="J510">
        <v>7</v>
      </c>
    </row>
    <row r="511" spans="1:10" ht="15.75" customHeight="1">
      <c r="A511" t="s">
        <v>1256</v>
      </c>
      <c r="B511" t="s">
        <v>1257</v>
      </c>
      <c r="C511">
        <v>0</v>
      </c>
      <c r="D511">
        <v>6</v>
      </c>
      <c r="E511">
        <v>2023</v>
      </c>
      <c r="F511" s="425">
        <v>6000</v>
      </c>
      <c r="G511" s="425">
        <v>0</v>
      </c>
      <c r="H511" s="425">
        <v>0</v>
      </c>
      <c r="I511" s="425">
        <v>6000</v>
      </c>
      <c r="J511">
        <v>7</v>
      </c>
    </row>
    <row r="512" spans="1:10" ht="15.75" customHeight="1">
      <c r="A512" t="s">
        <v>1258</v>
      </c>
      <c r="B512" t="s">
        <v>1259</v>
      </c>
      <c r="C512">
        <v>0</v>
      </c>
      <c r="D512">
        <v>6</v>
      </c>
      <c r="E512">
        <v>2023</v>
      </c>
      <c r="F512" s="425">
        <v>79616.479999999996</v>
      </c>
      <c r="G512" s="425">
        <v>0</v>
      </c>
      <c r="H512" s="425">
        <v>0</v>
      </c>
      <c r="I512" s="425">
        <v>79616.479999999996</v>
      </c>
      <c r="J512">
        <v>7</v>
      </c>
    </row>
    <row r="513" spans="1:10" ht="15.75" customHeight="1">
      <c r="A513" t="s">
        <v>1260</v>
      </c>
      <c r="B513" t="s">
        <v>1261</v>
      </c>
      <c r="C513">
        <v>0</v>
      </c>
      <c r="D513">
        <v>6</v>
      </c>
      <c r="E513">
        <v>2023</v>
      </c>
      <c r="F513" s="425">
        <v>67500</v>
      </c>
      <c r="G513" s="425">
        <v>0</v>
      </c>
      <c r="H513" s="425">
        <v>0</v>
      </c>
      <c r="I513" s="425">
        <v>67500</v>
      </c>
      <c r="J513">
        <v>7</v>
      </c>
    </row>
    <row r="514" spans="1:10" ht="15.75" customHeight="1">
      <c r="A514" t="s">
        <v>1262</v>
      </c>
      <c r="B514" t="s">
        <v>1263</v>
      </c>
      <c r="C514">
        <v>0</v>
      </c>
      <c r="D514">
        <v>6</v>
      </c>
      <c r="E514">
        <v>2023</v>
      </c>
      <c r="F514" s="425">
        <v>950879.53</v>
      </c>
      <c r="G514" s="425">
        <v>0</v>
      </c>
      <c r="H514" s="425">
        <v>0</v>
      </c>
      <c r="I514" s="425">
        <v>950879.53</v>
      </c>
      <c r="J514">
        <v>6</v>
      </c>
    </row>
    <row r="515" spans="1:10" ht="15.75" customHeight="1">
      <c r="A515" t="s">
        <v>1264</v>
      </c>
      <c r="B515" t="s">
        <v>1265</v>
      </c>
      <c r="C515">
        <v>0</v>
      </c>
      <c r="D515">
        <v>6</v>
      </c>
      <c r="E515">
        <v>2023</v>
      </c>
      <c r="F515" s="425">
        <v>88613.52</v>
      </c>
      <c r="G515" s="425">
        <v>0</v>
      </c>
      <c r="H515" s="425">
        <v>0</v>
      </c>
      <c r="I515" s="425">
        <v>88613.52</v>
      </c>
      <c r="J515">
        <v>7</v>
      </c>
    </row>
    <row r="516" spans="1:10" ht="15.75" customHeight="1">
      <c r="A516" t="s">
        <v>1266</v>
      </c>
      <c r="B516" t="s">
        <v>1267</v>
      </c>
      <c r="C516">
        <v>0</v>
      </c>
      <c r="D516">
        <v>6</v>
      </c>
      <c r="E516">
        <v>2023</v>
      </c>
      <c r="F516" s="425">
        <v>33393.61</v>
      </c>
      <c r="G516" s="425">
        <v>0</v>
      </c>
      <c r="H516" s="425">
        <v>0</v>
      </c>
      <c r="I516" s="425">
        <v>33393.61</v>
      </c>
      <c r="J516">
        <v>7</v>
      </c>
    </row>
    <row r="517" spans="1:10" ht="15.75" customHeight="1">
      <c r="A517" t="s">
        <v>1268</v>
      </c>
      <c r="B517" t="s">
        <v>1269</v>
      </c>
      <c r="C517">
        <v>0</v>
      </c>
      <c r="D517">
        <v>6</v>
      </c>
      <c r="E517">
        <v>2023</v>
      </c>
      <c r="F517" s="425">
        <v>63613.52</v>
      </c>
      <c r="G517" s="425">
        <v>0</v>
      </c>
      <c r="H517" s="425">
        <v>0</v>
      </c>
      <c r="I517" s="425">
        <v>63613.52</v>
      </c>
      <c r="J517">
        <v>7</v>
      </c>
    </row>
    <row r="518" spans="1:10" ht="15.75" customHeight="1">
      <c r="A518" t="s">
        <v>1270</v>
      </c>
      <c r="B518" t="s">
        <v>1271</v>
      </c>
      <c r="C518">
        <v>0</v>
      </c>
      <c r="D518">
        <v>6</v>
      </c>
      <c r="E518">
        <v>2023</v>
      </c>
      <c r="F518" s="425">
        <v>55365</v>
      </c>
      <c r="G518" s="425">
        <v>0</v>
      </c>
      <c r="H518" s="425">
        <v>0</v>
      </c>
      <c r="I518" s="425">
        <v>55365</v>
      </c>
      <c r="J518">
        <v>7</v>
      </c>
    </row>
    <row r="519" spans="1:10" ht="15.75" customHeight="1">
      <c r="A519" t="s">
        <v>1272</v>
      </c>
      <c r="B519" t="s">
        <v>1273</v>
      </c>
      <c r="C519">
        <v>0</v>
      </c>
      <c r="D519">
        <v>6</v>
      </c>
      <c r="E519">
        <v>2023</v>
      </c>
      <c r="F519" s="425">
        <v>4793.3500000000004</v>
      </c>
      <c r="G519" s="425">
        <v>0</v>
      </c>
      <c r="H519" s="425">
        <v>0</v>
      </c>
      <c r="I519" s="425">
        <v>4793.3500000000004</v>
      </c>
      <c r="J519">
        <v>7</v>
      </c>
    </row>
    <row r="520" spans="1:10" ht="15.75" customHeight="1">
      <c r="A520" t="s">
        <v>1274</v>
      </c>
      <c r="B520" t="s">
        <v>1275</v>
      </c>
      <c r="C520">
        <v>0</v>
      </c>
      <c r="D520">
        <v>6</v>
      </c>
      <c r="E520">
        <v>2023</v>
      </c>
      <c r="F520" s="425">
        <v>94799.91</v>
      </c>
      <c r="G520" s="425">
        <v>0</v>
      </c>
      <c r="H520" s="425">
        <v>0</v>
      </c>
      <c r="I520" s="425">
        <v>94799.91</v>
      </c>
      <c r="J520">
        <v>7</v>
      </c>
    </row>
    <row r="521" spans="1:10" ht="15.75" customHeight="1">
      <c r="A521" t="s">
        <v>1276</v>
      </c>
      <c r="B521" t="s">
        <v>1277</v>
      </c>
      <c r="C521">
        <v>0</v>
      </c>
      <c r="D521">
        <v>6</v>
      </c>
      <c r="E521">
        <v>2023</v>
      </c>
      <c r="F521" s="425">
        <v>2969.18</v>
      </c>
      <c r="G521" s="425">
        <v>0</v>
      </c>
      <c r="H521" s="425">
        <v>0</v>
      </c>
      <c r="I521" s="425">
        <v>2969.18</v>
      </c>
      <c r="J521">
        <v>7</v>
      </c>
    </row>
    <row r="522" spans="1:10" ht="15.75" customHeight="1">
      <c r="A522" t="s">
        <v>1278</v>
      </c>
      <c r="B522" t="s">
        <v>1279</v>
      </c>
      <c r="C522">
        <v>0</v>
      </c>
      <c r="D522">
        <v>6</v>
      </c>
      <c r="E522">
        <v>2023</v>
      </c>
      <c r="F522" s="425">
        <v>47356.76</v>
      </c>
      <c r="G522" s="425">
        <v>0</v>
      </c>
      <c r="H522" s="425">
        <v>0</v>
      </c>
      <c r="I522" s="425">
        <v>47356.76</v>
      </c>
      <c r="J522">
        <v>7</v>
      </c>
    </row>
    <row r="523" spans="1:10" ht="15.75" customHeight="1">
      <c r="A523" t="s">
        <v>1280</v>
      </c>
      <c r="B523" t="s">
        <v>1281</v>
      </c>
      <c r="C523">
        <v>0</v>
      </c>
      <c r="D523">
        <v>6</v>
      </c>
      <c r="E523">
        <v>2023</v>
      </c>
      <c r="F523" s="425">
        <v>16023.52</v>
      </c>
      <c r="G523" s="425">
        <v>0</v>
      </c>
      <c r="H523" s="425">
        <v>0</v>
      </c>
      <c r="I523" s="425">
        <v>16023.52</v>
      </c>
      <c r="J523">
        <v>7</v>
      </c>
    </row>
    <row r="524" spans="1:10" ht="15.75" customHeight="1">
      <c r="A524" t="s">
        <v>1282</v>
      </c>
      <c r="B524" t="s">
        <v>1283</v>
      </c>
      <c r="C524">
        <v>0</v>
      </c>
      <c r="D524">
        <v>6</v>
      </c>
      <c r="E524">
        <v>2023</v>
      </c>
      <c r="F524" s="425">
        <v>63613.52</v>
      </c>
      <c r="G524" s="425">
        <v>0</v>
      </c>
      <c r="H524" s="425">
        <v>0</v>
      </c>
      <c r="I524" s="425">
        <v>63613.52</v>
      </c>
      <c r="J524">
        <v>7</v>
      </c>
    </row>
    <row r="525" spans="1:10" ht="15.75" customHeight="1">
      <c r="A525" t="s">
        <v>1284</v>
      </c>
      <c r="B525" t="s">
        <v>1285</v>
      </c>
      <c r="C525">
        <v>0</v>
      </c>
      <c r="D525">
        <v>6</v>
      </c>
      <c r="E525">
        <v>2023</v>
      </c>
      <c r="F525" s="425">
        <v>47356.76</v>
      </c>
      <c r="G525" s="425">
        <v>0</v>
      </c>
      <c r="H525" s="425">
        <v>0</v>
      </c>
      <c r="I525" s="425">
        <v>47356.76</v>
      </c>
      <c r="J525">
        <v>7</v>
      </c>
    </row>
    <row r="526" spans="1:10" ht="15.75" customHeight="1">
      <c r="A526" t="s">
        <v>1286</v>
      </c>
      <c r="B526" t="s">
        <v>1287</v>
      </c>
      <c r="C526">
        <v>0</v>
      </c>
      <c r="D526">
        <v>6</v>
      </c>
      <c r="E526">
        <v>2023</v>
      </c>
      <c r="F526" s="425">
        <v>46465.440000000002</v>
      </c>
      <c r="G526" s="425">
        <v>0</v>
      </c>
      <c r="H526" s="425">
        <v>0</v>
      </c>
      <c r="I526" s="425">
        <v>46465.440000000002</v>
      </c>
      <c r="J526">
        <v>7</v>
      </c>
    </row>
    <row r="527" spans="1:10" ht="15.75" customHeight="1">
      <c r="A527" t="s">
        <v>1288</v>
      </c>
      <c r="B527" t="s">
        <v>1289</v>
      </c>
      <c r="C527">
        <v>0</v>
      </c>
      <c r="D527">
        <v>6</v>
      </c>
      <c r="E527">
        <v>2023</v>
      </c>
      <c r="F527" s="425">
        <v>7775</v>
      </c>
      <c r="G527" s="425">
        <v>0</v>
      </c>
      <c r="H527" s="425">
        <v>0</v>
      </c>
      <c r="I527" s="425">
        <v>7775</v>
      </c>
      <c r="J527">
        <v>7</v>
      </c>
    </row>
    <row r="528" spans="1:10" ht="15.75" customHeight="1">
      <c r="A528" t="s">
        <v>1290</v>
      </c>
      <c r="B528" t="s">
        <v>1291</v>
      </c>
      <c r="C528">
        <v>0</v>
      </c>
      <c r="D528">
        <v>6</v>
      </c>
      <c r="E528">
        <v>2023</v>
      </c>
      <c r="F528" s="425">
        <v>5831.25</v>
      </c>
      <c r="G528" s="425">
        <v>0</v>
      </c>
      <c r="H528" s="425">
        <v>0</v>
      </c>
      <c r="I528" s="425">
        <v>5831.25</v>
      </c>
      <c r="J528">
        <v>7</v>
      </c>
    </row>
    <row r="529" spans="1:10" ht="15.75" customHeight="1">
      <c r="A529" t="s">
        <v>1292</v>
      </c>
      <c r="B529" t="s">
        <v>1293</v>
      </c>
      <c r="C529">
        <v>0</v>
      </c>
      <c r="D529">
        <v>6</v>
      </c>
      <c r="E529">
        <v>2023</v>
      </c>
      <c r="F529" s="425">
        <v>7775</v>
      </c>
      <c r="G529" s="425">
        <v>0</v>
      </c>
      <c r="H529" s="425">
        <v>0</v>
      </c>
      <c r="I529" s="425">
        <v>7775</v>
      </c>
      <c r="J529">
        <v>7</v>
      </c>
    </row>
    <row r="530" spans="1:10" ht="15.75" customHeight="1">
      <c r="A530" t="s">
        <v>1294</v>
      </c>
      <c r="B530" t="s">
        <v>1295</v>
      </c>
      <c r="C530">
        <v>0</v>
      </c>
      <c r="D530">
        <v>6</v>
      </c>
      <c r="E530">
        <v>2023</v>
      </c>
      <c r="F530" s="425">
        <v>5831.25</v>
      </c>
      <c r="G530" s="425">
        <v>0</v>
      </c>
      <c r="H530" s="425">
        <v>0</v>
      </c>
      <c r="I530" s="425">
        <v>5831.25</v>
      </c>
      <c r="J530">
        <v>7</v>
      </c>
    </row>
    <row r="531" spans="1:10" ht="15.75" customHeight="1">
      <c r="A531" t="s">
        <v>1296</v>
      </c>
      <c r="B531" t="s">
        <v>1297</v>
      </c>
      <c r="C531">
        <v>0</v>
      </c>
      <c r="D531">
        <v>6</v>
      </c>
      <c r="E531">
        <v>2023</v>
      </c>
      <c r="F531" s="425">
        <v>7775</v>
      </c>
      <c r="G531" s="425">
        <v>0</v>
      </c>
      <c r="H531" s="425">
        <v>0</v>
      </c>
      <c r="I531" s="425">
        <v>7775</v>
      </c>
      <c r="J531">
        <v>7</v>
      </c>
    </row>
    <row r="532" spans="1:10" ht="15.75" customHeight="1">
      <c r="A532" t="s">
        <v>1298</v>
      </c>
      <c r="B532" t="s">
        <v>1299</v>
      </c>
      <c r="C532">
        <v>0</v>
      </c>
      <c r="D532">
        <v>6</v>
      </c>
      <c r="E532">
        <v>2023</v>
      </c>
      <c r="F532" s="425">
        <v>23111.18</v>
      </c>
      <c r="G532" s="425">
        <v>0</v>
      </c>
      <c r="H532" s="425">
        <v>0</v>
      </c>
      <c r="I532" s="425">
        <v>23111.18</v>
      </c>
      <c r="J532">
        <v>7</v>
      </c>
    </row>
    <row r="533" spans="1:10" ht="15.75" customHeight="1">
      <c r="A533" t="s">
        <v>1300</v>
      </c>
      <c r="B533" t="s">
        <v>1301</v>
      </c>
      <c r="C533">
        <v>0</v>
      </c>
      <c r="D533">
        <v>6</v>
      </c>
      <c r="E533">
        <v>2023</v>
      </c>
      <c r="F533" s="425">
        <v>45297.63</v>
      </c>
      <c r="G533" s="425">
        <v>0</v>
      </c>
      <c r="H533" s="425">
        <v>0</v>
      </c>
      <c r="I533" s="425">
        <v>45297.63</v>
      </c>
      <c r="J533">
        <v>7</v>
      </c>
    </row>
    <row r="534" spans="1:10" ht="15.75" customHeight="1">
      <c r="A534" t="s">
        <v>1302</v>
      </c>
      <c r="B534" t="s">
        <v>1303</v>
      </c>
      <c r="C534">
        <v>0</v>
      </c>
      <c r="D534">
        <v>6</v>
      </c>
      <c r="E534">
        <v>2023</v>
      </c>
      <c r="F534" s="425">
        <v>103890.56</v>
      </c>
      <c r="G534" s="425">
        <v>0</v>
      </c>
      <c r="H534" s="425">
        <v>0</v>
      </c>
      <c r="I534" s="425">
        <v>103890.56</v>
      </c>
      <c r="J534">
        <v>7</v>
      </c>
    </row>
    <row r="535" spans="1:10" ht="15.75" customHeight="1">
      <c r="A535" t="s">
        <v>1304</v>
      </c>
      <c r="B535" t="s">
        <v>1305</v>
      </c>
      <c r="C535">
        <v>0</v>
      </c>
      <c r="D535">
        <v>6</v>
      </c>
      <c r="E535">
        <v>2023</v>
      </c>
      <c r="F535" s="425">
        <v>96127.039999999994</v>
      </c>
      <c r="G535" s="425">
        <v>0</v>
      </c>
      <c r="H535" s="425">
        <v>0</v>
      </c>
      <c r="I535" s="425">
        <v>96127.039999999994</v>
      </c>
      <c r="J535">
        <v>7</v>
      </c>
    </row>
    <row r="536" spans="1:10" ht="15.75" customHeight="1">
      <c r="A536" t="s">
        <v>1306</v>
      </c>
      <c r="B536" t="s">
        <v>1307</v>
      </c>
      <c r="C536">
        <v>0</v>
      </c>
      <c r="D536">
        <v>6</v>
      </c>
      <c r="E536">
        <v>2023</v>
      </c>
      <c r="F536" s="425">
        <v>57513.53</v>
      </c>
      <c r="G536" s="425">
        <v>0</v>
      </c>
      <c r="H536" s="425">
        <v>0</v>
      </c>
      <c r="I536" s="425">
        <v>57513.53</v>
      </c>
      <c r="J536">
        <v>7</v>
      </c>
    </row>
    <row r="537" spans="1:10" ht="15.75" customHeight="1">
      <c r="A537" t="s">
        <v>1308</v>
      </c>
      <c r="B537" t="s">
        <v>1309</v>
      </c>
      <c r="C537">
        <v>0</v>
      </c>
      <c r="D537">
        <v>6</v>
      </c>
      <c r="E537">
        <v>2023</v>
      </c>
      <c r="F537" s="425">
        <v>25000</v>
      </c>
      <c r="G537" s="425">
        <v>0</v>
      </c>
      <c r="H537" s="425">
        <v>0</v>
      </c>
      <c r="I537" s="425">
        <v>25000</v>
      </c>
      <c r="J537">
        <v>7</v>
      </c>
    </row>
    <row r="538" spans="1:10" ht="15.75" customHeight="1">
      <c r="A538" t="s">
        <v>1310</v>
      </c>
      <c r="B538" t="s">
        <v>1311</v>
      </c>
      <c r="C538">
        <v>0</v>
      </c>
      <c r="D538">
        <v>6</v>
      </c>
      <c r="E538">
        <v>2023</v>
      </c>
      <c r="F538" s="425">
        <v>588</v>
      </c>
      <c r="G538" s="425">
        <v>0</v>
      </c>
      <c r="H538" s="425">
        <v>0</v>
      </c>
      <c r="I538" s="425">
        <v>588</v>
      </c>
      <c r="J538">
        <v>7</v>
      </c>
    </row>
    <row r="539" spans="1:10" ht="15.75" customHeight="1">
      <c r="A539" t="s">
        <v>1312</v>
      </c>
      <c r="B539" t="s">
        <v>1313</v>
      </c>
      <c r="C539">
        <v>0</v>
      </c>
      <c r="D539">
        <v>6</v>
      </c>
      <c r="E539">
        <v>2023</v>
      </c>
      <c r="F539" s="425">
        <v>108625.28</v>
      </c>
      <c r="G539" s="425">
        <v>0</v>
      </c>
      <c r="H539" s="425">
        <v>0</v>
      </c>
      <c r="I539" s="425">
        <v>108625.28</v>
      </c>
      <c r="J539">
        <v>6</v>
      </c>
    </row>
    <row r="540" spans="1:10" ht="15.75" customHeight="1">
      <c r="A540" t="s">
        <v>1314</v>
      </c>
      <c r="B540" t="s">
        <v>1315</v>
      </c>
      <c r="C540">
        <v>0</v>
      </c>
      <c r="D540">
        <v>6</v>
      </c>
      <c r="E540">
        <v>2023</v>
      </c>
      <c r="F540" s="425">
        <v>56785.52</v>
      </c>
      <c r="G540" s="425">
        <v>0</v>
      </c>
      <c r="H540" s="425">
        <v>0</v>
      </c>
      <c r="I540" s="425">
        <v>56785.52</v>
      </c>
      <c r="J540">
        <v>7</v>
      </c>
    </row>
    <row r="541" spans="1:10" ht="15.75" customHeight="1">
      <c r="A541" t="s">
        <v>1316</v>
      </c>
      <c r="B541" t="s">
        <v>1317</v>
      </c>
      <c r="C541">
        <v>0</v>
      </c>
      <c r="D541">
        <v>6</v>
      </c>
      <c r="E541">
        <v>2023</v>
      </c>
      <c r="F541" s="425">
        <v>1839.76</v>
      </c>
      <c r="G541" s="425">
        <v>0</v>
      </c>
      <c r="H541" s="425">
        <v>0</v>
      </c>
      <c r="I541" s="425">
        <v>1839.76</v>
      </c>
      <c r="J541">
        <v>7</v>
      </c>
    </row>
    <row r="542" spans="1:10" ht="15.75" customHeight="1">
      <c r="A542" t="s">
        <v>1318</v>
      </c>
      <c r="B542" t="s">
        <v>1319</v>
      </c>
      <c r="C542">
        <v>0</v>
      </c>
      <c r="D542">
        <v>6</v>
      </c>
      <c r="E542">
        <v>2023</v>
      </c>
      <c r="F542" s="425">
        <v>50000</v>
      </c>
      <c r="G542" s="425">
        <v>0</v>
      </c>
      <c r="H542" s="425">
        <v>0</v>
      </c>
      <c r="I542" s="425">
        <v>50000</v>
      </c>
      <c r="J542">
        <v>7</v>
      </c>
    </row>
    <row r="543" spans="1:10" ht="15.75" customHeight="1">
      <c r="A543" t="s">
        <v>1320</v>
      </c>
      <c r="B543" t="s">
        <v>1321</v>
      </c>
      <c r="C543">
        <v>0</v>
      </c>
      <c r="D543">
        <v>6</v>
      </c>
      <c r="E543">
        <v>2023</v>
      </c>
      <c r="F543" s="425">
        <v>19396.310000000001</v>
      </c>
      <c r="G543" s="425">
        <v>0</v>
      </c>
      <c r="H543" s="425">
        <v>0</v>
      </c>
      <c r="I543" s="425">
        <v>19396.310000000001</v>
      </c>
      <c r="J543">
        <v>6</v>
      </c>
    </row>
    <row r="544" spans="1:10" ht="15.75" customHeight="1">
      <c r="A544" t="s">
        <v>1322</v>
      </c>
      <c r="B544" t="s">
        <v>1323</v>
      </c>
      <c r="C544">
        <v>0</v>
      </c>
      <c r="D544">
        <v>6</v>
      </c>
      <c r="E544">
        <v>2023</v>
      </c>
      <c r="F544" s="425">
        <v>19396.310000000001</v>
      </c>
      <c r="G544" s="425">
        <v>0</v>
      </c>
      <c r="H544" s="425">
        <v>0</v>
      </c>
      <c r="I544" s="425">
        <v>19396.310000000001</v>
      </c>
      <c r="J544">
        <v>7</v>
      </c>
    </row>
    <row r="545" spans="1:10" ht="15.75" customHeight="1">
      <c r="A545" t="s">
        <v>1324</v>
      </c>
      <c r="B545" t="s">
        <v>1325</v>
      </c>
      <c r="C545">
        <v>0</v>
      </c>
      <c r="D545">
        <v>6</v>
      </c>
      <c r="E545">
        <v>2023</v>
      </c>
      <c r="F545" s="425">
        <v>213086.6</v>
      </c>
      <c r="G545" s="425">
        <v>0</v>
      </c>
      <c r="H545" s="425">
        <v>0</v>
      </c>
      <c r="I545" s="425">
        <v>213086.6</v>
      </c>
      <c r="J545">
        <v>5</v>
      </c>
    </row>
    <row r="546" spans="1:10" ht="15.75" customHeight="1">
      <c r="A546" t="s">
        <v>1326</v>
      </c>
      <c r="B546" t="s">
        <v>1043</v>
      </c>
      <c r="C546">
        <v>0</v>
      </c>
      <c r="D546">
        <v>6</v>
      </c>
      <c r="E546">
        <v>2023</v>
      </c>
      <c r="F546" s="425">
        <v>84618</v>
      </c>
      <c r="G546" s="425">
        <v>0</v>
      </c>
      <c r="H546" s="425">
        <v>0</v>
      </c>
      <c r="I546" s="425">
        <v>84618</v>
      </c>
      <c r="J546">
        <v>6</v>
      </c>
    </row>
    <row r="547" spans="1:10" ht="15.75" customHeight="1">
      <c r="A547" t="s">
        <v>1327</v>
      </c>
      <c r="B547" t="s">
        <v>1328</v>
      </c>
      <c r="C547">
        <v>0</v>
      </c>
      <c r="D547">
        <v>6</v>
      </c>
      <c r="E547">
        <v>2023</v>
      </c>
      <c r="F547" s="425">
        <v>12618</v>
      </c>
      <c r="G547" s="425">
        <v>0</v>
      </c>
      <c r="H547" s="425">
        <v>0</v>
      </c>
      <c r="I547" s="425">
        <v>12618</v>
      </c>
      <c r="J547">
        <v>7</v>
      </c>
    </row>
    <row r="548" spans="1:10" ht="15.75" customHeight="1">
      <c r="A548" t="s">
        <v>1329</v>
      </c>
      <c r="B548" t="s">
        <v>1330</v>
      </c>
      <c r="C548">
        <v>0</v>
      </c>
      <c r="D548">
        <v>6</v>
      </c>
      <c r="E548">
        <v>2023</v>
      </c>
      <c r="F548" s="425">
        <v>72000</v>
      </c>
      <c r="G548" s="425">
        <v>0</v>
      </c>
      <c r="H548" s="425">
        <v>0</v>
      </c>
      <c r="I548" s="425">
        <v>72000</v>
      </c>
      <c r="J548">
        <v>7</v>
      </c>
    </row>
    <row r="549" spans="1:10" ht="15.75" customHeight="1">
      <c r="A549" t="s">
        <v>1331</v>
      </c>
      <c r="B549" t="s">
        <v>1332</v>
      </c>
      <c r="C549">
        <v>0</v>
      </c>
      <c r="D549">
        <v>6</v>
      </c>
      <c r="E549">
        <v>2023</v>
      </c>
      <c r="F549" s="425">
        <v>32705</v>
      </c>
      <c r="G549" s="425">
        <v>0</v>
      </c>
      <c r="H549" s="425">
        <v>0</v>
      </c>
      <c r="I549" s="425">
        <v>32705</v>
      </c>
      <c r="J549">
        <v>6</v>
      </c>
    </row>
    <row r="550" spans="1:10" ht="15.75" customHeight="1">
      <c r="A550" t="s">
        <v>1333</v>
      </c>
      <c r="B550" t="s">
        <v>1334</v>
      </c>
      <c r="C550">
        <v>0</v>
      </c>
      <c r="D550">
        <v>6</v>
      </c>
      <c r="E550">
        <v>2023</v>
      </c>
      <c r="F550" s="425">
        <v>32705</v>
      </c>
      <c r="G550" s="425">
        <v>0</v>
      </c>
      <c r="H550" s="425">
        <v>0</v>
      </c>
      <c r="I550" s="425">
        <v>32705</v>
      </c>
      <c r="J550">
        <v>7</v>
      </c>
    </row>
    <row r="551" spans="1:10" ht="15.75" customHeight="1">
      <c r="A551" t="s">
        <v>1335</v>
      </c>
      <c r="B551" t="s">
        <v>1336</v>
      </c>
      <c r="C551">
        <v>0</v>
      </c>
      <c r="D551">
        <v>6</v>
      </c>
      <c r="E551">
        <v>2023</v>
      </c>
      <c r="F551" s="425">
        <v>95763.6</v>
      </c>
      <c r="G551" s="425">
        <v>0</v>
      </c>
      <c r="H551" s="425">
        <v>0</v>
      </c>
      <c r="I551" s="425">
        <v>95763.6</v>
      </c>
      <c r="J551">
        <v>6</v>
      </c>
    </row>
    <row r="552" spans="1:10" ht="15.75" customHeight="1">
      <c r="A552" t="s">
        <v>1337</v>
      </c>
      <c r="B552" t="s">
        <v>1338</v>
      </c>
      <c r="C552">
        <v>0</v>
      </c>
      <c r="D552">
        <v>6</v>
      </c>
      <c r="E552">
        <v>2023</v>
      </c>
      <c r="F552" s="425">
        <v>95763.6</v>
      </c>
      <c r="G552" s="425">
        <v>0</v>
      </c>
      <c r="H552" s="425">
        <v>0</v>
      </c>
      <c r="I552" s="425">
        <v>95763.6</v>
      </c>
      <c r="J552">
        <v>7</v>
      </c>
    </row>
    <row r="553" spans="1:10" ht="15.75" customHeight="1">
      <c r="A553" t="s">
        <v>1339</v>
      </c>
      <c r="B553" t="s">
        <v>1340</v>
      </c>
      <c r="C553">
        <v>0</v>
      </c>
      <c r="D553">
        <v>6</v>
      </c>
      <c r="E553">
        <v>2023</v>
      </c>
      <c r="F553" s="425">
        <v>75475.600000000006</v>
      </c>
      <c r="G553" s="425">
        <v>0</v>
      </c>
      <c r="H553" s="425">
        <v>0</v>
      </c>
      <c r="I553" s="425">
        <v>75475.600000000006</v>
      </c>
      <c r="J553">
        <v>5</v>
      </c>
    </row>
    <row r="554" spans="1:10" ht="15.75" customHeight="1">
      <c r="A554" t="s">
        <v>1341</v>
      </c>
      <c r="B554" t="s">
        <v>1043</v>
      </c>
      <c r="C554">
        <v>0</v>
      </c>
      <c r="D554">
        <v>6</v>
      </c>
      <c r="E554">
        <v>2023</v>
      </c>
      <c r="F554" s="425">
        <v>75475.600000000006</v>
      </c>
      <c r="G554" s="425">
        <v>0</v>
      </c>
      <c r="H554" s="425">
        <v>0</v>
      </c>
      <c r="I554" s="425">
        <v>75475.600000000006</v>
      </c>
      <c r="J554">
        <v>6</v>
      </c>
    </row>
    <row r="555" spans="1:10" ht="15.75" customHeight="1">
      <c r="A555" t="s">
        <v>1342</v>
      </c>
      <c r="B555" t="s">
        <v>1343</v>
      </c>
      <c r="C555">
        <v>0</v>
      </c>
      <c r="D555">
        <v>6</v>
      </c>
      <c r="E555">
        <v>2023</v>
      </c>
      <c r="F555" s="425">
        <v>64595.6</v>
      </c>
      <c r="G555" s="425">
        <v>0</v>
      </c>
      <c r="H555" s="425">
        <v>0</v>
      </c>
      <c r="I555" s="425">
        <v>64595.6</v>
      </c>
      <c r="J555">
        <v>7</v>
      </c>
    </row>
    <row r="556" spans="1:10" ht="15.75" customHeight="1">
      <c r="A556" t="s">
        <v>1344</v>
      </c>
      <c r="B556" t="s">
        <v>1345</v>
      </c>
      <c r="C556">
        <v>0</v>
      </c>
      <c r="D556">
        <v>6</v>
      </c>
      <c r="E556">
        <v>2023</v>
      </c>
      <c r="F556" s="425">
        <v>10880</v>
      </c>
      <c r="G556" s="425">
        <v>0</v>
      </c>
      <c r="H556" s="425">
        <v>0</v>
      </c>
      <c r="I556" s="425">
        <v>10880</v>
      </c>
      <c r="J556">
        <v>7</v>
      </c>
    </row>
    <row r="557" spans="1:10" ht="15.75" customHeight="1">
      <c r="A557" t="s">
        <v>1346</v>
      </c>
      <c r="B557" t="s">
        <v>1347</v>
      </c>
      <c r="C557">
        <v>0</v>
      </c>
      <c r="D557">
        <v>6</v>
      </c>
      <c r="E557">
        <v>2023</v>
      </c>
      <c r="F557" s="425">
        <v>442500</v>
      </c>
      <c r="G557" s="425">
        <v>0</v>
      </c>
      <c r="H557" s="425">
        <v>0</v>
      </c>
      <c r="I557" s="425">
        <v>442500</v>
      </c>
      <c r="J557">
        <v>5</v>
      </c>
    </row>
    <row r="558" spans="1:10" ht="15.75" customHeight="1">
      <c r="A558" t="s">
        <v>1348</v>
      </c>
      <c r="B558" t="s">
        <v>1349</v>
      </c>
      <c r="C558">
        <v>0</v>
      </c>
      <c r="D558">
        <v>6</v>
      </c>
      <c r="E558">
        <v>2023</v>
      </c>
      <c r="F558" s="425">
        <v>106500</v>
      </c>
      <c r="G558" s="425">
        <v>0</v>
      </c>
      <c r="H558" s="425">
        <v>0</v>
      </c>
      <c r="I558" s="425">
        <v>106500</v>
      </c>
      <c r="J558">
        <v>6</v>
      </c>
    </row>
    <row r="559" spans="1:10" ht="15.75" customHeight="1">
      <c r="A559" t="s">
        <v>1350</v>
      </c>
      <c r="B559" t="s">
        <v>1351</v>
      </c>
      <c r="C559">
        <v>0</v>
      </c>
      <c r="D559">
        <v>6</v>
      </c>
      <c r="E559">
        <v>2023</v>
      </c>
      <c r="F559" s="425">
        <v>4500</v>
      </c>
      <c r="G559" s="425">
        <v>0</v>
      </c>
      <c r="H559" s="425">
        <v>0</v>
      </c>
      <c r="I559" s="425">
        <v>4500</v>
      </c>
      <c r="J559">
        <v>7</v>
      </c>
    </row>
    <row r="560" spans="1:10" ht="15.75" customHeight="1">
      <c r="A560" t="s">
        <v>1352</v>
      </c>
      <c r="B560" t="s">
        <v>1353</v>
      </c>
      <c r="C560">
        <v>0</v>
      </c>
      <c r="D560">
        <v>6</v>
      </c>
      <c r="E560">
        <v>2023</v>
      </c>
      <c r="F560" s="425">
        <v>84000</v>
      </c>
      <c r="G560" s="425">
        <v>0</v>
      </c>
      <c r="H560" s="425">
        <v>0</v>
      </c>
      <c r="I560" s="425">
        <v>84000</v>
      </c>
      <c r="J560">
        <v>7</v>
      </c>
    </row>
    <row r="561" spans="1:10" ht="15.75" customHeight="1">
      <c r="A561" t="s">
        <v>1354</v>
      </c>
      <c r="B561" t="s">
        <v>1355</v>
      </c>
      <c r="C561">
        <v>0</v>
      </c>
      <c r="D561">
        <v>6</v>
      </c>
      <c r="E561">
        <v>2023</v>
      </c>
      <c r="F561" s="425">
        <v>18000</v>
      </c>
      <c r="G561" s="425">
        <v>0</v>
      </c>
      <c r="H561" s="425">
        <v>0</v>
      </c>
      <c r="I561" s="425">
        <v>18000</v>
      </c>
      <c r="J561">
        <v>7</v>
      </c>
    </row>
    <row r="562" spans="1:10" ht="15.75" customHeight="1">
      <c r="A562" t="s">
        <v>1356</v>
      </c>
      <c r="B562" t="s">
        <v>1357</v>
      </c>
      <c r="C562">
        <v>0</v>
      </c>
      <c r="D562">
        <v>6</v>
      </c>
      <c r="E562">
        <v>2023</v>
      </c>
      <c r="F562" s="425">
        <v>36000</v>
      </c>
      <c r="G562" s="425">
        <v>0</v>
      </c>
      <c r="H562" s="425">
        <v>0</v>
      </c>
      <c r="I562" s="425">
        <v>36000</v>
      </c>
      <c r="J562">
        <v>6</v>
      </c>
    </row>
    <row r="563" spans="1:10" ht="15.75" customHeight="1">
      <c r="A563" t="s">
        <v>1358</v>
      </c>
      <c r="B563" t="s">
        <v>1359</v>
      </c>
      <c r="C563">
        <v>0</v>
      </c>
      <c r="D563">
        <v>6</v>
      </c>
      <c r="E563">
        <v>2023</v>
      </c>
      <c r="F563" s="425">
        <v>18000</v>
      </c>
      <c r="G563" s="425">
        <v>0</v>
      </c>
      <c r="H563" s="425">
        <v>0</v>
      </c>
      <c r="I563" s="425">
        <v>18000</v>
      </c>
      <c r="J563">
        <v>7</v>
      </c>
    </row>
    <row r="564" spans="1:10" ht="15.75" customHeight="1">
      <c r="A564" t="s">
        <v>1360</v>
      </c>
      <c r="B564" t="s">
        <v>1361</v>
      </c>
      <c r="C564">
        <v>0</v>
      </c>
      <c r="D564">
        <v>6</v>
      </c>
      <c r="E564">
        <v>2023</v>
      </c>
      <c r="F564" s="425">
        <v>18000</v>
      </c>
      <c r="G564" s="425">
        <v>0</v>
      </c>
      <c r="H564" s="425">
        <v>0</v>
      </c>
      <c r="I564" s="425">
        <v>18000</v>
      </c>
      <c r="J564">
        <v>7</v>
      </c>
    </row>
    <row r="565" spans="1:10" ht="15.75" customHeight="1">
      <c r="A565" t="s">
        <v>1362</v>
      </c>
      <c r="B565" t="s">
        <v>1363</v>
      </c>
      <c r="C565">
        <v>0</v>
      </c>
      <c r="D565">
        <v>6</v>
      </c>
      <c r="E565">
        <v>2023</v>
      </c>
      <c r="F565" s="425">
        <v>300000</v>
      </c>
      <c r="G565" s="425">
        <v>0</v>
      </c>
      <c r="H565" s="425">
        <v>0</v>
      </c>
      <c r="I565" s="425">
        <v>300000</v>
      </c>
      <c r="J565">
        <v>6</v>
      </c>
    </row>
    <row r="566" spans="1:10" ht="15.75" customHeight="1">
      <c r="A566" t="s">
        <v>1364</v>
      </c>
      <c r="B566" t="s">
        <v>1365</v>
      </c>
      <c r="C566">
        <v>0</v>
      </c>
      <c r="D566">
        <v>6</v>
      </c>
      <c r="E566">
        <v>2023</v>
      </c>
      <c r="F566" s="425">
        <v>20000</v>
      </c>
      <c r="G566" s="425">
        <v>0</v>
      </c>
      <c r="H566" s="425">
        <v>0</v>
      </c>
      <c r="I566" s="425">
        <v>20000</v>
      </c>
      <c r="J566">
        <v>7</v>
      </c>
    </row>
    <row r="567" spans="1:10" ht="15.75" customHeight="1">
      <c r="A567" t="s">
        <v>1366</v>
      </c>
      <c r="B567" t="s">
        <v>1367</v>
      </c>
      <c r="C567">
        <v>0</v>
      </c>
      <c r="D567">
        <v>6</v>
      </c>
      <c r="E567">
        <v>2023</v>
      </c>
      <c r="F567" s="425">
        <v>20000</v>
      </c>
      <c r="G567" s="425">
        <v>0</v>
      </c>
      <c r="H567" s="425">
        <v>0</v>
      </c>
      <c r="I567" s="425">
        <v>20000</v>
      </c>
      <c r="J567">
        <v>7</v>
      </c>
    </row>
    <row r="568" spans="1:10" ht="15.75" customHeight="1">
      <c r="A568" t="s">
        <v>1368</v>
      </c>
      <c r="B568" t="s">
        <v>1369</v>
      </c>
      <c r="C568">
        <v>0</v>
      </c>
      <c r="D568">
        <v>6</v>
      </c>
      <c r="E568">
        <v>2023</v>
      </c>
      <c r="F568" s="425">
        <v>20000</v>
      </c>
      <c r="G568" s="425">
        <v>0</v>
      </c>
      <c r="H568" s="425">
        <v>0</v>
      </c>
      <c r="I568" s="425">
        <v>20000</v>
      </c>
      <c r="J568">
        <v>7</v>
      </c>
    </row>
    <row r="569" spans="1:10" ht="15.75" customHeight="1">
      <c r="A569" t="s">
        <v>1370</v>
      </c>
      <c r="B569" t="s">
        <v>1371</v>
      </c>
      <c r="C569">
        <v>0</v>
      </c>
      <c r="D569">
        <v>6</v>
      </c>
      <c r="E569">
        <v>2023</v>
      </c>
      <c r="F569" s="425">
        <v>20000</v>
      </c>
      <c r="G569" s="425">
        <v>0</v>
      </c>
      <c r="H569" s="425">
        <v>0</v>
      </c>
      <c r="I569" s="425">
        <v>20000</v>
      </c>
      <c r="J569">
        <v>7</v>
      </c>
    </row>
    <row r="570" spans="1:10" ht="15.75" customHeight="1">
      <c r="A570" t="s">
        <v>1372</v>
      </c>
      <c r="B570" t="s">
        <v>1373</v>
      </c>
      <c r="C570">
        <v>0</v>
      </c>
      <c r="D570">
        <v>6</v>
      </c>
      <c r="E570">
        <v>2023</v>
      </c>
      <c r="F570" s="425">
        <v>20000</v>
      </c>
      <c r="G570" s="425">
        <v>0</v>
      </c>
      <c r="H570" s="425">
        <v>0</v>
      </c>
      <c r="I570" s="425">
        <v>20000</v>
      </c>
      <c r="J570">
        <v>7</v>
      </c>
    </row>
    <row r="571" spans="1:10" ht="15.75" customHeight="1">
      <c r="A571" t="s">
        <v>1374</v>
      </c>
      <c r="B571" t="s">
        <v>1375</v>
      </c>
      <c r="C571">
        <v>0</v>
      </c>
      <c r="D571">
        <v>6</v>
      </c>
      <c r="E571">
        <v>2023</v>
      </c>
      <c r="F571" s="425">
        <v>20000</v>
      </c>
      <c r="G571" s="425">
        <v>0</v>
      </c>
      <c r="H571" s="425">
        <v>0</v>
      </c>
      <c r="I571" s="425">
        <v>20000</v>
      </c>
      <c r="J571">
        <v>7</v>
      </c>
    </row>
    <row r="572" spans="1:10" ht="15.75" customHeight="1">
      <c r="A572" t="s">
        <v>1376</v>
      </c>
      <c r="B572" t="s">
        <v>1377</v>
      </c>
      <c r="C572">
        <v>0</v>
      </c>
      <c r="D572">
        <v>6</v>
      </c>
      <c r="E572">
        <v>2023</v>
      </c>
      <c r="F572" s="425">
        <v>20000</v>
      </c>
      <c r="G572" s="425">
        <v>0</v>
      </c>
      <c r="H572" s="425">
        <v>0</v>
      </c>
      <c r="I572" s="425">
        <v>20000</v>
      </c>
      <c r="J572">
        <v>7</v>
      </c>
    </row>
    <row r="573" spans="1:10" ht="15.75" customHeight="1">
      <c r="A573" t="s">
        <v>1378</v>
      </c>
      <c r="B573" t="s">
        <v>1379</v>
      </c>
      <c r="C573">
        <v>0</v>
      </c>
      <c r="D573">
        <v>6</v>
      </c>
      <c r="E573">
        <v>2023</v>
      </c>
      <c r="F573" s="425">
        <v>20000</v>
      </c>
      <c r="G573" s="425">
        <v>0</v>
      </c>
      <c r="H573" s="425">
        <v>0</v>
      </c>
      <c r="I573" s="425">
        <v>20000</v>
      </c>
      <c r="J573">
        <v>7</v>
      </c>
    </row>
    <row r="574" spans="1:10" ht="15.75" customHeight="1">
      <c r="A574" t="s">
        <v>1380</v>
      </c>
      <c r="B574" t="s">
        <v>1381</v>
      </c>
      <c r="C574">
        <v>0</v>
      </c>
      <c r="D574">
        <v>6</v>
      </c>
      <c r="E574">
        <v>2023</v>
      </c>
      <c r="F574" s="425">
        <v>20000</v>
      </c>
      <c r="G574" s="425">
        <v>0</v>
      </c>
      <c r="H574" s="425">
        <v>0</v>
      </c>
      <c r="I574" s="425">
        <v>20000</v>
      </c>
      <c r="J574">
        <v>7</v>
      </c>
    </row>
    <row r="575" spans="1:10" ht="15.75" customHeight="1">
      <c r="A575" t="s">
        <v>1382</v>
      </c>
      <c r="B575" t="s">
        <v>1383</v>
      </c>
      <c r="C575">
        <v>0</v>
      </c>
      <c r="D575">
        <v>6</v>
      </c>
      <c r="E575">
        <v>2023</v>
      </c>
      <c r="F575" s="425">
        <v>20000</v>
      </c>
      <c r="G575" s="425">
        <v>0</v>
      </c>
      <c r="H575" s="425">
        <v>0</v>
      </c>
      <c r="I575" s="425">
        <v>20000</v>
      </c>
      <c r="J575">
        <v>7</v>
      </c>
    </row>
    <row r="576" spans="1:10" ht="15.75" customHeight="1">
      <c r="A576" t="s">
        <v>1384</v>
      </c>
      <c r="B576" t="s">
        <v>1385</v>
      </c>
      <c r="C576">
        <v>0</v>
      </c>
      <c r="D576">
        <v>6</v>
      </c>
      <c r="E576">
        <v>2023</v>
      </c>
      <c r="F576" s="425">
        <v>20000</v>
      </c>
      <c r="G576" s="425">
        <v>0</v>
      </c>
      <c r="H576" s="425">
        <v>0</v>
      </c>
      <c r="I576" s="425">
        <v>20000</v>
      </c>
      <c r="J576">
        <v>7</v>
      </c>
    </row>
    <row r="577" spans="1:10" ht="15.75" customHeight="1">
      <c r="A577" t="s">
        <v>1386</v>
      </c>
      <c r="B577" t="s">
        <v>1387</v>
      </c>
      <c r="C577">
        <v>0</v>
      </c>
      <c r="D577">
        <v>6</v>
      </c>
      <c r="E577">
        <v>2023</v>
      </c>
      <c r="F577" s="425">
        <v>20000</v>
      </c>
      <c r="G577" s="425">
        <v>0</v>
      </c>
      <c r="H577" s="425">
        <v>0</v>
      </c>
      <c r="I577" s="425">
        <v>20000</v>
      </c>
      <c r="J577">
        <v>7</v>
      </c>
    </row>
    <row r="578" spans="1:10" ht="15.75" customHeight="1">
      <c r="A578" t="s">
        <v>1388</v>
      </c>
      <c r="B578" t="s">
        <v>1389</v>
      </c>
      <c r="C578">
        <v>0</v>
      </c>
      <c r="D578">
        <v>6</v>
      </c>
      <c r="E578">
        <v>2023</v>
      </c>
      <c r="F578" s="425">
        <v>20000</v>
      </c>
      <c r="G578" s="425">
        <v>0</v>
      </c>
      <c r="H578" s="425">
        <v>0</v>
      </c>
      <c r="I578" s="425">
        <v>20000</v>
      </c>
      <c r="J578">
        <v>7</v>
      </c>
    </row>
    <row r="579" spans="1:10" ht="15.75" customHeight="1">
      <c r="A579" t="s">
        <v>1390</v>
      </c>
      <c r="B579" t="s">
        <v>1391</v>
      </c>
      <c r="C579">
        <v>0</v>
      </c>
      <c r="D579">
        <v>6</v>
      </c>
      <c r="E579">
        <v>2023</v>
      </c>
      <c r="F579" s="425">
        <v>20000</v>
      </c>
      <c r="G579" s="425">
        <v>0</v>
      </c>
      <c r="H579" s="425">
        <v>0</v>
      </c>
      <c r="I579" s="425">
        <v>20000</v>
      </c>
      <c r="J579">
        <v>7</v>
      </c>
    </row>
    <row r="580" spans="1:10" ht="15.75" customHeight="1">
      <c r="A580" t="s">
        <v>1392</v>
      </c>
      <c r="B580" t="s">
        <v>1393</v>
      </c>
      <c r="C580">
        <v>0</v>
      </c>
      <c r="D580">
        <v>6</v>
      </c>
      <c r="E580">
        <v>2023</v>
      </c>
      <c r="F580" s="425">
        <v>20000</v>
      </c>
      <c r="G580" s="425">
        <v>0</v>
      </c>
      <c r="H580" s="425">
        <v>0</v>
      </c>
      <c r="I580" s="425">
        <v>20000</v>
      </c>
      <c r="J580">
        <v>7</v>
      </c>
    </row>
    <row r="581" spans="1:10" ht="15.75" customHeight="1">
      <c r="A581" t="s">
        <v>1394</v>
      </c>
      <c r="B581" t="s">
        <v>1395</v>
      </c>
      <c r="C581">
        <v>0</v>
      </c>
      <c r="D581">
        <v>6</v>
      </c>
      <c r="E581">
        <v>2023</v>
      </c>
      <c r="F581" s="425">
        <v>44981.15</v>
      </c>
      <c r="G581" s="425">
        <v>0</v>
      </c>
      <c r="H581" s="425">
        <v>0</v>
      </c>
      <c r="I581" s="425">
        <v>44981.15</v>
      </c>
      <c r="J581">
        <v>5</v>
      </c>
    </row>
    <row r="582" spans="1:10" ht="15.75" customHeight="1">
      <c r="A582" t="s">
        <v>1396</v>
      </c>
      <c r="B582" t="s">
        <v>1397</v>
      </c>
      <c r="C582">
        <v>0</v>
      </c>
      <c r="D582">
        <v>6</v>
      </c>
      <c r="E582">
        <v>2023</v>
      </c>
      <c r="F582" s="425">
        <v>14000</v>
      </c>
      <c r="G582" s="425">
        <v>0</v>
      </c>
      <c r="H582" s="425">
        <v>0</v>
      </c>
      <c r="I582" s="425">
        <v>14000</v>
      </c>
      <c r="J582">
        <v>6</v>
      </c>
    </row>
    <row r="583" spans="1:10" ht="15.75" customHeight="1">
      <c r="A583" t="s">
        <v>1398</v>
      </c>
      <c r="B583" t="s">
        <v>1399</v>
      </c>
      <c r="C583">
        <v>0</v>
      </c>
      <c r="D583">
        <v>6</v>
      </c>
      <c r="E583">
        <v>2023</v>
      </c>
      <c r="F583" s="425">
        <v>14000</v>
      </c>
      <c r="G583" s="425">
        <v>0</v>
      </c>
      <c r="H583" s="425">
        <v>0</v>
      </c>
      <c r="I583" s="425">
        <v>14000</v>
      </c>
      <c r="J583">
        <v>7</v>
      </c>
    </row>
    <row r="584" spans="1:10" ht="15.75" customHeight="1">
      <c r="A584" t="s">
        <v>1400</v>
      </c>
      <c r="B584" t="s">
        <v>1005</v>
      </c>
      <c r="C584">
        <v>0</v>
      </c>
      <c r="D584">
        <v>6</v>
      </c>
      <c r="E584">
        <v>2023</v>
      </c>
      <c r="F584" s="425">
        <v>30981.15</v>
      </c>
      <c r="G584" s="425">
        <v>0</v>
      </c>
      <c r="H584" s="425">
        <v>0</v>
      </c>
      <c r="I584" s="425">
        <v>30981.15</v>
      </c>
      <c r="J584">
        <v>6</v>
      </c>
    </row>
    <row r="585" spans="1:10" ht="15.75" customHeight="1">
      <c r="A585" t="s">
        <v>1401</v>
      </c>
      <c r="B585" t="s">
        <v>1402</v>
      </c>
      <c r="C585">
        <v>0</v>
      </c>
      <c r="D585">
        <v>6</v>
      </c>
      <c r="E585">
        <v>2023</v>
      </c>
      <c r="F585" s="425">
        <v>30981.15</v>
      </c>
      <c r="G585" s="425">
        <v>0</v>
      </c>
      <c r="H585" s="425">
        <v>0</v>
      </c>
      <c r="I585" s="425">
        <v>30981.15</v>
      </c>
      <c r="J585">
        <v>7</v>
      </c>
    </row>
    <row r="586" spans="1:10" ht="15.75" customHeight="1">
      <c r="A586" t="s">
        <v>1403</v>
      </c>
      <c r="B586" t="s">
        <v>1404</v>
      </c>
      <c r="C586">
        <v>0</v>
      </c>
      <c r="D586">
        <v>6</v>
      </c>
      <c r="E586">
        <v>2023</v>
      </c>
      <c r="F586" s="425">
        <v>36014.5</v>
      </c>
      <c r="G586" s="425">
        <v>0</v>
      </c>
      <c r="H586" s="425">
        <v>0</v>
      </c>
      <c r="I586" s="425">
        <v>36014.5</v>
      </c>
      <c r="J586">
        <v>5</v>
      </c>
    </row>
    <row r="587" spans="1:10" ht="15.75" customHeight="1">
      <c r="A587" t="s">
        <v>1405</v>
      </c>
      <c r="B587" t="s">
        <v>1406</v>
      </c>
      <c r="C587">
        <v>0</v>
      </c>
      <c r="D587">
        <v>6</v>
      </c>
      <c r="E587">
        <v>2023</v>
      </c>
      <c r="F587" s="425">
        <v>30668.5</v>
      </c>
      <c r="G587" s="425">
        <v>0</v>
      </c>
      <c r="H587" s="425">
        <v>0</v>
      </c>
      <c r="I587" s="425">
        <v>30668.5</v>
      </c>
      <c r="J587">
        <v>6</v>
      </c>
    </row>
    <row r="588" spans="1:10" ht="15.75" customHeight="1">
      <c r="A588" t="s">
        <v>1407</v>
      </c>
      <c r="B588" t="s">
        <v>1408</v>
      </c>
      <c r="C588">
        <v>0</v>
      </c>
      <c r="D588">
        <v>6</v>
      </c>
      <c r="E588">
        <v>2023</v>
      </c>
      <c r="F588" s="425">
        <v>30668.5</v>
      </c>
      <c r="G588" s="425">
        <v>0</v>
      </c>
      <c r="H588" s="425">
        <v>0</v>
      </c>
      <c r="I588" s="425">
        <v>30668.5</v>
      </c>
      <c r="J588">
        <v>7</v>
      </c>
    </row>
    <row r="589" spans="1:10" ht="15.75" customHeight="1">
      <c r="A589" t="s">
        <v>1409</v>
      </c>
      <c r="B589" t="s">
        <v>1410</v>
      </c>
      <c r="C589">
        <v>0</v>
      </c>
      <c r="D589">
        <v>6</v>
      </c>
      <c r="E589">
        <v>2023</v>
      </c>
      <c r="F589" s="425">
        <v>5346</v>
      </c>
      <c r="G589" s="425">
        <v>0</v>
      </c>
      <c r="H589" s="425">
        <v>0</v>
      </c>
      <c r="I589" s="425">
        <v>5346</v>
      </c>
      <c r="J589">
        <v>6</v>
      </c>
    </row>
    <row r="590" spans="1:10" ht="15.75" customHeight="1">
      <c r="A590" t="s">
        <v>1411</v>
      </c>
      <c r="B590" t="s">
        <v>1412</v>
      </c>
      <c r="C590">
        <v>0</v>
      </c>
      <c r="D590">
        <v>6</v>
      </c>
      <c r="E590">
        <v>2023</v>
      </c>
      <c r="F590" s="425">
        <v>5346</v>
      </c>
      <c r="G590" s="425">
        <v>0</v>
      </c>
      <c r="H590" s="425">
        <v>0</v>
      </c>
      <c r="I590" s="425">
        <v>5346</v>
      </c>
      <c r="J590">
        <v>7</v>
      </c>
    </row>
    <row r="591" spans="1:10" ht="15.75" customHeight="1">
      <c r="A591" t="s">
        <v>1413</v>
      </c>
      <c r="B591" t="s">
        <v>1009</v>
      </c>
      <c r="C591">
        <v>0</v>
      </c>
      <c r="D591">
        <v>6</v>
      </c>
      <c r="E591">
        <v>2023</v>
      </c>
      <c r="F591" s="425">
        <v>143329.69</v>
      </c>
      <c r="G591" s="425">
        <v>0</v>
      </c>
      <c r="H591" s="425">
        <v>0</v>
      </c>
      <c r="I591" s="425">
        <v>143329.69</v>
      </c>
      <c r="J591">
        <v>5</v>
      </c>
    </row>
    <row r="592" spans="1:10" ht="15.75" customHeight="1">
      <c r="A592" t="s">
        <v>1414</v>
      </c>
      <c r="B592" t="s">
        <v>1415</v>
      </c>
      <c r="C592">
        <v>0</v>
      </c>
      <c r="D592">
        <v>6</v>
      </c>
      <c r="E592">
        <v>2023</v>
      </c>
      <c r="F592" s="425">
        <v>5011.49</v>
      </c>
      <c r="G592" s="425">
        <v>0</v>
      </c>
      <c r="H592" s="425">
        <v>0</v>
      </c>
      <c r="I592" s="425">
        <v>5011.49</v>
      </c>
      <c r="J592">
        <v>6</v>
      </c>
    </row>
    <row r="593" spans="1:10" ht="15.75" customHeight="1">
      <c r="A593" t="s">
        <v>1416</v>
      </c>
      <c r="B593" t="s">
        <v>1417</v>
      </c>
      <c r="C593">
        <v>0</v>
      </c>
      <c r="D593">
        <v>6</v>
      </c>
      <c r="E593">
        <v>2023</v>
      </c>
      <c r="F593" s="425">
        <v>5011.49</v>
      </c>
      <c r="G593" s="425">
        <v>0</v>
      </c>
      <c r="H593" s="425">
        <v>0</v>
      </c>
      <c r="I593" s="425">
        <v>5011.49</v>
      </c>
      <c r="J593">
        <v>7</v>
      </c>
    </row>
    <row r="594" spans="1:10" ht="15.75" customHeight="1">
      <c r="A594" t="s">
        <v>1418</v>
      </c>
      <c r="B594" t="s">
        <v>1419</v>
      </c>
      <c r="C594">
        <v>0</v>
      </c>
      <c r="D594">
        <v>6</v>
      </c>
      <c r="E594">
        <v>2023</v>
      </c>
      <c r="F594" s="425">
        <v>119432.2</v>
      </c>
      <c r="G594" s="425">
        <v>0</v>
      </c>
      <c r="H594" s="425">
        <v>0</v>
      </c>
      <c r="I594" s="425">
        <v>119432.2</v>
      </c>
      <c r="J594">
        <v>6</v>
      </c>
    </row>
    <row r="595" spans="1:10" ht="15.75" customHeight="1">
      <c r="A595" t="s">
        <v>1420</v>
      </c>
      <c r="B595" t="s">
        <v>1421</v>
      </c>
      <c r="C595">
        <v>0</v>
      </c>
      <c r="D595">
        <v>6</v>
      </c>
      <c r="E595">
        <v>2023</v>
      </c>
      <c r="F595" s="425">
        <v>119432.2</v>
      </c>
      <c r="G595" s="425">
        <v>0</v>
      </c>
      <c r="H595" s="425">
        <v>0</v>
      </c>
      <c r="I595" s="425">
        <v>119432.2</v>
      </c>
      <c r="J595">
        <v>7</v>
      </c>
    </row>
    <row r="596" spans="1:10" ht="15.75" customHeight="1">
      <c r="A596" t="s">
        <v>1422</v>
      </c>
      <c r="B596" t="s">
        <v>1410</v>
      </c>
      <c r="C596">
        <v>0</v>
      </c>
      <c r="D596">
        <v>6</v>
      </c>
      <c r="E596">
        <v>2023</v>
      </c>
      <c r="F596" s="425">
        <v>13970</v>
      </c>
      <c r="G596" s="425">
        <v>0</v>
      </c>
      <c r="H596" s="425">
        <v>0</v>
      </c>
      <c r="I596" s="425">
        <v>13970</v>
      </c>
      <c r="J596">
        <v>6</v>
      </c>
    </row>
    <row r="597" spans="1:10" ht="15.75" customHeight="1">
      <c r="A597" t="s">
        <v>1423</v>
      </c>
      <c r="B597" t="s">
        <v>1424</v>
      </c>
      <c r="C597">
        <v>0</v>
      </c>
      <c r="D597">
        <v>6</v>
      </c>
      <c r="E597">
        <v>2023</v>
      </c>
      <c r="F597" s="425">
        <v>13970</v>
      </c>
      <c r="G597" s="425">
        <v>0</v>
      </c>
      <c r="H597" s="425">
        <v>0</v>
      </c>
      <c r="I597" s="425">
        <v>13970</v>
      </c>
      <c r="J597">
        <v>7</v>
      </c>
    </row>
    <row r="598" spans="1:10" ht="15.75" customHeight="1">
      <c r="A598" t="s">
        <v>1425</v>
      </c>
      <c r="B598" t="s">
        <v>1426</v>
      </c>
      <c r="C598">
        <v>0</v>
      </c>
      <c r="D598">
        <v>6</v>
      </c>
      <c r="E598">
        <v>2023</v>
      </c>
      <c r="F598" s="425">
        <v>4916</v>
      </c>
      <c r="G598" s="425">
        <v>0</v>
      </c>
      <c r="H598" s="425">
        <v>0</v>
      </c>
      <c r="I598" s="425">
        <v>4916</v>
      </c>
      <c r="J598">
        <v>6</v>
      </c>
    </row>
    <row r="599" spans="1:10" ht="15.75" customHeight="1">
      <c r="A599" t="s">
        <v>1427</v>
      </c>
      <c r="B599" t="s">
        <v>1428</v>
      </c>
      <c r="C599">
        <v>0</v>
      </c>
      <c r="D599">
        <v>6</v>
      </c>
      <c r="E599">
        <v>2023</v>
      </c>
      <c r="F599" s="425">
        <v>4916</v>
      </c>
      <c r="G599" s="425">
        <v>0</v>
      </c>
      <c r="H599" s="425">
        <v>0</v>
      </c>
      <c r="I599" s="425">
        <v>4916</v>
      </c>
      <c r="J599">
        <v>7</v>
      </c>
    </row>
    <row r="600" spans="1:10" ht="15.75" customHeight="1">
      <c r="A600" t="s">
        <v>1429</v>
      </c>
      <c r="B600" t="s">
        <v>1430</v>
      </c>
      <c r="C600">
        <v>0</v>
      </c>
      <c r="D600">
        <v>6</v>
      </c>
      <c r="E600">
        <v>2023</v>
      </c>
      <c r="F600" s="425">
        <v>999500.82</v>
      </c>
      <c r="G600" s="425">
        <v>0</v>
      </c>
      <c r="H600" s="425">
        <v>0</v>
      </c>
      <c r="I600" s="425">
        <v>999500.82</v>
      </c>
      <c r="J600">
        <v>5</v>
      </c>
    </row>
    <row r="601" spans="1:10" ht="15.75" customHeight="1">
      <c r="A601" t="s">
        <v>1431</v>
      </c>
      <c r="B601" t="s">
        <v>1432</v>
      </c>
      <c r="C601">
        <v>0</v>
      </c>
      <c r="D601">
        <v>6</v>
      </c>
      <c r="E601">
        <v>2023</v>
      </c>
      <c r="F601" s="425">
        <v>253773.86</v>
      </c>
      <c r="G601" s="425">
        <v>0</v>
      </c>
      <c r="H601" s="425">
        <v>0</v>
      </c>
      <c r="I601" s="425">
        <v>253773.86</v>
      </c>
      <c r="J601">
        <v>6</v>
      </c>
    </row>
    <row r="602" spans="1:10" ht="15.75" customHeight="1">
      <c r="A602" t="s">
        <v>1433</v>
      </c>
      <c r="B602" t="s">
        <v>1434</v>
      </c>
      <c r="C602">
        <v>0</v>
      </c>
      <c r="D602">
        <v>6</v>
      </c>
      <c r="E602">
        <v>2023</v>
      </c>
      <c r="F602" s="425">
        <v>137854.23000000001</v>
      </c>
      <c r="G602" s="425">
        <v>0</v>
      </c>
      <c r="H602" s="425">
        <v>0</v>
      </c>
      <c r="I602" s="425">
        <v>137854.23000000001</v>
      </c>
      <c r="J602">
        <v>7</v>
      </c>
    </row>
    <row r="603" spans="1:10" ht="15.75" customHeight="1">
      <c r="A603" t="s">
        <v>1435</v>
      </c>
      <c r="B603" t="s">
        <v>1436</v>
      </c>
      <c r="C603">
        <v>0</v>
      </c>
      <c r="D603">
        <v>6</v>
      </c>
      <c r="E603">
        <v>2023</v>
      </c>
      <c r="F603" s="425">
        <v>115919.63</v>
      </c>
      <c r="G603" s="425">
        <v>0</v>
      </c>
      <c r="H603" s="425">
        <v>0</v>
      </c>
      <c r="I603" s="425">
        <v>115919.63</v>
      </c>
      <c r="J603">
        <v>7</v>
      </c>
    </row>
    <row r="604" spans="1:10" ht="15.75" customHeight="1">
      <c r="A604" t="s">
        <v>1437</v>
      </c>
      <c r="B604" t="s">
        <v>1438</v>
      </c>
      <c r="C604">
        <v>0</v>
      </c>
      <c r="D604">
        <v>6</v>
      </c>
      <c r="E604">
        <v>2023</v>
      </c>
      <c r="F604" s="425">
        <v>53112.53</v>
      </c>
      <c r="G604" s="425">
        <v>0</v>
      </c>
      <c r="H604" s="425">
        <v>0</v>
      </c>
      <c r="I604" s="425">
        <v>53112.53</v>
      </c>
      <c r="J604">
        <v>6</v>
      </c>
    </row>
    <row r="605" spans="1:10" ht="15.75" customHeight="1">
      <c r="A605" t="s">
        <v>1439</v>
      </c>
      <c r="B605" t="s">
        <v>1440</v>
      </c>
      <c r="C605">
        <v>0</v>
      </c>
      <c r="D605">
        <v>6</v>
      </c>
      <c r="E605">
        <v>2023</v>
      </c>
      <c r="F605" s="425">
        <v>53112.53</v>
      </c>
      <c r="G605" s="425">
        <v>0</v>
      </c>
      <c r="H605" s="425">
        <v>0</v>
      </c>
      <c r="I605" s="425">
        <v>53112.53</v>
      </c>
      <c r="J605">
        <v>7</v>
      </c>
    </row>
    <row r="606" spans="1:10" ht="15.75" customHeight="1">
      <c r="A606" t="s">
        <v>1441</v>
      </c>
      <c r="B606" t="s">
        <v>1442</v>
      </c>
      <c r="C606">
        <v>0</v>
      </c>
      <c r="D606">
        <v>6</v>
      </c>
      <c r="E606">
        <v>2023</v>
      </c>
      <c r="F606" s="425">
        <v>70891.83</v>
      </c>
      <c r="G606" s="425">
        <v>0</v>
      </c>
      <c r="H606" s="425">
        <v>0</v>
      </c>
      <c r="I606" s="425">
        <v>70891.83</v>
      </c>
      <c r="J606">
        <v>6</v>
      </c>
    </row>
    <row r="607" spans="1:10" ht="15.75" customHeight="1">
      <c r="A607" t="s">
        <v>1443</v>
      </c>
      <c r="B607" t="s">
        <v>1444</v>
      </c>
      <c r="C607">
        <v>0</v>
      </c>
      <c r="D607">
        <v>6</v>
      </c>
      <c r="E607">
        <v>2023</v>
      </c>
      <c r="F607" s="425">
        <v>70891.83</v>
      </c>
      <c r="G607" s="425">
        <v>0</v>
      </c>
      <c r="H607" s="425">
        <v>0</v>
      </c>
      <c r="I607" s="425">
        <v>70891.83</v>
      </c>
      <c r="J607">
        <v>7</v>
      </c>
    </row>
    <row r="608" spans="1:10" ht="15.75" customHeight="1">
      <c r="A608" t="s">
        <v>1445</v>
      </c>
      <c r="B608" t="s">
        <v>1446</v>
      </c>
      <c r="C608">
        <v>0</v>
      </c>
      <c r="D608">
        <v>6</v>
      </c>
      <c r="E608">
        <v>2023</v>
      </c>
      <c r="F608" s="425">
        <v>7349.86</v>
      </c>
      <c r="G608" s="425">
        <v>0</v>
      </c>
      <c r="H608" s="425">
        <v>0</v>
      </c>
      <c r="I608" s="425">
        <v>7349.86</v>
      </c>
      <c r="J608">
        <v>6</v>
      </c>
    </row>
    <row r="609" spans="1:10" ht="15.75" customHeight="1">
      <c r="A609" t="s">
        <v>1447</v>
      </c>
      <c r="B609" t="s">
        <v>1448</v>
      </c>
      <c r="C609">
        <v>0</v>
      </c>
      <c r="D609">
        <v>6</v>
      </c>
      <c r="E609">
        <v>2023</v>
      </c>
      <c r="F609" s="425">
        <v>7349.86</v>
      </c>
      <c r="G609" s="425">
        <v>0</v>
      </c>
      <c r="H609" s="425">
        <v>0</v>
      </c>
      <c r="I609" s="425">
        <v>7349.86</v>
      </c>
      <c r="J609">
        <v>7</v>
      </c>
    </row>
    <row r="610" spans="1:10" ht="15.75" customHeight="1">
      <c r="A610" t="s">
        <v>1449</v>
      </c>
      <c r="B610" t="s">
        <v>1450</v>
      </c>
      <c r="C610">
        <v>0</v>
      </c>
      <c r="D610">
        <v>6</v>
      </c>
      <c r="E610">
        <v>2023</v>
      </c>
      <c r="F610" s="425">
        <v>4727.6000000000004</v>
      </c>
      <c r="G610" s="425">
        <v>0</v>
      </c>
      <c r="H610" s="425">
        <v>0</v>
      </c>
      <c r="I610" s="425">
        <v>4727.6000000000004</v>
      </c>
      <c r="J610">
        <v>6</v>
      </c>
    </row>
    <row r="611" spans="1:10" ht="15.75" customHeight="1">
      <c r="A611" t="s">
        <v>1451</v>
      </c>
      <c r="B611" t="s">
        <v>1452</v>
      </c>
      <c r="C611">
        <v>0</v>
      </c>
      <c r="D611">
        <v>6</v>
      </c>
      <c r="E611">
        <v>2023</v>
      </c>
      <c r="F611" s="425">
        <v>4727.6000000000004</v>
      </c>
      <c r="G611" s="425">
        <v>0</v>
      </c>
      <c r="H611" s="425">
        <v>0</v>
      </c>
      <c r="I611" s="425">
        <v>4727.6000000000004</v>
      </c>
      <c r="J611">
        <v>7</v>
      </c>
    </row>
    <row r="612" spans="1:10" ht="15.75" customHeight="1">
      <c r="A612" t="s">
        <v>1453</v>
      </c>
      <c r="B612" t="s">
        <v>1454</v>
      </c>
      <c r="C612">
        <v>0</v>
      </c>
      <c r="D612">
        <v>6</v>
      </c>
      <c r="E612">
        <v>2023</v>
      </c>
      <c r="F612" s="425">
        <v>4821.12</v>
      </c>
      <c r="G612" s="425">
        <v>0</v>
      </c>
      <c r="H612" s="425">
        <v>0</v>
      </c>
      <c r="I612" s="425">
        <v>4821.12</v>
      </c>
      <c r="J612">
        <v>6</v>
      </c>
    </row>
    <row r="613" spans="1:10" ht="15.75" customHeight="1">
      <c r="A613" t="s">
        <v>1455</v>
      </c>
      <c r="B613" t="s">
        <v>1456</v>
      </c>
      <c r="C613">
        <v>0</v>
      </c>
      <c r="D613">
        <v>6</v>
      </c>
      <c r="E613">
        <v>2023</v>
      </c>
      <c r="F613" s="425">
        <v>4821.12</v>
      </c>
      <c r="G613" s="425">
        <v>0</v>
      </c>
      <c r="H613" s="425">
        <v>0</v>
      </c>
      <c r="I613" s="425">
        <v>4821.12</v>
      </c>
      <c r="J613">
        <v>7</v>
      </c>
    </row>
    <row r="614" spans="1:10" ht="15.75" customHeight="1">
      <c r="A614" t="s">
        <v>1457</v>
      </c>
      <c r="B614" t="s">
        <v>1458</v>
      </c>
      <c r="C614">
        <v>0</v>
      </c>
      <c r="D614">
        <v>6</v>
      </c>
      <c r="E614">
        <v>2023</v>
      </c>
      <c r="F614" s="425">
        <v>192186.91</v>
      </c>
      <c r="G614" s="425">
        <v>0</v>
      </c>
      <c r="H614" s="425">
        <v>0</v>
      </c>
      <c r="I614" s="425">
        <v>192186.91</v>
      </c>
      <c r="J614">
        <v>6</v>
      </c>
    </row>
    <row r="615" spans="1:10" ht="15.75" customHeight="1">
      <c r="A615" t="s">
        <v>1459</v>
      </c>
      <c r="B615" t="s">
        <v>1460</v>
      </c>
      <c r="C615">
        <v>0</v>
      </c>
      <c r="D615">
        <v>6</v>
      </c>
      <c r="E615">
        <v>2023</v>
      </c>
      <c r="F615" s="425">
        <v>56860.2</v>
      </c>
      <c r="G615" s="425">
        <v>0</v>
      </c>
      <c r="H615" s="425">
        <v>0</v>
      </c>
      <c r="I615" s="425">
        <v>56860.2</v>
      </c>
      <c r="J615">
        <v>7</v>
      </c>
    </row>
    <row r="616" spans="1:10" ht="15.75" customHeight="1">
      <c r="A616" t="s">
        <v>1461</v>
      </c>
      <c r="B616" t="s">
        <v>1462</v>
      </c>
      <c r="C616">
        <v>0</v>
      </c>
      <c r="D616">
        <v>6</v>
      </c>
      <c r="E616">
        <v>2023</v>
      </c>
      <c r="F616" s="425">
        <v>116560.01</v>
      </c>
      <c r="G616" s="425">
        <v>0</v>
      </c>
      <c r="H616" s="425">
        <v>0</v>
      </c>
      <c r="I616" s="425">
        <v>116560.01</v>
      </c>
      <c r="J616">
        <v>7</v>
      </c>
    </row>
    <row r="617" spans="1:10" ht="15.75" customHeight="1">
      <c r="A617" t="s">
        <v>1463</v>
      </c>
      <c r="B617" t="s">
        <v>1464</v>
      </c>
      <c r="C617">
        <v>0</v>
      </c>
      <c r="D617">
        <v>6</v>
      </c>
      <c r="E617">
        <v>2023</v>
      </c>
      <c r="F617" s="425">
        <v>-72.040000000000006</v>
      </c>
      <c r="G617" s="425">
        <v>0</v>
      </c>
      <c r="H617" s="425">
        <v>0</v>
      </c>
      <c r="I617" s="425">
        <v>-72.040000000000006</v>
      </c>
      <c r="J617">
        <v>7</v>
      </c>
    </row>
    <row r="618" spans="1:10" ht="15.75" customHeight="1">
      <c r="A618" t="s">
        <v>1465</v>
      </c>
      <c r="B618" t="s">
        <v>1466</v>
      </c>
      <c r="C618">
        <v>0</v>
      </c>
      <c r="D618">
        <v>6</v>
      </c>
      <c r="E618">
        <v>2023</v>
      </c>
      <c r="F618" s="425">
        <v>18838.740000000002</v>
      </c>
      <c r="G618" s="425">
        <v>0</v>
      </c>
      <c r="H618" s="425">
        <v>0</v>
      </c>
      <c r="I618" s="425">
        <v>18838.740000000002</v>
      </c>
      <c r="J618">
        <v>7</v>
      </c>
    </row>
    <row r="619" spans="1:10" ht="15.75" customHeight="1">
      <c r="A619" t="s">
        <v>1467</v>
      </c>
      <c r="B619" t="s">
        <v>1085</v>
      </c>
      <c r="C619">
        <v>0</v>
      </c>
      <c r="D619">
        <v>6</v>
      </c>
      <c r="E619">
        <v>2023</v>
      </c>
      <c r="F619" s="425">
        <v>753</v>
      </c>
      <c r="G619" s="425">
        <v>0</v>
      </c>
      <c r="H619" s="425">
        <v>0</v>
      </c>
      <c r="I619" s="425">
        <v>753</v>
      </c>
      <c r="J619">
        <v>6</v>
      </c>
    </row>
    <row r="620" spans="1:10" ht="15.75" customHeight="1">
      <c r="A620" t="s">
        <v>1468</v>
      </c>
      <c r="B620" t="s">
        <v>1469</v>
      </c>
      <c r="C620">
        <v>0</v>
      </c>
      <c r="D620">
        <v>6</v>
      </c>
      <c r="E620">
        <v>2023</v>
      </c>
      <c r="F620" s="425">
        <v>378</v>
      </c>
      <c r="G620" s="425">
        <v>0</v>
      </c>
      <c r="H620" s="425">
        <v>0</v>
      </c>
      <c r="I620" s="425">
        <v>378</v>
      </c>
      <c r="J620">
        <v>7</v>
      </c>
    </row>
    <row r="621" spans="1:10" ht="15.75" customHeight="1">
      <c r="A621" t="s">
        <v>1470</v>
      </c>
      <c r="B621" t="s">
        <v>1091</v>
      </c>
      <c r="C621">
        <v>0</v>
      </c>
      <c r="D621">
        <v>6</v>
      </c>
      <c r="E621">
        <v>2023</v>
      </c>
      <c r="F621" s="425">
        <v>375</v>
      </c>
      <c r="G621" s="425">
        <v>0</v>
      </c>
      <c r="H621" s="425">
        <v>0</v>
      </c>
      <c r="I621" s="425">
        <v>375</v>
      </c>
      <c r="J621">
        <v>7</v>
      </c>
    </row>
    <row r="622" spans="1:10" ht="15.75" customHeight="1">
      <c r="A622" t="s">
        <v>1471</v>
      </c>
      <c r="B622" t="s">
        <v>1093</v>
      </c>
      <c r="C622">
        <v>0</v>
      </c>
      <c r="D622">
        <v>6</v>
      </c>
      <c r="E622">
        <v>2023</v>
      </c>
      <c r="F622" s="425">
        <v>250744.02</v>
      </c>
      <c r="G622" s="425">
        <v>0</v>
      </c>
      <c r="H622" s="425">
        <v>0</v>
      </c>
      <c r="I622" s="425">
        <v>250744.02</v>
      </c>
      <c r="J622">
        <v>6</v>
      </c>
    </row>
    <row r="623" spans="1:10" ht="15.75" customHeight="1">
      <c r="A623" t="s">
        <v>1472</v>
      </c>
      <c r="B623" t="s">
        <v>1473</v>
      </c>
      <c r="C623">
        <v>0</v>
      </c>
      <c r="D623">
        <v>6</v>
      </c>
      <c r="E623">
        <v>2023</v>
      </c>
      <c r="F623" s="425">
        <v>145194.71</v>
      </c>
      <c r="G623" s="425">
        <v>0</v>
      </c>
      <c r="H623" s="425">
        <v>0</v>
      </c>
      <c r="I623" s="425">
        <v>145194.71</v>
      </c>
      <c r="J623">
        <v>7</v>
      </c>
    </row>
    <row r="624" spans="1:10" ht="15.75" customHeight="1">
      <c r="A624" t="s">
        <v>1474</v>
      </c>
      <c r="B624" t="s">
        <v>1475</v>
      </c>
      <c r="C624">
        <v>0</v>
      </c>
      <c r="D624">
        <v>6</v>
      </c>
      <c r="E624">
        <v>2023</v>
      </c>
      <c r="F624" s="425">
        <v>12286.53</v>
      </c>
      <c r="G624" s="425">
        <v>0</v>
      </c>
      <c r="H624" s="425">
        <v>0</v>
      </c>
      <c r="I624" s="425">
        <v>12286.53</v>
      </c>
      <c r="J624">
        <v>7</v>
      </c>
    </row>
    <row r="625" spans="1:10" ht="15.75" customHeight="1">
      <c r="A625" t="s">
        <v>1476</v>
      </c>
      <c r="B625" t="s">
        <v>1477</v>
      </c>
      <c r="C625">
        <v>0</v>
      </c>
      <c r="D625">
        <v>6</v>
      </c>
      <c r="E625">
        <v>2023</v>
      </c>
      <c r="F625" s="425">
        <v>2038.51</v>
      </c>
      <c r="G625" s="425">
        <v>0</v>
      </c>
      <c r="H625" s="425">
        <v>0</v>
      </c>
      <c r="I625" s="425">
        <v>2038.51</v>
      </c>
      <c r="J625">
        <v>7</v>
      </c>
    </row>
    <row r="626" spans="1:10" ht="15.75" customHeight="1">
      <c r="A626" t="s">
        <v>1478</v>
      </c>
      <c r="B626" t="s">
        <v>1479</v>
      </c>
      <c r="C626">
        <v>0</v>
      </c>
      <c r="D626">
        <v>6</v>
      </c>
      <c r="E626">
        <v>2023</v>
      </c>
      <c r="F626" s="425">
        <v>35538.28</v>
      </c>
      <c r="G626" s="425">
        <v>0</v>
      </c>
      <c r="H626" s="425">
        <v>0</v>
      </c>
      <c r="I626" s="425">
        <v>35538.28</v>
      </c>
      <c r="J626">
        <v>7</v>
      </c>
    </row>
    <row r="627" spans="1:10" ht="15.75" customHeight="1">
      <c r="A627" t="s">
        <v>1480</v>
      </c>
      <c r="B627" t="s">
        <v>1481</v>
      </c>
      <c r="C627">
        <v>0</v>
      </c>
      <c r="D627">
        <v>6</v>
      </c>
      <c r="E627">
        <v>2023</v>
      </c>
      <c r="F627" s="425">
        <v>1622.26</v>
      </c>
      <c r="G627" s="425">
        <v>0</v>
      </c>
      <c r="H627" s="425">
        <v>0</v>
      </c>
      <c r="I627" s="425">
        <v>1622.26</v>
      </c>
      <c r="J627">
        <v>7</v>
      </c>
    </row>
    <row r="628" spans="1:10" ht="15.75" customHeight="1">
      <c r="A628" t="s">
        <v>1482</v>
      </c>
      <c r="B628" t="s">
        <v>1483</v>
      </c>
      <c r="C628">
        <v>0</v>
      </c>
      <c r="D628">
        <v>6</v>
      </c>
      <c r="E628">
        <v>2023</v>
      </c>
      <c r="F628" s="425">
        <v>3858.19</v>
      </c>
      <c r="G628" s="425">
        <v>0</v>
      </c>
      <c r="H628" s="425">
        <v>0</v>
      </c>
      <c r="I628" s="425">
        <v>3858.19</v>
      </c>
      <c r="J628">
        <v>7</v>
      </c>
    </row>
    <row r="629" spans="1:10" ht="15.75" customHeight="1">
      <c r="A629" t="s">
        <v>1484</v>
      </c>
      <c r="B629" t="s">
        <v>1485</v>
      </c>
      <c r="C629">
        <v>0</v>
      </c>
      <c r="D629">
        <v>6</v>
      </c>
      <c r="E629">
        <v>2023</v>
      </c>
      <c r="F629" s="425">
        <v>18877.79</v>
      </c>
      <c r="G629" s="425">
        <v>0</v>
      </c>
      <c r="H629" s="425">
        <v>0</v>
      </c>
      <c r="I629" s="425">
        <v>18877.79</v>
      </c>
      <c r="J629">
        <v>7</v>
      </c>
    </row>
    <row r="630" spans="1:10" ht="15.75" customHeight="1">
      <c r="A630" t="s">
        <v>1486</v>
      </c>
      <c r="B630" t="s">
        <v>1487</v>
      </c>
      <c r="C630">
        <v>0</v>
      </c>
      <c r="D630">
        <v>6</v>
      </c>
      <c r="E630">
        <v>2023</v>
      </c>
      <c r="F630" s="425">
        <v>23092.75</v>
      </c>
      <c r="G630" s="425">
        <v>0</v>
      </c>
      <c r="H630" s="425">
        <v>0</v>
      </c>
      <c r="I630" s="425">
        <v>23092.75</v>
      </c>
      <c r="J630">
        <v>7</v>
      </c>
    </row>
    <row r="631" spans="1:10" ht="15.75" customHeight="1">
      <c r="A631" t="s">
        <v>1488</v>
      </c>
      <c r="B631" t="s">
        <v>1489</v>
      </c>
      <c r="C631">
        <v>0</v>
      </c>
      <c r="D631">
        <v>6</v>
      </c>
      <c r="E631">
        <v>2023</v>
      </c>
      <c r="F631" s="425">
        <v>1000</v>
      </c>
      <c r="G631" s="425">
        <v>0</v>
      </c>
      <c r="H631" s="425">
        <v>0</v>
      </c>
      <c r="I631" s="425">
        <v>1000</v>
      </c>
      <c r="J631">
        <v>7</v>
      </c>
    </row>
    <row r="632" spans="1:10" ht="15.75" customHeight="1">
      <c r="A632" t="s">
        <v>1490</v>
      </c>
      <c r="B632" t="s">
        <v>1491</v>
      </c>
      <c r="C632">
        <v>0</v>
      </c>
      <c r="D632">
        <v>6</v>
      </c>
      <c r="E632">
        <v>2023</v>
      </c>
      <c r="F632" s="425">
        <v>7235</v>
      </c>
      <c r="G632" s="425">
        <v>0</v>
      </c>
      <c r="H632" s="425">
        <v>0</v>
      </c>
      <c r="I632" s="425">
        <v>7235</v>
      </c>
      <c r="J632">
        <v>7</v>
      </c>
    </row>
    <row r="633" spans="1:10" ht="15.75" customHeight="1">
      <c r="A633" t="s">
        <v>1492</v>
      </c>
      <c r="B633" t="s">
        <v>1493</v>
      </c>
      <c r="C633">
        <v>0</v>
      </c>
      <c r="D633">
        <v>6</v>
      </c>
      <c r="E633">
        <v>2023</v>
      </c>
      <c r="F633" s="425">
        <v>99686.2</v>
      </c>
      <c r="G633" s="425">
        <v>0</v>
      </c>
      <c r="H633" s="425">
        <v>0</v>
      </c>
      <c r="I633" s="425">
        <v>99686.2</v>
      </c>
      <c r="J633">
        <v>6</v>
      </c>
    </row>
    <row r="634" spans="1:10" ht="15.75" customHeight="1">
      <c r="A634" t="s">
        <v>1494</v>
      </c>
      <c r="B634" t="s">
        <v>1495</v>
      </c>
      <c r="C634">
        <v>0</v>
      </c>
      <c r="D634">
        <v>6</v>
      </c>
      <c r="E634">
        <v>2023</v>
      </c>
      <c r="F634" s="425">
        <v>14147.13</v>
      </c>
      <c r="G634" s="425">
        <v>0</v>
      </c>
      <c r="H634" s="425">
        <v>0</v>
      </c>
      <c r="I634" s="425">
        <v>14147.13</v>
      </c>
      <c r="J634">
        <v>7</v>
      </c>
    </row>
    <row r="635" spans="1:10" ht="15.75" customHeight="1">
      <c r="A635" t="s">
        <v>1496</v>
      </c>
      <c r="B635" t="s">
        <v>1497</v>
      </c>
      <c r="C635">
        <v>0</v>
      </c>
      <c r="D635">
        <v>6</v>
      </c>
      <c r="E635">
        <v>2023</v>
      </c>
      <c r="F635" s="425">
        <v>867.1</v>
      </c>
      <c r="G635" s="425">
        <v>0</v>
      </c>
      <c r="H635" s="425">
        <v>0</v>
      </c>
      <c r="I635" s="425">
        <v>867.1</v>
      </c>
      <c r="J635">
        <v>7</v>
      </c>
    </row>
    <row r="636" spans="1:10" ht="15.75" customHeight="1">
      <c r="A636" t="s">
        <v>1498</v>
      </c>
      <c r="B636" t="s">
        <v>1499</v>
      </c>
      <c r="C636">
        <v>0</v>
      </c>
      <c r="D636">
        <v>6</v>
      </c>
      <c r="E636">
        <v>2023</v>
      </c>
      <c r="F636" s="425">
        <v>13043</v>
      </c>
      <c r="G636" s="425">
        <v>0</v>
      </c>
      <c r="H636" s="425">
        <v>0</v>
      </c>
      <c r="I636" s="425">
        <v>13043</v>
      </c>
      <c r="J636">
        <v>7</v>
      </c>
    </row>
    <row r="637" spans="1:10" ht="15.75" customHeight="1">
      <c r="A637" t="s">
        <v>1500</v>
      </c>
      <c r="B637" t="s">
        <v>1501</v>
      </c>
      <c r="C637">
        <v>0</v>
      </c>
      <c r="D637">
        <v>6</v>
      </c>
      <c r="E637">
        <v>2023</v>
      </c>
      <c r="F637" s="425">
        <v>3874.55</v>
      </c>
      <c r="G637" s="425">
        <v>0</v>
      </c>
      <c r="H637" s="425">
        <v>0</v>
      </c>
      <c r="I637" s="425">
        <v>3874.55</v>
      </c>
      <c r="J637">
        <v>7</v>
      </c>
    </row>
    <row r="638" spans="1:10" ht="15.75" customHeight="1">
      <c r="A638" t="s">
        <v>1502</v>
      </c>
      <c r="B638" t="s">
        <v>1503</v>
      </c>
      <c r="C638">
        <v>0</v>
      </c>
      <c r="D638">
        <v>6</v>
      </c>
      <c r="E638">
        <v>2023</v>
      </c>
      <c r="F638" s="425">
        <v>1588.98</v>
      </c>
      <c r="G638" s="425">
        <v>0</v>
      </c>
      <c r="H638" s="425">
        <v>0</v>
      </c>
      <c r="I638" s="425">
        <v>1588.98</v>
      </c>
      <c r="J638">
        <v>7</v>
      </c>
    </row>
    <row r="639" spans="1:10" ht="15.75" customHeight="1">
      <c r="A639" t="s">
        <v>1504</v>
      </c>
      <c r="B639" t="s">
        <v>1505</v>
      </c>
      <c r="C639">
        <v>0</v>
      </c>
      <c r="D639">
        <v>6</v>
      </c>
      <c r="E639">
        <v>2023</v>
      </c>
      <c r="F639" s="425">
        <v>47227.69</v>
      </c>
      <c r="G639" s="425">
        <v>0</v>
      </c>
      <c r="H639" s="425">
        <v>0</v>
      </c>
      <c r="I639" s="425">
        <v>47227.69</v>
      </c>
      <c r="J639">
        <v>7</v>
      </c>
    </row>
    <row r="640" spans="1:10" ht="15.75" customHeight="1">
      <c r="A640" t="s">
        <v>1506</v>
      </c>
      <c r="B640" t="s">
        <v>1507</v>
      </c>
      <c r="C640">
        <v>0</v>
      </c>
      <c r="D640">
        <v>6</v>
      </c>
      <c r="E640">
        <v>2023</v>
      </c>
      <c r="F640" s="425">
        <v>3001.39</v>
      </c>
      <c r="G640" s="425">
        <v>0</v>
      </c>
      <c r="H640" s="425">
        <v>0</v>
      </c>
      <c r="I640" s="425">
        <v>3001.39</v>
      </c>
      <c r="J640">
        <v>7</v>
      </c>
    </row>
    <row r="641" spans="1:10" ht="15.75" customHeight="1">
      <c r="A641" t="s">
        <v>1508</v>
      </c>
      <c r="B641" t="s">
        <v>1509</v>
      </c>
      <c r="C641">
        <v>0</v>
      </c>
      <c r="D641">
        <v>6</v>
      </c>
      <c r="E641">
        <v>2023</v>
      </c>
      <c r="F641" s="425">
        <v>1662.39</v>
      </c>
      <c r="G641" s="425">
        <v>0</v>
      </c>
      <c r="H641" s="425">
        <v>0</v>
      </c>
      <c r="I641" s="425">
        <v>1662.39</v>
      </c>
      <c r="J641">
        <v>7</v>
      </c>
    </row>
    <row r="642" spans="1:10" ht="15.75" customHeight="1">
      <c r="A642" t="s">
        <v>1510</v>
      </c>
      <c r="B642" t="s">
        <v>1511</v>
      </c>
      <c r="C642">
        <v>0</v>
      </c>
      <c r="D642">
        <v>6</v>
      </c>
      <c r="E642">
        <v>2023</v>
      </c>
      <c r="F642" s="425">
        <v>4998</v>
      </c>
      <c r="G642" s="425">
        <v>0</v>
      </c>
      <c r="H642" s="425">
        <v>0</v>
      </c>
      <c r="I642" s="425">
        <v>4998</v>
      </c>
      <c r="J642">
        <v>7</v>
      </c>
    </row>
    <row r="643" spans="1:10" ht="15.75" customHeight="1">
      <c r="A643" t="s">
        <v>1512</v>
      </c>
      <c r="B643" t="s">
        <v>1513</v>
      </c>
      <c r="C643">
        <v>0</v>
      </c>
      <c r="D643">
        <v>6</v>
      </c>
      <c r="E643">
        <v>2023</v>
      </c>
      <c r="F643" s="425">
        <v>2544</v>
      </c>
      <c r="G643" s="425">
        <v>0</v>
      </c>
      <c r="H643" s="425">
        <v>0</v>
      </c>
      <c r="I643" s="425">
        <v>2544</v>
      </c>
      <c r="J643">
        <v>7</v>
      </c>
    </row>
    <row r="644" spans="1:10" ht="15.75" customHeight="1">
      <c r="A644" t="s">
        <v>1514</v>
      </c>
      <c r="B644" t="s">
        <v>1515</v>
      </c>
      <c r="C644">
        <v>0</v>
      </c>
      <c r="D644">
        <v>6</v>
      </c>
      <c r="E644">
        <v>2023</v>
      </c>
      <c r="F644" s="425">
        <v>1395.07</v>
      </c>
      <c r="G644" s="425">
        <v>0</v>
      </c>
      <c r="H644" s="425">
        <v>0</v>
      </c>
      <c r="I644" s="425">
        <v>1395.07</v>
      </c>
      <c r="J644">
        <v>7</v>
      </c>
    </row>
    <row r="645" spans="1:10" ht="15.75" customHeight="1">
      <c r="A645" t="s">
        <v>1516</v>
      </c>
      <c r="B645" t="s">
        <v>1517</v>
      </c>
      <c r="C645">
        <v>0</v>
      </c>
      <c r="D645">
        <v>6</v>
      </c>
      <c r="E645">
        <v>2023</v>
      </c>
      <c r="F645" s="425">
        <v>2542.9</v>
      </c>
      <c r="G645" s="425">
        <v>0</v>
      </c>
      <c r="H645" s="425">
        <v>0</v>
      </c>
      <c r="I645" s="425">
        <v>2542.9</v>
      </c>
      <c r="J645">
        <v>7</v>
      </c>
    </row>
    <row r="646" spans="1:10" ht="15.75" customHeight="1">
      <c r="A646" t="s">
        <v>1518</v>
      </c>
      <c r="B646" t="s">
        <v>1519</v>
      </c>
      <c r="C646">
        <v>0</v>
      </c>
      <c r="D646">
        <v>6</v>
      </c>
      <c r="E646">
        <v>2023</v>
      </c>
      <c r="F646" s="425">
        <v>2794</v>
      </c>
      <c r="G646" s="425">
        <v>0</v>
      </c>
      <c r="H646" s="425">
        <v>0</v>
      </c>
      <c r="I646" s="425">
        <v>2794</v>
      </c>
      <c r="J646">
        <v>7</v>
      </c>
    </row>
    <row r="647" spans="1:10" ht="15.75" customHeight="1">
      <c r="A647" t="s">
        <v>1520</v>
      </c>
      <c r="B647" t="s">
        <v>1521</v>
      </c>
      <c r="C647">
        <v>0</v>
      </c>
      <c r="D647">
        <v>6</v>
      </c>
      <c r="E647">
        <v>2023</v>
      </c>
      <c r="F647" s="425">
        <v>61453.89</v>
      </c>
      <c r="G647" s="425">
        <v>0</v>
      </c>
      <c r="H647" s="425">
        <v>0</v>
      </c>
      <c r="I647" s="425">
        <v>61453.89</v>
      </c>
      <c r="J647">
        <v>6</v>
      </c>
    </row>
    <row r="648" spans="1:10" ht="15.75" customHeight="1">
      <c r="A648" t="s">
        <v>1522</v>
      </c>
      <c r="B648" t="s">
        <v>1523</v>
      </c>
      <c r="C648">
        <v>0</v>
      </c>
      <c r="D648">
        <v>6</v>
      </c>
      <c r="E648">
        <v>2023</v>
      </c>
      <c r="F648" s="425">
        <v>51936.08</v>
      </c>
      <c r="G648" s="425">
        <v>0</v>
      </c>
      <c r="H648" s="425">
        <v>0</v>
      </c>
      <c r="I648" s="425">
        <v>51936.08</v>
      </c>
      <c r="J648">
        <v>7</v>
      </c>
    </row>
    <row r="649" spans="1:10" ht="15.75" customHeight="1">
      <c r="A649" t="s">
        <v>1524</v>
      </c>
      <c r="B649" t="s">
        <v>1525</v>
      </c>
      <c r="C649">
        <v>0</v>
      </c>
      <c r="D649">
        <v>6</v>
      </c>
      <c r="E649">
        <v>2023</v>
      </c>
      <c r="F649" s="1">
        <v>4522.51</v>
      </c>
      <c r="G649" s="1">
        <v>0</v>
      </c>
      <c r="H649" s="1">
        <v>0</v>
      </c>
      <c r="I649" s="425">
        <v>4522.51</v>
      </c>
      <c r="J649">
        <v>7</v>
      </c>
    </row>
    <row r="650" spans="1:10" ht="15.75" customHeight="1">
      <c r="A650" t="s">
        <v>1526</v>
      </c>
      <c r="B650" t="s">
        <v>1527</v>
      </c>
      <c r="C650">
        <v>0</v>
      </c>
      <c r="D650">
        <v>6</v>
      </c>
      <c r="E650">
        <v>2023</v>
      </c>
      <c r="F650" s="1">
        <v>4995.3</v>
      </c>
      <c r="G650" s="1">
        <v>0</v>
      </c>
      <c r="H650" s="1">
        <v>0</v>
      </c>
      <c r="I650" s="425">
        <v>4995.3</v>
      </c>
      <c r="J650">
        <v>7</v>
      </c>
    </row>
    <row r="651" spans="1:10" ht="15.75" customHeight="1">
      <c r="A651" t="s">
        <v>1528</v>
      </c>
      <c r="B651" t="s">
        <v>1529</v>
      </c>
      <c r="C651">
        <v>0</v>
      </c>
      <c r="D651">
        <v>6</v>
      </c>
      <c r="E651">
        <v>2023</v>
      </c>
      <c r="F651" s="1">
        <v>3977.38</v>
      </c>
      <c r="G651" s="1">
        <v>0</v>
      </c>
      <c r="H651" s="1">
        <v>0</v>
      </c>
      <c r="I651" s="425">
        <v>3977.38</v>
      </c>
      <c r="J651">
        <v>5</v>
      </c>
    </row>
    <row r="652" spans="1:10" ht="15.75" customHeight="1">
      <c r="A652" t="s">
        <v>1530</v>
      </c>
      <c r="B652" t="s">
        <v>1531</v>
      </c>
      <c r="C652">
        <v>0</v>
      </c>
      <c r="D652">
        <v>6</v>
      </c>
      <c r="E652">
        <v>2023</v>
      </c>
      <c r="F652" s="1">
        <v>3977.38</v>
      </c>
      <c r="G652" s="1">
        <v>0</v>
      </c>
      <c r="H652" s="1">
        <v>0</v>
      </c>
      <c r="I652" s="425">
        <v>3977.38</v>
      </c>
      <c r="J652">
        <v>6</v>
      </c>
    </row>
    <row r="653" spans="1:10" ht="15.75" customHeight="1">
      <c r="A653" t="s">
        <v>1532</v>
      </c>
      <c r="B653" t="s">
        <v>1533</v>
      </c>
      <c r="C653">
        <v>0</v>
      </c>
      <c r="D653">
        <v>6</v>
      </c>
      <c r="E653">
        <v>2023</v>
      </c>
      <c r="F653" s="1">
        <v>3977.38</v>
      </c>
      <c r="G653" s="1">
        <v>0</v>
      </c>
      <c r="H653" s="1">
        <v>0</v>
      </c>
      <c r="I653" s="425">
        <v>3977.38</v>
      </c>
      <c r="J653">
        <v>7</v>
      </c>
    </row>
    <row r="654" spans="1:10" ht="15.75" customHeight="1">
      <c r="A654" t="s">
        <v>1534</v>
      </c>
      <c r="B654" t="s">
        <v>1340</v>
      </c>
      <c r="C654">
        <v>0</v>
      </c>
      <c r="D654">
        <v>6</v>
      </c>
      <c r="E654">
        <v>2023</v>
      </c>
      <c r="F654" s="1">
        <v>59184</v>
      </c>
      <c r="G654" s="1">
        <v>0</v>
      </c>
      <c r="H654" s="1">
        <v>0</v>
      </c>
      <c r="I654" s="425">
        <v>59184</v>
      </c>
      <c r="J654">
        <v>5</v>
      </c>
    </row>
    <row r="655" spans="1:10" ht="15.75" customHeight="1">
      <c r="A655" t="s">
        <v>1535</v>
      </c>
      <c r="B655" t="s">
        <v>1536</v>
      </c>
      <c r="C655">
        <v>0</v>
      </c>
      <c r="D655">
        <v>6</v>
      </c>
      <c r="E655">
        <v>2023</v>
      </c>
      <c r="F655" s="1">
        <v>59184</v>
      </c>
      <c r="G655" s="1">
        <v>0</v>
      </c>
      <c r="H655" s="1">
        <v>0</v>
      </c>
      <c r="I655" s="425">
        <v>59184</v>
      </c>
      <c r="J655">
        <v>6</v>
      </c>
    </row>
    <row r="656" spans="1:10" ht="15.75" customHeight="1">
      <c r="A656" t="s">
        <v>1537</v>
      </c>
      <c r="B656" t="s">
        <v>1538</v>
      </c>
      <c r="C656">
        <v>0</v>
      </c>
      <c r="D656">
        <v>6</v>
      </c>
      <c r="E656">
        <v>2023</v>
      </c>
      <c r="F656" s="1">
        <v>59184</v>
      </c>
      <c r="G656" s="1">
        <v>0</v>
      </c>
      <c r="H656" s="1">
        <v>0</v>
      </c>
      <c r="I656" s="425">
        <v>59184</v>
      </c>
      <c r="J656">
        <v>7</v>
      </c>
    </row>
    <row r="657" spans="1:15" ht="15.75" customHeight="1">
      <c r="A657" t="s">
        <v>1539</v>
      </c>
      <c r="B657" t="s">
        <v>1540</v>
      </c>
      <c r="C657">
        <v>0</v>
      </c>
      <c r="D657">
        <v>6</v>
      </c>
      <c r="E657">
        <v>2023</v>
      </c>
      <c r="F657" s="1">
        <v>862164634.20000005</v>
      </c>
      <c r="G657" s="1">
        <v>0</v>
      </c>
      <c r="H657" s="1">
        <v>0</v>
      </c>
      <c r="I657" s="425">
        <v>862164634.20000005</v>
      </c>
      <c r="J657">
        <v>3</v>
      </c>
    </row>
    <row r="658" spans="1:15" ht="15.75" customHeight="1">
      <c r="A658" t="s">
        <v>1541</v>
      </c>
      <c r="B658" t="s">
        <v>292</v>
      </c>
      <c r="C658">
        <v>0</v>
      </c>
      <c r="D658">
        <v>6</v>
      </c>
      <c r="E658">
        <v>2023</v>
      </c>
      <c r="F658" s="1">
        <v>366418382.38</v>
      </c>
      <c r="G658" s="1">
        <v>0</v>
      </c>
      <c r="H658" s="1">
        <v>0</v>
      </c>
      <c r="I658" s="425">
        <v>366418382.38</v>
      </c>
      <c r="J658">
        <v>4</v>
      </c>
      <c r="L658" s="442">
        <v>366418382</v>
      </c>
    </row>
    <row r="659" spans="1:15" ht="15.75" customHeight="1">
      <c r="A659" t="s">
        <v>1542</v>
      </c>
      <c r="B659" t="s">
        <v>1543</v>
      </c>
      <c r="C659">
        <v>0</v>
      </c>
      <c r="D659">
        <v>6</v>
      </c>
      <c r="E659">
        <v>2023</v>
      </c>
      <c r="F659" s="1">
        <v>366418382.38</v>
      </c>
      <c r="G659" s="1">
        <v>0</v>
      </c>
      <c r="H659" s="1">
        <v>0</v>
      </c>
      <c r="I659" s="425">
        <v>366418382.38</v>
      </c>
      <c r="J659">
        <v>5</v>
      </c>
      <c r="L659" s="442">
        <v>438310198</v>
      </c>
    </row>
    <row r="660" spans="1:15" ht="15.75" customHeight="1">
      <c r="A660" t="s">
        <v>1544</v>
      </c>
      <c r="B660" t="s">
        <v>292</v>
      </c>
      <c r="C660">
        <v>0</v>
      </c>
      <c r="D660">
        <v>6</v>
      </c>
      <c r="E660">
        <v>2023</v>
      </c>
      <c r="F660" s="1">
        <v>366418382.38</v>
      </c>
      <c r="G660" s="1">
        <v>0</v>
      </c>
      <c r="H660" s="1">
        <v>0</v>
      </c>
      <c r="I660" s="425">
        <v>366418382.38</v>
      </c>
      <c r="J660">
        <v>6</v>
      </c>
    </row>
    <row r="661" spans="1:15" ht="15.75" customHeight="1">
      <c r="A661" t="s">
        <v>1545</v>
      </c>
      <c r="B661" t="s">
        <v>1546</v>
      </c>
      <c r="C661">
        <v>0</v>
      </c>
      <c r="D661">
        <v>6</v>
      </c>
      <c r="E661">
        <v>2023</v>
      </c>
      <c r="F661" s="1">
        <v>351159821</v>
      </c>
      <c r="G661" s="1">
        <v>0</v>
      </c>
      <c r="H661" s="1">
        <v>0</v>
      </c>
      <c r="I661" s="425">
        <v>351159821</v>
      </c>
      <c r="J661">
        <v>7</v>
      </c>
    </row>
    <row r="662" spans="1:15" ht="15.75" customHeight="1">
      <c r="A662" t="s">
        <v>1547</v>
      </c>
      <c r="B662" t="s">
        <v>1548</v>
      </c>
      <c r="C662">
        <v>0</v>
      </c>
      <c r="D662">
        <v>6</v>
      </c>
      <c r="E662">
        <v>2023</v>
      </c>
      <c r="F662" s="1">
        <v>15258561.380000001</v>
      </c>
      <c r="G662" s="1">
        <v>0</v>
      </c>
      <c r="H662" s="1">
        <v>0</v>
      </c>
      <c r="I662" s="425">
        <v>15258561.380000001</v>
      </c>
      <c r="J662">
        <v>7</v>
      </c>
    </row>
    <row r="663" spans="1:15" ht="15.75" customHeight="1" thickBot="1">
      <c r="A663" t="s">
        <v>1549</v>
      </c>
      <c r="B663" t="s">
        <v>1550</v>
      </c>
      <c r="C663">
        <v>0</v>
      </c>
      <c r="D663">
        <v>6</v>
      </c>
      <c r="E663">
        <v>2023</v>
      </c>
      <c r="F663" s="1">
        <v>495746251.77999997</v>
      </c>
      <c r="G663" s="1">
        <v>0</v>
      </c>
      <c r="H663" s="1">
        <v>0</v>
      </c>
      <c r="I663" s="425">
        <v>495746251.77999997</v>
      </c>
      <c r="J663">
        <v>4</v>
      </c>
    </row>
    <row r="664" spans="1:15" ht="15.75" customHeight="1" thickBot="1">
      <c r="A664" t="s">
        <v>1551</v>
      </c>
      <c r="B664" t="s">
        <v>1552</v>
      </c>
      <c r="C664">
        <v>0</v>
      </c>
      <c r="D664">
        <v>6</v>
      </c>
      <c r="E664">
        <v>2023</v>
      </c>
      <c r="F664" s="1">
        <v>495746251.77999997</v>
      </c>
      <c r="G664" s="1">
        <v>0</v>
      </c>
      <c r="H664" s="1">
        <v>0</v>
      </c>
      <c r="I664" s="425">
        <v>495746251.77999997</v>
      </c>
      <c r="J664">
        <v>5</v>
      </c>
      <c r="L664" s="443">
        <v>804728580</v>
      </c>
      <c r="M664" s="443">
        <v>57436054</v>
      </c>
      <c r="N664" s="443">
        <v>-277848293</v>
      </c>
      <c r="O664" s="443">
        <v>-28480708</v>
      </c>
    </row>
    <row r="665" spans="1:15" ht="15.75" customHeight="1">
      <c r="A665" t="s">
        <v>1553</v>
      </c>
      <c r="B665" t="s">
        <v>1554</v>
      </c>
      <c r="C665">
        <v>0</v>
      </c>
      <c r="D665">
        <v>6</v>
      </c>
      <c r="E665">
        <v>2023</v>
      </c>
      <c r="F665" s="1">
        <v>438310198.25999999</v>
      </c>
      <c r="G665" s="1">
        <v>0</v>
      </c>
      <c r="H665" s="1">
        <v>0</v>
      </c>
      <c r="I665" s="425">
        <v>438310198.25999999</v>
      </c>
      <c r="J665">
        <v>6</v>
      </c>
    </row>
    <row r="666" spans="1:15" ht="15.75" customHeight="1">
      <c r="A666" t="s">
        <v>1555</v>
      </c>
      <c r="B666" t="s">
        <v>1556</v>
      </c>
      <c r="C666">
        <v>0</v>
      </c>
      <c r="D666">
        <v>6</v>
      </c>
      <c r="E666">
        <v>2023</v>
      </c>
      <c r="F666" s="1">
        <v>333385285.49000001</v>
      </c>
      <c r="G666" s="1">
        <v>0</v>
      </c>
      <c r="H666" s="1">
        <v>0</v>
      </c>
      <c r="I666" s="425">
        <v>333385285.49000001</v>
      </c>
      <c r="J666">
        <v>7</v>
      </c>
    </row>
    <row r="667" spans="1:15" ht="15.75" customHeight="1">
      <c r="A667" t="s">
        <v>1557</v>
      </c>
      <c r="B667" t="s">
        <v>1558</v>
      </c>
      <c r="C667">
        <v>0</v>
      </c>
      <c r="D667">
        <v>6</v>
      </c>
      <c r="E667">
        <v>2023</v>
      </c>
      <c r="F667" s="1">
        <v>104924912.77</v>
      </c>
      <c r="G667" s="1">
        <v>0</v>
      </c>
      <c r="H667" s="1">
        <v>0</v>
      </c>
      <c r="I667" s="425">
        <v>104924912.77</v>
      </c>
      <c r="J667">
        <v>7</v>
      </c>
    </row>
    <row r="668" spans="1:15" ht="15.75" customHeight="1">
      <c r="A668" t="s">
        <v>1559</v>
      </c>
      <c r="B668" t="s">
        <v>1560</v>
      </c>
      <c r="C668">
        <v>0</v>
      </c>
      <c r="D668">
        <v>6</v>
      </c>
      <c r="E668">
        <v>2023</v>
      </c>
      <c r="F668" s="1">
        <v>57436053.520000003</v>
      </c>
      <c r="G668" s="1">
        <v>0</v>
      </c>
      <c r="H668" s="1">
        <v>0</v>
      </c>
      <c r="I668" s="425">
        <v>57436053.520000003</v>
      </c>
      <c r="J668">
        <v>6</v>
      </c>
    </row>
    <row r="669" spans="1:15" ht="15.75" customHeight="1">
      <c r="A669" t="s">
        <v>1561</v>
      </c>
      <c r="B669" t="s">
        <v>1562</v>
      </c>
      <c r="C669">
        <v>0</v>
      </c>
      <c r="D669">
        <v>6</v>
      </c>
      <c r="E669">
        <v>2023</v>
      </c>
      <c r="F669" s="1">
        <v>57436053.520000003</v>
      </c>
      <c r="G669" s="1">
        <v>0</v>
      </c>
      <c r="H669" s="1">
        <v>0</v>
      </c>
      <c r="I669" s="425">
        <v>57436053.520000003</v>
      </c>
      <c r="J669">
        <v>7</v>
      </c>
    </row>
    <row r="670" spans="1:15" ht="15.75" customHeight="1">
      <c r="A670" t="s">
        <v>1563</v>
      </c>
      <c r="B670" t="s">
        <v>295</v>
      </c>
      <c r="C670">
        <v>0</v>
      </c>
      <c r="D670">
        <v>6</v>
      </c>
      <c r="E670">
        <v>2023</v>
      </c>
      <c r="F670" s="1">
        <v>0.04</v>
      </c>
      <c r="G670" s="1">
        <v>0</v>
      </c>
      <c r="H670" s="1">
        <v>0</v>
      </c>
      <c r="I670" s="425">
        <v>0.04</v>
      </c>
      <c r="J670">
        <v>4</v>
      </c>
    </row>
    <row r="671" spans="1:15" ht="15.75" customHeight="1">
      <c r="A671" t="s">
        <v>1564</v>
      </c>
      <c r="B671" t="s">
        <v>1565</v>
      </c>
      <c r="C671">
        <v>0</v>
      </c>
      <c r="D671">
        <v>6</v>
      </c>
      <c r="E671">
        <v>2023</v>
      </c>
      <c r="F671" s="1">
        <v>0.04</v>
      </c>
      <c r="G671" s="1">
        <v>0</v>
      </c>
      <c r="H671" s="1">
        <v>0</v>
      </c>
      <c r="I671" s="425">
        <v>0.04</v>
      </c>
      <c r="J671">
        <v>5</v>
      </c>
    </row>
    <row r="672" spans="1:15" ht="15.75" customHeight="1">
      <c r="A672" t="s">
        <v>1566</v>
      </c>
      <c r="B672" t="s">
        <v>1567</v>
      </c>
      <c r="C672">
        <v>0</v>
      </c>
      <c r="D672">
        <v>6</v>
      </c>
      <c r="E672">
        <v>2023</v>
      </c>
      <c r="F672" s="1">
        <v>0.04</v>
      </c>
      <c r="G672" s="1">
        <v>0</v>
      </c>
      <c r="H672" s="1">
        <v>0</v>
      </c>
      <c r="I672" s="425">
        <v>0.04</v>
      </c>
      <c r="J672">
        <v>6</v>
      </c>
    </row>
    <row r="673" spans="1:10" ht="15.75" customHeight="1">
      <c r="A673" t="s">
        <v>1568</v>
      </c>
      <c r="B673" t="s">
        <v>1569</v>
      </c>
      <c r="C673">
        <v>0</v>
      </c>
      <c r="D673">
        <v>6</v>
      </c>
      <c r="E673">
        <v>2023</v>
      </c>
      <c r="F673" s="1">
        <v>0.04</v>
      </c>
      <c r="G673" s="1">
        <v>0</v>
      </c>
      <c r="H673" s="1">
        <v>0</v>
      </c>
      <c r="I673" s="425">
        <v>0.04</v>
      </c>
      <c r="J673">
        <v>7</v>
      </c>
    </row>
    <row r="674" spans="1:10" ht="15.75" customHeight="1">
      <c r="A674" t="s">
        <v>1570</v>
      </c>
      <c r="B674" t="s">
        <v>1571</v>
      </c>
      <c r="C674">
        <v>0</v>
      </c>
      <c r="D674">
        <v>6</v>
      </c>
      <c r="E674">
        <v>2023</v>
      </c>
      <c r="F674" s="1">
        <v>195177230.69999999</v>
      </c>
      <c r="G674" s="1">
        <v>89611.78</v>
      </c>
      <c r="H674" s="1">
        <v>8610225.2599999998</v>
      </c>
      <c r="I674" s="425">
        <v>186656617.22</v>
      </c>
      <c r="J674">
        <v>3</v>
      </c>
    </row>
    <row r="675" spans="1:10" ht="15.75" customHeight="1">
      <c r="A675" t="s">
        <v>1572</v>
      </c>
      <c r="B675" t="s">
        <v>296</v>
      </c>
      <c r="C675">
        <v>0</v>
      </c>
      <c r="D675">
        <v>6</v>
      </c>
      <c r="E675">
        <v>2023</v>
      </c>
      <c r="F675" s="1">
        <v>131603832.94</v>
      </c>
      <c r="G675" s="1">
        <v>89611.78</v>
      </c>
      <c r="H675" s="1">
        <v>8610225.2599999998</v>
      </c>
      <c r="I675" s="425">
        <v>123083219.45999999</v>
      </c>
      <c r="J675">
        <v>4</v>
      </c>
    </row>
    <row r="676" spans="1:10" ht="15.75" customHeight="1">
      <c r="A676" t="s">
        <v>1573</v>
      </c>
      <c r="B676" t="s">
        <v>1574</v>
      </c>
      <c r="C676">
        <v>0</v>
      </c>
      <c r="D676">
        <v>6</v>
      </c>
      <c r="E676">
        <v>2023</v>
      </c>
      <c r="F676" s="1">
        <v>101424805.26000001</v>
      </c>
      <c r="G676" s="1">
        <v>45802.400000000001</v>
      </c>
      <c r="H676" s="1">
        <v>5159383.1900000004</v>
      </c>
      <c r="I676" s="425">
        <v>96311224.469999999</v>
      </c>
      <c r="J676">
        <v>5</v>
      </c>
    </row>
    <row r="677" spans="1:10" ht="15.75" customHeight="1">
      <c r="A677" t="s">
        <v>1575</v>
      </c>
      <c r="B677" t="s">
        <v>1576</v>
      </c>
      <c r="C677">
        <v>0</v>
      </c>
      <c r="D677">
        <v>6</v>
      </c>
      <c r="E677">
        <v>2023</v>
      </c>
      <c r="F677" s="1">
        <v>101562802.12</v>
      </c>
      <c r="G677" s="1">
        <v>45802.400000000001</v>
      </c>
      <c r="H677" s="1">
        <v>5159383.1900000004</v>
      </c>
      <c r="I677" s="425">
        <v>96449221.329999998</v>
      </c>
      <c r="J677">
        <v>6</v>
      </c>
    </row>
    <row r="678" spans="1:10" ht="15.75" customHeight="1">
      <c r="A678" t="s">
        <v>1577</v>
      </c>
      <c r="B678" t="s">
        <v>1578</v>
      </c>
      <c r="C678">
        <v>0</v>
      </c>
      <c r="D678">
        <v>6</v>
      </c>
      <c r="E678">
        <v>2023</v>
      </c>
      <c r="F678" s="1">
        <v>1075981.97</v>
      </c>
      <c r="G678" s="1">
        <v>0</v>
      </c>
      <c r="H678" s="1">
        <v>0</v>
      </c>
      <c r="I678" s="425">
        <v>1075981.97</v>
      </c>
      <c r="J678">
        <v>7</v>
      </c>
    </row>
    <row r="679" spans="1:10" ht="15.75" customHeight="1">
      <c r="A679" t="s">
        <v>1579</v>
      </c>
      <c r="B679" t="s">
        <v>1580</v>
      </c>
      <c r="C679">
        <v>0</v>
      </c>
      <c r="D679">
        <v>6</v>
      </c>
      <c r="E679">
        <v>2023</v>
      </c>
      <c r="F679" s="1">
        <v>50999054.520000003</v>
      </c>
      <c r="G679" s="1">
        <v>45802.400000000001</v>
      </c>
      <c r="H679" s="1">
        <v>63717.51</v>
      </c>
      <c r="I679" s="425">
        <v>50981139.409999996</v>
      </c>
      <c r="J679">
        <v>7</v>
      </c>
    </row>
    <row r="680" spans="1:10" ht="15.75" customHeight="1">
      <c r="A680" t="s">
        <v>1581</v>
      </c>
      <c r="B680" t="s">
        <v>1582</v>
      </c>
      <c r="C680">
        <v>0</v>
      </c>
      <c r="D680">
        <v>6</v>
      </c>
      <c r="E680">
        <v>2023</v>
      </c>
      <c r="F680" s="1">
        <v>40422930.909999996</v>
      </c>
      <c r="G680" s="1">
        <v>0</v>
      </c>
      <c r="H680" s="1">
        <v>5095665.68</v>
      </c>
      <c r="I680" s="425">
        <v>35327265.229999997</v>
      </c>
      <c r="J680">
        <v>7</v>
      </c>
    </row>
    <row r="681" spans="1:10" ht="15.75" customHeight="1">
      <c r="A681" t="s">
        <v>1583</v>
      </c>
      <c r="B681" t="s">
        <v>1584</v>
      </c>
      <c r="C681">
        <v>0</v>
      </c>
      <c r="D681">
        <v>6</v>
      </c>
      <c r="E681">
        <v>2023</v>
      </c>
      <c r="F681" s="1">
        <v>9064834.7200000007</v>
      </c>
      <c r="G681" s="1">
        <v>0</v>
      </c>
      <c r="H681" s="1">
        <v>0</v>
      </c>
      <c r="I681" s="425">
        <v>9064834.7200000007</v>
      </c>
      <c r="J681">
        <v>7</v>
      </c>
    </row>
    <row r="682" spans="1:10" ht="15.75" customHeight="1">
      <c r="A682" t="s">
        <v>1585</v>
      </c>
      <c r="B682" t="s">
        <v>1586</v>
      </c>
      <c r="C682">
        <v>0</v>
      </c>
      <c r="D682">
        <v>6</v>
      </c>
      <c r="E682">
        <v>2023</v>
      </c>
      <c r="F682" s="1">
        <v>-137996.85999999999</v>
      </c>
      <c r="G682" s="1">
        <v>0</v>
      </c>
      <c r="H682" s="1">
        <v>0</v>
      </c>
      <c r="I682" s="425">
        <v>-137996.85999999999</v>
      </c>
      <c r="J682">
        <v>6</v>
      </c>
    </row>
    <row r="683" spans="1:10" ht="15.75" customHeight="1">
      <c r="A683" t="s">
        <v>1587</v>
      </c>
      <c r="B683" t="s">
        <v>1588</v>
      </c>
      <c r="C683">
        <v>0</v>
      </c>
      <c r="D683">
        <v>6</v>
      </c>
      <c r="E683">
        <v>2023</v>
      </c>
      <c r="F683" s="1">
        <v>-137996.85999999999</v>
      </c>
      <c r="G683" s="1">
        <v>0</v>
      </c>
      <c r="H683" s="1">
        <v>0</v>
      </c>
      <c r="I683" s="425">
        <v>-137996.85999999999</v>
      </c>
      <c r="J683">
        <v>7</v>
      </c>
    </row>
    <row r="684" spans="1:10" ht="15.75" customHeight="1">
      <c r="A684" t="s">
        <v>1589</v>
      </c>
      <c r="B684" t="s">
        <v>1590</v>
      </c>
      <c r="C684">
        <v>0</v>
      </c>
      <c r="D684">
        <v>6</v>
      </c>
      <c r="E684">
        <v>2023</v>
      </c>
      <c r="F684" s="1">
        <v>30179027.68</v>
      </c>
      <c r="G684" s="1">
        <v>43809.38</v>
      </c>
      <c r="H684" s="1">
        <v>3450842.07</v>
      </c>
      <c r="I684" s="425">
        <v>26771994.989999998</v>
      </c>
      <c r="J684">
        <v>5</v>
      </c>
    </row>
    <row r="685" spans="1:10" ht="15.75" customHeight="1">
      <c r="A685" t="s">
        <v>1591</v>
      </c>
      <c r="B685" t="s">
        <v>1592</v>
      </c>
      <c r="C685">
        <v>0</v>
      </c>
      <c r="D685">
        <v>6</v>
      </c>
      <c r="E685">
        <v>2023</v>
      </c>
      <c r="F685" s="1">
        <v>30909610.359999999</v>
      </c>
      <c r="G685" s="1">
        <v>43809.38</v>
      </c>
      <c r="H685" s="1">
        <v>3450842.07</v>
      </c>
      <c r="I685" s="425">
        <v>27502577.670000002</v>
      </c>
      <c r="J685">
        <v>6</v>
      </c>
    </row>
    <row r="686" spans="1:10" ht="15.75" customHeight="1">
      <c r="A686" t="s">
        <v>1593</v>
      </c>
      <c r="B686" t="s">
        <v>1592</v>
      </c>
      <c r="C686">
        <v>0</v>
      </c>
      <c r="D686">
        <v>6</v>
      </c>
      <c r="E686">
        <v>2023</v>
      </c>
      <c r="F686" s="1">
        <v>7809557.5099999998</v>
      </c>
      <c r="G686" s="1">
        <v>43809.38</v>
      </c>
      <c r="H686" s="1">
        <v>30538.16</v>
      </c>
      <c r="I686" s="425">
        <v>7822828.7300000004</v>
      </c>
      <c r="J686">
        <v>7</v>
      </c>
    </row>
    <row r="687" spans="1:10" ht="15.75" customHeight="1">
      <c r="A687" t="s">
        <v>1594</v>
      </c>
      <c r="B687" t="s">
        <v>1595</v>
      </c>
      <c r="C687">
        <v>0</v>
      </c>
      <c r="D687">
        <v>6</v>
      </c>
      <c r="E687">
        <v>2023</v>
      </c>
      <c r="F687" s="1">
        <v>23100052.850000001</v>
      </c>
      <c r="G687" s="1">
        <v>0</v>
      </c>
      <c r="H687" s="1">
        <v>3420303.91</v>
      </c>
      <c r="I687" s="425">
        <v>19679748.940000001</v>
      </c>
      <c r="J687">
        <v>7</v>
      </c>
    </row>
    <row r="688" spans="1:10" ht="15.75" customHeight="1">
      <c r="A688" t="s">
        <v>1596</v>
      </c>
      <c r="B688" t="s">
        <v>1597</v>
      </c>
      <c r="C688">
        <v>0</v>
      </c>
      <c r="D688">
        <v>6</v>
      </c>
      <c r="E688">
        <v>2023</v>
      </c>
      <c r="F688" s="1">
        <v>-730582.68</v>
      </c>
      <c r="G688" s="1">
        <v>0</v>
      </c>
      <c r="H688" s="1">
        <v>0</v>
      </c>
      <c r="I688" s="425">
        <v>-730582.68</v>
      </c>
      <c r="J688">
        <v>6</v>
      </c>
    </row>
    <row r="689" spans="1:10" ht="15.75" customHeight="1">
      <c r="A689" t="s">
        <v>1598</v>
      </c>
      <c r="B689" t="s">
        <v>1599</v>
      </c>
      <c r="C689">
        <v>0</v>
      </c>
      <c r="D689">
        <v>6</v>
      </c>
      <c r="E689">
        <v>2023</v>
      </c>
      <c r="F689" s="1">
        <v>-730582.68</v>
      </c>
      <c r="G689" s="1">
        <v>0</v>
      </c>
      <c r="H689" s="1">
        <v>0</v>
      </c>
      <c r="I689" s="425">
        <v>-730582.68</v>
      </c>
      <c r="J689">
        <v>7</v>
      </c>
    </row>
    <row r="690" spans="1:10" ht="15.75" customHeight="1">
      <c r="A690" t="s">
        <v>1600</v>
      </c>
      <c r="B690" t="s">
        <v>297</v>
      </c>
      <c r="C690">
        <v>0</v>
      </c>
      <c r="D690">
        <v>6</v>
      </c>
      <c r="E690">
        <v>2023</v>
      </c>
      <c r="F690" s="1">
        <v>6878733.9400000004</v>
      </c>
      <c r="G690" s="1">
        <v>0</v>
      </c>
      <c r="H690" s="1">
        <v>0</v>
      </c>
      <c r="I690" s="425">
        <v>6878733.9400000004</v>
      </c>
      <c r="J690">
        <v>4</v>
      </c>
    </row>
    <row r="691" spans="1:10" ht="15.75" customHeight="1">
      <c r="A691" t="s">
        <v>1601</v>
      </c>
      <c r="B691" t="s">
        <v>1602</v>
      </c>
      <c r="C691">
        <v>0</v>
      </c>
      <c r="D691">
        <v>6</v>
      </c>
      <c r="E691">
        <v>2023</v>
      </c>
      <c r="F691" s="1">
        <v>6878733.9400000004</v>
      </c>
      <c r="G691" s="1">
        <v>0</v>
      </c>
      <c r="H691" s="1">
        <v>0</v>
      </c>
      <c r="I691" s="425">
        <v>6878733.9400000004</v>
      </c>
      <c r="J691">
        <v>5</v>
      </c>
    </row>
    <row r="692" spans="1:10" ht="15.75" customHeight="1">
      <c r="A692" t="s">
        <v>1603</v>
      </c>
      <c r="B692" t="s">
        <v>1604</v>
      </c>
      <c r="C692">
        <v>0</v>
      </c>
      <c r="D692">
        <v>6</v>
      </c>
      <c r="E692">
        <v>2023</v>
      </c>
      <c r="F692" s="1">
        <v>6878733.9400000004</v>
      </c>
      <c r="G692" s="1">
        <v>0</v>
      </c>
      <c r="H692" s="1">
        <v>0</v>
      </c>
      <c r="I692" s="425">
        <v>6878733.9400000004</v>
      </c>
      <c r="J692">
        <v>6</v>
      </c>
    </row>
    <row r="693" spans="1:10" ht="15.75" customHeight="1">
      <c r="A693" t="s">
        <v>1605</v>
      </c>
      <c r="B693" t="s">
        <v>1606</v>
      </c>
      <c r="C693">
        <v>0</v>
      </c>
      <c r="D693">
        <v>6</v>
      </c>
      <c r="E693">
        <v>2023</v>
      </c>
      <c r="F693" s="1">
        <v>6878733.9400000004</v>
      </c>
      <c r="G693" s="1">
        <v>0</v>
      </c>
      <c r="H693" s="1">
        <v>0</v>
      </c>
      <c r="I693" s="425">
        <v>6878733.9400000004</v>
      </c>
      <c r="J693">
        <v>7</v>
      </c>
    </row>
    <row r="694" spans="1:10" ht="15.75" customHeight="1">
      <c r="A694" t="s">
        <v>1607</v>
      </c>
      <c r="B694" t="s">
        <v>1608</v>
      </c>
      <c r="C694">
        <v>0</v>
      </c>
      <c r="D694">
        <v>6</v>
      </c>
      <c r="E694">
        <v>2023</v>
      </c>
      <c r="F694" s="1">
        <v>4419355.6399999997</v>
      </c>
      <c r="G694" s="1">
        <v>0</v>
      </c>
      <c r="H694" s="1">
        <v>0</v>
      </c>
      <c r="I694" s="425">
        <v>4419355.6399999997</v>
      </c>
      <c r="J694">
        <v>4</v>
      </c>
    </row>
    <row r="695" spans="1:10" ht="15.75" customHeight="1">
      <c r="A695" t="s">
        <v>1609</v>
      </c>
      <c r="B695" t="s">
        <v>1610</v>
      </c>
      <c r="C695">
        <v>0</v>
      </c>
      <c r="D695">
        <v>6</v>
      </c>
      <c r="E695">
        <v>2023</v>
      </c>
      <c r="F695" s="1">
        <v>4419355.6399999997</v>
      </c>
      <c r="G695" s="1">
        <v>0</v>
      </c>
      <c r="H695" s="1">
        <v>0</v>
      </c>
      <c r="I695" s="425">
        <v>4419355.6399999997</v>
      </c>
      <c r="J695">
        <v>5</v>
      </c>
    </row>
    <row r="696" spans="1:10" ht="15.75" customHeight="1">
      <c r="A696" t="s">
        <v>1611</v>
      </c>
      <c r="B696" t="s">
        <v>1612</v>
      </c>
      <c r="C696">
        <v>0</v>
      </c>
      <c r="D696">
        <v>6</v>
      </c>
      <c r="E696">
        <v>2023</v>
      </c>
      <c r="F696" s="1">
        <v>4419355.6399999997</v>
      </c>
      <c r="G696" s="1">
        <v>0</v>
      </c>
      <c r="H696" s="1">
        <v>0</v>
      </c>
      <c r="I696" s="425">
        <v>4419355.6399999997</v>
      </c>
      <c r="J696">
        <v>6</v>
      </c>
    </row>
    <row r="697" spans="1:10" ht="15.75" customHeight="1">
      <c r="A697" t="s">
        <v>1613</v>
      </c>
      <c r="B697" t="s">
        <v>298</v>
      </c>
      <c r="C697">
        <v>0</v>
      </c>
      <c r="D697">
        <v>6</v>
      </c>
      <c r="E697">
        <v>2023</v>
      </c>
      <c r="F697" s="1">
        <v>3879575.64</v>
      </c>
      <c r="G697" s="1">
        <v>0</v>
      </c>
      <c r="H697" s="1">
        <v>0</v>
      </c>
      <c r="I697" s="425">
        <v>3879575.64</v>
      </c>
      <c r="J697">
        <v>7</v>
      </c>
    </row>
    <row r="698" spans="1:10" ht="15.75" customHeight="1">
      <c r="A698" t="s">
        <v>1614</v>
      </c>
      <c r="B698" t="s">
        <v>1615</v>
      </c>
      <c r="C698">
        <v>0</v>
      </c>
      <c r="D698">
        <v>6</v>
      </c>
      <c r="E698">
        <v>2023</v>
      </c>
      <c r="F698" s="1">
        <v>539780</v>
      </c>
      <c r="G698" s="1">
        <v>0</v>
      </c>
      <c r="H698" s="1">
        <v>0</v>
      </c>
      <c r="I698" s="425">
        <v>539780</v>
      </c>
      <c r="J698">
        <v>7</v>
      </c>
    </row>
    <row r="699" spans="1:10" ht="15.75" customHeight="1">
      <c r="A699" t="s">
        <v>1616</v>
      </c>
      <c r="B699" t="s">
        <v>1617</v>
      </c>
      <c r="C699">
        <v>0</v>
      </c>
      <c r="D699">
        <v>6</v>
      </c>
      <c r="E699">
        <v>2023</v>
      </c>
      <c r="F699" s="1">
        <v>52275308.18</v>
      </c>
      <c r="G699" s="1">
        <v>0</v>
      </c>
      <c r="H699" s="1">
        <v>0</v>
      </c>
      <c r="I699" s="425">
        <v>52275308.18</v>
      </c>
      <c r="J699">
        <v>4</v>
      </c>
    </row>
    <row r="700" spans="1:10" ht="15.75" customHeight="1">
      <c r="A700" t="s">
        <v>1618</v>
      </c>
      <c r="B700" t="s">
        <v>1619</v>
      </c>
      <c r="C700">
        <v>0</v>
      </c>
      <c r="D700">
        <v>6</v>
      </c>
      <c r="E700">
        <v>2023</v>
      </c>
      <c r="F700" s="1">
        <v>52275308.18</v>
      </c>
      <c r="G700" s="1">
        <v>0</v>
      </c>
      <c r="H700" s="1">
        <v>0</v>
      </c>
      <c r="I700" s="425">
        <v>52275308.18</v>
      </c>
      <c r="J700">
        <v>5</v>
      </c>
    </row>
    <row r="701" spans="1:10" ht="15.75" customHeight="1">
      <c r="A701" t="s">
        <v>1620</v>
      </c>
      <c r="B701" t="s">
        <v>1621</v>
      </c>
      <c r="C701">
        <v>0</v>
      </c>
      <c r="D701">
        <v>6</v>
      </c>
      <c r="E701">
        <v>2023</v>
      </c>
      <c r="F701" s="1">
        <v>52275308.18</v>
      </c>
      <c r="G701" s="1">
        <v>0</v>
      </c>
      <c r="H701" s="1">
        <v>0</v>
      </c>
      <c r="I701" s="425">
        <v>52275308.18</v>
      </c>
      <c r="J701">
        <v>6</v>
      </c>
    </row>
    <row r="702" spans="1:10" ht="15.75" customHeight="1">
      <c r="A702" t="s">
        <v>1622</v>
      </c>
      <c r="B702" t="s">
        <v>1623</v>
      </c>
      <c r="C702">
        <v>0</v>
      </c>
      <c r="D702">
        <v>6</v>
      </c>
      <c r="E702">
        <v>2023</v>
      </c>
      <c r="F702" s="1">
        <v>52159308.18</v>
      </c>
      <c r="G702" s="1">
        <v>0</v>
      </c>
      <c r="H702" s="1">
        <v>0</v>
      </c>
      <c r="I702" s="425">
        <v>52159308.18</v>
      </c>
      <c r="J702">
        <v>7</v>
      </c>
    </row>
    <row r="703" spans="1:10" ht="15.75" customHeight="1">
      <c r="A703" t="s">
        <v>1624</v>
      </c>
      <c r="B703" t="s">
        <v>1625</v>
      </c>
      <c r="C703">
        <v>0</v>
      </c>
      <c r="D703">
        <v>6</v>
      </c>
      <c r="E703">
        <v>2023</v>
      </c>
      <c r="F703" s="1">
        <v>116000</v>
      </c>
      <c r="G703" s="1">
        <v>0</v>
      </c>
      <c r="H703" s="1">
        <v>0</v>
      </c>
      <c r="I703" s="425">
        <v>116000</v>
      </c>
      <c r="J703">
        <v>7</v>
      </c>
    </row>
    <row r="704" spans="1:10" ht="15.75" customHeight="1">
      <c r="A704" t="s">
        <v>1626</v>
      </c>
      <c r="B704" t="s">
        <v>1627</v>
      </c>
      <c r="C704">
        <v>0</v>
      </c>
      <c r="D704">
        <v>6</v>
      </c>
      <c r="E704">
        <v>2023</v>
      </c>
      <c r="F704" s="1">
        <v>25014333</v>
      </c>
      <c r="G704" s="1">
        <v>0</v>
      </c>
      <c r="H704" s="1">
        <v>0</v>
      </c>
      <c r="I704" s="425">
        <v>25014333</v>
      </c>
      <c r="J704">
        <v>3</v>
      </c>
    </row>
    <row r="705" spans="1:10" ht="15.75" customHeight="1">
      <c r="A705" t="s">
        <v>1628</v>
      </c>
      <c r="B705" t="s">
        <v>311</v>
      </c>
      <c r="C705">
        <v>0</v>
      </c>
      <c r="D705">
        <v>6</v>
      </c>
      <c r="E705">
        <v>2023</v>
      </c>
      <c r="F705" s="1">
        <v>25014333</v>
      </c>
      <c r="G705" s="1">
        <v>0</v>
      </c>
      <c r="H705" s="1">
        <v>0</v>
      </c>
      <c r="I705" s="425">
        <v>25014333</v>
      </c>
      <c r="J705">
        <v>4</v>
      </c>
    </row>
    <row r="706" spans="1:10" ht="15.75" customHeight="1">
      <c r="A706" t="s">
        <v>1629</v>
      </c>
      <c r="B706" t="s">
        <v>1630</v>
      </c>
      <c r="C706">
        <v>0</v>
      </c>
      <c r="D706">
        <v>6</v>
      </c>
      <c r="E706">
        <v>2023</v>
      </c>
      <c r="F706" s="1">
        <v>15179085</v>
      </c>
      <c r="G706" s="1">
        <v>0</v>
      </c>
      <c r="H706" s="1">
        <v>0</v>
      </c>
      <c r="I706" s="425">
        <v>15179085</v>
      </c>
      <c r="J706">
        <v>5</v>
      </c>
    </row>
    <row r="707" spans="1:10" ht="15.75" customHeight="1">
      <c r="A707" t="s">
        <v>1631</v>
      </c>
      <c r="B707" t="s">
        <v>1630</v>
      </c>
      <c r="C707">
        <v>0</v>
      </c>
      <c r="D707">
        <v>6</v>
      </c>
      <c r="E707">
        <v>2023</v>
      </c>
      <c r="F707" s="1">
        <v>15179085</v>
      </c>
      <c r="G707" s="1">
        <v>0</v>
      </c>
      <c r="H707" s="1">
        <v>0</v>
      </c>
      <c r="I707" s="425">
        <v>15179085</v>
      </c>
      <c r="J707">
        <v>6</v>
      </c>
    </row>
    <row r="708" spans="1:10" ht="15.75" customHeight="1">
      <c r="A708" t="s">
        <v>1632</v>
      </c>
      <c r="B708" t="s">
        <v>1633</v>
      </c>
      <c r="C708">
        <v>0</v>
      </c>
      <c r="D708">
        <v>6</v>
      </c>
      <c r="E708">
        <v>2023</v>
      </c>
      <c r="F708" s="1">
        <v>4567390</v>
      </c>
      <c r="G708" s="1">
        <v>0</v>
      </c>
      <c r="H708" s="1">
        <v>0</v>
      </c>
      <c r="I708" s="425">
        <v>4567390</v>
      </c>
      <c r="J708">
        <v>7</v>
      </c>
    </row>
    <row r="709" spans="1:10" ht="15.75" customHeight="1">
      <c r="A709" t="s">
        <v>1634</v>
      </c>
      <c r="B709" t="s">
        <v>1635</v>
      </c>
      <c r="C709">
        <v>0</v>
      </c>
      <c r="D709">
        <v>6</v>
      </c>
      <c r="E709">
        <v>2023</v>
      </c>
      <c r="F709" s="1">
        <v>10611695</v>
      </c>
      <c r="G709" s="1">
        <v>0</v>
      </c>
      <c r="H709" s="1">
        <v>0</v>
      </c>
      <c r="I709" s="425">
        <v>10611695</v>
      </c>
      <c r="J709">
        <v>7</v>
      </c>
    </row>
    <row r="710" spans="1:10" ht="15.75" customHeight="1">
      <c r="A710" t="s">
        <v>1636</v>
      </c>
      <c r="B710" t="s">
        <v>1637</v>
      </c>
      <c r="C710">
        <v>0</v>
      </c>
      <c r="D710">
        <v>6</v>
      </c>
      <c r="E710">
        <v>2023</v>
      </c>
      <c r="F710" s="1">
        <v>9835248</v>
      </c>
      <c r="G710" s="1">
        <v>0</v>
      </c>
      <c r="H710" s="1">
        <v>0</v>
      </c>
      <c r="I710" s="425">
        <v>9835248</v>
      </c>
      <c r="J710">
        <v>5</v>
      </c>
    </row>
    <row r="711" spans="1:10" ht="15.75" customHeight="1">
      <c r="A711" t="s">
        <v>1638</v>
      </c>
      <c r="B711" t="s">
        <v>1637</v>
      </c>
      <c r="C711">
        <v>0</v>
      </c>
      <c r="D711">
        <v>6</v>
      </c>
      <c r="E711">
        <v>2023</v>
      </c>
      <c r="F711" s="1">
        <v>9835248</v>
      </c>
      <c r="G711" s="1">
        <v>0</v>
      </c>
      <c r="H711" s="1">
        <v>0</v>
      </c>
      <c r="I711" s="425">
        <v>9835248</v>
      </c>
      <c r="J711">
        <v>6</v>
      </c>
    </row>
    <row r="712" spans="1:10" ht="15.75" customHeight="1">
      <c r="A712" t="s">
        <v>1639</v>
      </c>
      <c r="B712" t="s">
        <v>1640</v>
      </c>
      <c r="C712">
        <v>0</v>
      </c>
      <c r="D712">
        <v>6</v>
      </c>
      <c r="E712">
        <v>2023</v>
      </c>
      <c r="F712" s="1">
        <v>9835248</v>
      </c>
      <c r="G712" s="1">
        <v>0</v>
      </c>
      <c r="H712" s="1">
        <v>0</v>
      </c>
      <c r="I712" s="425">
        <v>9835248</v>
      </c>
      <c r="J712">
        <v>7</v>
      </c>
    </row>
    <row r="713" spans="1:10" ht="15.75" customHeight="1">
      <c r="A713" t="s">
        <v>1641</v>
      </c>
      <c r="B713" t="s">
        <v>1642</v>
      </c>
      <c r="C713">
        <v>0</v>
      </c>
      <c r="D713">
        <v>6</v>
      </c>
      <c r="E713">
        <v>2023</v>
      </c>
      <c r="F713" s="1">
        <v>-398349273.88999999</v>
      </c>
      <c r="G713" s="1">
        <v>96314.23</v>
      </c>
      <c r="H713" s="1">
        <v>13104283.57</v>
      </c>
      <c r="I713" s="425">
        <v>-411357243.23000002</v>
      </c>
      <c r="J713">
        <v>3</v>
      </c>
    </row>
    <row r="714" spans="1:10" ht="15.75" customHeight="1">
      <c r="A714" t="s">
        <v>1643</v>
      </c>
      <c r="B714" t="s">
        <v>1644</v>
      </c>
      <c r="C714">
        <v>0</v>
      </c>
      <c r="D714">
        <v>6</v>
      </c>
      <c r="E714">
        <v>2023</v>
      </c>
      <c r="F714" s="1">
        <v>-276996421.13999999</v>
      </c>
      <c r="G714" s="1">
        <v>0</v>
      </c>
      <c r="H714" s="1">
        <v>9815407.7400000002</v>
      </c>
      <c r="I714" s="425">
        <v>-286811828.88</v>
      </c>
      <c r="J714">
        <v>4</v>
      </c>
    </row>
    <row r="715" spans="1:10" ht="15.75" customHeight="1">
      <c r="A715" t="s">
        <v>1645</v>
      </c>
      <c r="B715" t="s">
        <v>1646</v>
      </c>
      <c r="C715">
        <v>0</v>
      </c>
      <c r="D715">
        <v>6</v>
      </c>
      <c r="E715">
        <v>2023</v>
      </c>
      <c r="F715" s="1">
        <v>-276996421.13999999</v>
      </c>
      <c r="G715" s="1">
        <v>0</v>
      </c>
      <c r="H715" s="1">
        <v>9815407.7400000002</v>
      </c>
      <c r="I715" s="425">
        <v>-286811828.88</v>
      </c>
      <c r="J715">
        <v>5</v>
      </c>
    </row>
    <row r="716" spans="1:10" ht="15.75" customHeight="1">
      <c r="A716" t="s">
        <v>1647</v>
      </c>
      <c r="B716" t="s">
        <v>1648</v>
      </c>
      <c r="C716">
        <v>0</v>
      </c>
      <c r="D716">
        <v>6</v>
      </c>
      <c r="E716">
        <v>2023</v>
      </c>
      <c r="F716" s="1">
        <v>-248515712.72</v>
      </c>
      <c r="G716" s="1">
        <v>0</v>
      </c>
      <c r="H716" s="1">
        <v>9815407.7400000002</v>
      </c>
      <c r="I716" s="425">
        <v>-258331120.46000001</v>
      </c>
      <c r="J716">
        <v>6</v>
      </c>
    </row>
    <row r="717" spans="1:10" ht="15.75" customHeight="1">
      <c r="A717" t="s">
        <v>1649</v>
      </c>
      <c r="B717" t="s">
        <v>1650</v>
      </c>
      <c r="C717">
        <v>0</v>
      </c>
      <c r="D717">
        <v>6</v>
      </c>
      <c r="E717">
        <v>2023</v>
      </c>
      <c r="F717" s="1">
        <v>-248515712.72</v>
      </c>
      <c r="G717" s="1">
        <v>0</v>
      </c>
      <c r="H717" s="1">
        <v>9815407.7400000002</v>
      </c>
      <c r="I717" s="425">
        <v>-258331120.46000001</v>
      </c>
      <c r="J717">
        <v>7</v>
      </c>
    </row>
    <row r="718" spans="1:10" ht="15.75" customHeight="1">
      <c r="A718" t="s">
        <v>1651</v>
      </c>
      <c r="B718" t="s">
        <v>1652</v>
      </c>
      <c r="C718">
        <v>0</v>
      </c>
      <c r="D718">
        <v>6</v>
      </c>
      <c r="E718">
        <v>2023</v>
      </c>
      <c r="F718" s="1">
        <v>-28480708.420000002</v>
      </c>
      <c r="G718" s="1">
        <v>0</v>
      </c>
      <c r="H718" s="1">
        <v>0</v>
      </c>
      <c r="I718" s="425">
        <v>-28480708.420000002</v>
      </c>
      <c r="J718">
        <v>6</v>
      </c>
    </row>
    <row r="719" spans="1:10" ht="15.75" customHeight="1">
      <c r="A719" t="s">
        <v>1653</v>
      </c>
      <c r="B719" t="s">
        <v>1654</v>
      </c>
      <c r="C719">
        <v>0</v>
      </c>
      <c r="D719">
        <v>6</v>
      </c>
      <c r="E719">
        <v>2023</v>
      </c>
      <c r="F719" s="1">
        <v>-28480708.420000002</v>
      </c>
      <c r="G719" s="1">
        <v>0</v>
      </c>
      <c r="H719" s="1">
        <v>0</v>
      </c>
      <c r="I719" s="425">
        <v>-28480708.420000002</v>
      </c>
      <c r="J719">
        <v>7</v>
      </c>
    </row>
    <row r="720" spans="1:10" ht="15.75" customHeight="1">
      <c r="A720" t="s">
        <v>1655</v>
      </c>
      <c r="B720" t="s">
        <v>1656</v>
      </c>
      <c r="C720">
        <v>0</v>
      </c>
      <c r="D720">
        <v>6</v>
      </c>
      <c r="E720">
        <v>2023</v>
      </c>
      <c r="F720" s="1">
        <v>-121352852.75</v>
      </c>
      <c r="G720" s="1">
        <v>96314.23</v>
      </c>
      <c r="H720" s="1">
        <v>3288875.83</v>
      </c>
      <c r="I720" s="425">
        <v>-124545414.34999999</v>
      </c>
      <c r="J720">
        <v>4</v>
      </c>
    </row>
    <row r="721" spans="1:10" ht="15.75" customHeight="1">
      <c r="A721" t="s">
        <v>1657</v>
      </c>
      <c r="B721" t="s">
        <v>1658</v>
      </c>
      <c r="C721">
        <v>0</v>
      </c>
      <c r="D721">
        <v>6</v>
      </c>
      <c r="E721">
        <v>2023</v>
      </c>
      <c r="F721" s="1">
        <v>-90211877.359999999</v>
      </c>
      <c r="G721" s="1">
        <v>65776.070000000007</v>
      </c>
      <c r="H721" s="1">
        <v>2923629.55</v>
      </c>
      <c r="I721" s="425">
        <v>-93069730.840000004</v>
      </c>
      <c r="J721">
        <v>5</v>
      </c>
    </row>
    <row r="722" spans="1:10" ht="15.75" customHeight="1">
      <c r="A722" t="s">
        <v>1659</v>
      </c>
      <c r="B722" t="s">
        <v>1660</v>
      </c>
      <c r="C722">
        <v>0</v>
      </c>
      <c r="D722">
        <v>6</v>
      </c>
      <c r="E722">
        <v>2023</v>
      </c>
      <c r="F722" s="1">
        <v>-90349874.219999999</v>
      </c>
      <c r="G722" s="1">
        <v>65776.070000000007</v>
      </c>
      <c r="H722" s="1">
        <v>2923629.55</v>
      </c>
      <c r="I722" s="425">
        <v>-93207727.700000003</v>
      </c>
      <c r="J722">
        <v>6</v>
      </c>
    </row>
    <row r="723" spans="1:10" ht="15.75" customHeight="1">
      <c r="A723" t="s">
        <v>1661</v>
      </c>
      <c r="B723" t="s">
        <v>1662</v>
      </c>
      <c r="C723">
        <v>0</v>
      </c>
      <c r="D723">
        <v>6</v>
      </c>
      <c r="E723">
        <v>2023</v>
      </c>
      <c r="F723" s="1">
        <v>-90349874.219999999</v>
      </c>
      <c r="G723" s="1">
        <v>65776.070000000007</v>
      </c>
      <c r="H723" s="1">
        <v>2923629.55</v>
      </c>
      <c r="I723" s="425">
        <v>-93207727.700000003</v>
      </c>
      <c r="J723">
        <v>7</v>
      </c>
    </row>
    <row r="724" spans="1:10" ht="15.75" customHeight="1">
      <c r="A724" t="s">
        <v>1663</v>
      </c>
      <c r="B724" t="s">
        <v>1664</v>
      </c>
      <c r="C724">
        <v>0</v>
      </c>
      <c r="D724">
        <v>6</v>
      </c>
      <c r="E724">
        <v>2023</v>
      </c>
      <c r="F724" s="1">
        <v>137996.85999999999</v>
      </c>
      <c r="G724" s="1">
        <v>0</v>
      </c>
      <c r="H724" s="1">
        <v>0</v>
      </c>
      <c r="I724" s="425">
        <v>137996.85999999999</v>
      </c>
      <c r="J724">
        <v>6</v>
      </c>
    </row>
    <row r="725" spans="1:10" ht="15.75" customHeight="1">
      <c r="A725" t="s">
        <v>1665</v>
      </c>
      <c r="B725" t="s">
        <v>1666</v>
      </c>
      <c r="C725">
        <v>0</v>
      </c>
      <c r="D725">
        <v>6</v>
      </c>
      <c r="E725">
        <v>2023</v>
      </c>
      <c r="F725" s="1">
        <v>137996.85999999999</v>
      </c>
      <c r="G725" s="1">
        <v>0</v>
      </c>
      <c r="H725" s="1">
        <v>0</v>
      </c>
      <c r="I725" s="425">
        <v>137996.85999999999</v>
      </c>
      <c r="J725">
        <v>7</v>
      </c>
    </row>
    <row r="726" spans="1:10" ht="15.75" customHeight="1">
      <c r="A726" t="s">
        <v>1667</v>
      </c>
      <c r="B726" t="s">
        <v>1668</v>
      </c>
      <c r="C726">
        <v>0</v>
      </c>
      <c r="D726">
        <v>6</v>
      </c>
      <c r="E726">
        <v>2023</v>
      </c>
      <c r="F726" s="1">
        <v>-24887688.399999999</v>
      </c>
      <c r="G726" s="1">
        <v>30538.16</v>
      </c>
      <c r="H726" s="1">
        <v>365246.28</v>
      </c>
      <c r="I726" s="425">
        <v>-25222396.52</v>
      </c>
      <c r="J726">
        <v>5</v>
      </c>
    </row>
    <row r="727" spans="1:10" ht="15.75" customHeight="1">
      <c r="A727" t="s">
        <v>1669</v>
      </c>
      <c r="B727" t="s">
        <v>1670</v>
      </c>
      <c r="C727">
        <v>0</v>
      </c>
      <c r="D727">
        <v>6</v>
      </c>
      <c r="E727">
        <v>2023</v>
      </c>
      <c r="F727" s="1">
        <v>-25618271.079999998</v>
      </c>
      <c r="G727" s="1">
        <v>30538.16</v>
      </c>
      <c r="H727" s="1">
        <v>365246.28</v>
      </c>
      <c r="I727" s="425">
        <v>-25952979.199999999</v>
      </c>
      <c r="J727">
        <v>6</v>
      </c>
    </row>
    <row r="728" spans="1:10" ht="15.75" customHeight="1">
      <c r="A728" t="s">
        <v>1671</v>
      </c>
      <c r="B728" t="s">
        <v>1672</v>
      </c>
      <c r="C728">
        <v>0</v>
      </c>
      <c r="D728">
        <v>6</v>
      </c>
      <c r="E728">
        <v>2023</v>
      </c>
      <c r="F728" s="1">
        <v>-25618271.079999998</v>
      </c>
      <c r="G728" s="1">
        <v>30538.16</v>
      </c>
      <c r="H728" s="1">
        <v>365246.28</v>
      </c>
      <c r="I728" s="425">
        <v>-25952979.199999999</v>
      </c>
      <c r="J728">
        <v>7</v>
      </c>
    </row>
    <row r="729" spans="1:10" ht="15.75" customHeight="1">
      <c r="A729" t="s">
        <v>1673</v>
      </c>
      <c r="B729" t="s">
        <v>1674</v>
      </c>
      <c r="C729">
        <v>0</v>
      </c>
      <c r="D729">
        <v>6</v>
      </c>
      <c r="E729">
        <v>2023</v>
      </c>
      <c r="F729" s="1">
        <v>730582.68</v>
      </c>
      <c r="G729" s="1">
        <v>0</v>
      </c>
      <c r="H729" s="1">
        <v>0</v>
      </c>
      <c r="I729" s="425">
        <v>730582.68</v>
      </c>
      <c r="J729">
        <v>6</v>
      </c>
    </row>
    <row r="730" spans="1:10" ht="15.75" customHeight="1">
      <c r="A730" t="s">
        <v>1675</v>
      </c>
      <c r="B730" t="s">
        <v>1676</v>
      </c>
      <c r="C730">
        <v>0</v>
      </c>
      <c r="D730">
        <v>6</v>
      </c>
      <c r="E730">
        <v>2023</v>
      </c>
      <c r="F730" s="1">
        <v>730582.68</v>
      </c>
      <c r="G730" s="1">
        <v>0</v>
      </c>
      <c r="H730" s="1">
        <v>0</v>
      </c>
      <c r="I730" s="425">
        <v>730582.68</v>
      </c>
      <c r="J730">
        <v>7</v>
      </c>
    </row>
    <row r="731" spans="1:10" ht="15.75" customHeight="1">
      <c r="A731" t="s">
        <v>1677</v>
      </c>
      <c r="B731" t="s">
        <v>1678</v>
      </c>
      <c r="C731">
        <v>0</v>
      </c>
      <c r="D731">
        <v>6</v>
      </c>
      <c r="E731">
        <v>2023</v>
      </c>
      <c r="F731" s="1">
        <v>-1833931.52</v>
      </c>
      <c r="G731" s="1">
        <v>0</v>
      </c>
      <c r="H731" s="1">
        <v>0</v>
      </c>
      <c r="I731" s="425">
        <v>-1833931.52</v>
      </c>
      <c r="J731">
        <v>5</v>
      </c>
    </row>
    <row r="732" spans="1:10" ht="15.75" customHeight="1">
      <c r="A732" t="s">
        <v>1679</v>
      </c>
      <c r="B732" t="s">
        <v>1678</v>
      </c>
      <c r="C732">
        <v>0</v>
      </c>
      <c r="D732">
        <v>6</v>
      </c>
      <c r="E732">
        <v>2023</v>
      </c>
      <c r="F732" s="1">
        <v>-1833931.52</v>
      </c>
      <c r="G732" s="1">
        <v>0</v>
      </c>
      <c r="H732" s="1">
        <v>0</v>
      </c>
      <c r="I732" s="425">
        <v>-1833931.52</v>
      </c>
      <c r="J732">
        <v>6</v>
      </c>
    </row>
    <row r="733" spans="1:10" ht="15.75" customHeight="1">
      <c r="A733" t="s">
        <v>1680</v>
      </c>
      <c r="B733" t="s">
        <v>1681</v>
      </c>
      <c r="C733">
        <v>0</v>
      </c>
      <c r="D733">
        <v>6</v>
      </c>
      <c r="E733">
        <v>2023</v>
      </c>
      <c r="F733" s="1">
        <v>-1833931.52</v>
      </c>
      <c r="G733" s="1">
        <v>0</v>
      </c>
      <c r="H733" s="1">
        <v>0</v>
      </c>
      <c r="I733" s="425">
        <v>-1833931.52</v>
      </c>
      <c r="J733">
        <v>7</v>
      </c>
    </row>
    <row r="734" spans="1:10" ht="15.75" customHeight="1">
      <c r="A734" t="s">
        <v>1682</v>
      </c>
      <c r="B734" t="s">
        <v>1683</v>
      </c>
      <c r="C734">
        <v>0</v>
      </c>
      <c r="D734">
        <v>6</v>
      </c>
      <c r="E734">
        <v>2023</v>
      </c>
      <c r="F734" s="1">
        <v>-4419355.47</v>
      </c>
      <c r="G734" s="1">
        <v>0</v>
      </c>
      <c r="H734" s="1">
        <v>0</v>
      </c>
      <c r="I734" s="425">
        <v>-4419355.47</v>
      </c>
      <c r="J734">
        <v>5</v>
      </c>
    </row>
    <row r="735" spans="1:10" ht="15.75" customHeight="1">
      <c r="A735" t="s">
        <v>1684</v>
      </c>
      <c r="B735" t="s">
        <v>1683</v>
      </c>
      <c r="C735">
        <v>0</v>
      </c>
      <c r="D735">
        <v>6</v>
      </c>
      <c r="E735">
        <v>2023</v>
      </c>
      <c r="F735" s="1">
        <v>-4419355.47</v>
      </c>
      <c r="G735" s="1">
        <v>0</v>
      </c>
      <c r="H735" s="1">
        <v>0</v>
      </c>
      <c r="I735" s="425">
        <v>-4419355.47</v>
      </c>
      <c r="J735">
        <v>6</v>
      </c>
    </row>
    <row r="736" spans="1:10" ht="15.75" customHeight="1">
      <c r="A736" t="s">
        <v>1685</v>
      </c>
      <c r="B736" t="s">
        <v>1686</v>
      </c>
      <c r="C736">
        <v>0</v>
      </c>
      <c r="D736">
        <v>6</v>
      </c>
      <c r="E736">
        <v>2023</v>
      </c>
      <c r="F736" s="1">
        <v>-4419355.47</v>
      </c>
      <c r="G736" s="1">
        <v>0</v>
      </c>
      <c r="H736" s="1">
        <v>0</v>
      </c>
      <c r="I736" s="425">
        <v>-4419355.47</v>
      </c>
      <c r="J736">
        <v>7</v>
      </c>
    </row>
    <row r="737" spans="1:10" ht="15.75" customHeight="1">
      <c r="A737" t="s">
        <v>1687</v>
      </c>
      <c r="B737" t="s">
        <v>1688</v>
      </c>
      <c r="C737">
        <v>0</v>
      </c>
      <c r="D737">
        <v>6</v>
      </c>
      <c r="E737">
        <v>2023</v>
      </c>
      <c r="F737" s="1">
        <v>-204669951.13999999</v>
      </c>
      <c r="G737" s="1">
        <v>279156212.16000003</v>
      </c>
      <c r="H737" s="1">
        <v>215728454.94</v>
      </c>
      <c r="I737" s="425">
        <v>-141242193.91999999</v>
      </c>
      <c r="J737">
        <v>1</v>
      </c>
    </row>
    <row r="738" spans="1:10" ht="15.75" customHeight="1">
      <c r="A738" t="s">
        <v>1689</v>
      </c>
      <c r="B738" t="s">
        <v>8</v>
      </c>
      <c r="C738">
        <v>0</v>
      </c>
      <c r="D738">
        <v>6</v>
      </c>
      <c r="E738">
        <v>2023</v>
      </c>
      <c r="F738" s="1">
        <v>-179655618.13999999</v>
      </c>
      <c r="G738" s="1">
        <v>279156212.16000003</v>
      </c>
      <c r="H738" s="1">
        <v>215728454.94</v>
      </c>
      <c r="I738" s="425">
        <v>-116227860.92</v>
      </c>
      <c r="J738">
        <v>2</v>
      </c>
    </row>
    <row r="739" spans="1:10" ht="15.75" customHeight="1">
      <c r="A739" t="s">
        <v>1690</v>
      </c>
      <c r="B739" t="s">
        <v>1691</v>
      </c>
      <c r="C739">
        <v>0</v>
      </c>
      <c r="D739">
        <v>6</v>
      </c>
      <c r="E739">
        <v>2023</v>
      </c>
      <c r="F739" s="1">
        <v>-151852413.41999999</v>
      </c>
      <c r="G739" s="1">
        <v>275527021.25</v>
      </c>
      <c r="H739" s="1">
        <v>215674744.47</v>
      </c>
      <c r="I739" s="425">
        <v>-92000136.640000001</v>
      </c>
      <c r="J739">
        <v>3</v>
      </c>
    </row>
    <row r="740" spans="1:10" ht="15.75" customHeight="1">
      <c r="A740" t="s">
        <v>1692</v>
      </c>
      <c r="B740" t="s">
        <v>1693</v>
      </c>
      <c r="C740">
        <v>0</v>
      </c>
      <c r="D740">
        <v>6</v>
      </c>
      <c r="E740">
        <v>2023</v>
      </c>
      <c r="F740" s="1">
        <v>-56042442.700000003</v>
      </c>
      <c r="G740" s="1">
        <v>87813044.109999999</v>
      </c>
      <c r="H740" s="1">
        <v>37798875.289999999</v>
      </c>
      <c r="I740" s="425">
        <v>-6028273.8799999999</v>
      </c>
      <c r="J740">
        <v>4</v>
      </c>
    </row>
    <row r="741" spans="1:10" ht="15.75" customHeight="1">
      <c r="A741" t="s">
        <v>1694</v>
      </c>
      <c r="B741" t="s">
        <v>1693</v>
      </c>
      <c r="C741">
        <v>0</v>
      </c>
      <c r="D741">
        <v>6</v>
      </c>
      <c r="E741">
        <v>2023</v>
      </c>
      <c r="F741" s="1">
        <v>-56042442.700000003</v>
      </c>
      <c r="G741" s="1">
        <v>87813044.109999999</v>
      </c>
      <c r="H741" s="1">
        <v>37798875.289999999</v>
      </c>
      <c r="I741" s="425">
        <v>-6028273.8799999999</v>
      </c>
      <c r="J741">
        <v>5</v>
      </c>
    </row>
    <row r="742" spans="1:10" ht="15.75" customHeight="1">
      <c r="A742" t="s">
        <v>1695</v>
      </c>
      <c r="B742" t="s">
        <v>313</v>
      </c>
      <c r="C742">
        <v>0</v>
      </c>
      <c r="D742">
        <v>6</v>
      </c>
      <c r="E742">
        <v>2023</v>
      </c>
      <c r="F742" s="1">
        <v>-56042442.700000003</v>
      </c>
      <c r="G742" s="1">
        <v>87813044.109999999</v>
      </c>
      <c r="H742" s="1">
        <v>37798875.289999999</v>
      </c>
      <c r="I742" s="425">
        <v>-6028273.8799999999</v>
      </c>
      <c r="J742">
        <v>6</v>
      </c>
    </row>
    <row r="743" spans="1:10" ht="15.75" customHeight="1">
      <c r="A743" t="s">
        <v>1696</v>
      </c>
      <c r="B743" t="s">
        <v>1697</v>
      </c>
      <c r="C743">
        <v>0</v>
      </c>
      <c r="D743">
        <v>6</v>
      </c>
      <c r="E743">
        <v>2023</v>
      </c>
      <c r="F743" s="1">
        <v>-2178</v>
      </c>
      <c r="G743" s="1">
        <v>0</v>
      </c>
      <c r="H743" s="1">
        <v>0</v>
      </c>
      <c r="I743" s="425">
        <v>-2178</v>
      </c>
      <c r="J743">
        <v>7</v>
      </c>
    </row>
    <row r="744" spans="1:10" ht="15.75" customHeight="1">
      <c r="A744" t="s">
        <v>1698</v>
      </c>
      <c r="B744" t="s">
        <v>1699</v>
      </c>
      <c r="C744">
        <v>0</v>
      </c>
      <c r="D744">
        <v>6</v>
      </c>
      <c r="E744">
        <v>2023</v>
      </c>
      <c r="F744" s="1">
        <v>-109999.99</v>
      </c>
      <c r="G744" s="1">
        <v>507433.83</v>
      </c>
      <c r="H744" s="1">
        <v>397433.84</v>
      </c>
      <c r="I744" s="425">
        <v>0</v>
      </c>
      <c r="J744">
        <v>7</v>
      </c>
    </row>
    <row r="745" spans="1:10" ht="15.75" customHeight="1">
      <c r="A745" t="s">
        <v>1700</v>
      </c>
      <c r="B745" t="s">
        <v>1701</v>
      </c>
      <c r="C745">
        <v>0</v>
      </c>
      <c r="D745">
        <v>6</v>
      </c>
      <c r="E745">
        <v>2023</v>
      </c>
      <c r="F745" s="1">
        <v>-128412</v>
      </c>
      <c r="G745" s="1">
        <v>256824</v>
      </c>
      <c r="H745" s="1">
        <v>128412</v>
      </c>
      <c r="I745" s="425">
        <v>0</v>
      </c>
      <c r="J745">
        <v>7</v>
      </c>
    </row>
    <row r="746" spans="1:10" ht="15.75" customHeight="1">
      <c r="A746" t="s">
        <v>1702</v>
      </c>
      <c r="B746" t="s">
        <v>1703</v>
      </c>
      <c r="C746">
        <v>0</v>
      </c>
      <c r="D746">
        <v>6</v>
      </c>
      <c r="E746">
        <v>2023</v>
      </c>
      <c r="F746" s="1">
        <v>-223317</v>
      </c>
      <c r="G746" s="1">
        <v>1339654</v>
      </c>
      <c r="H746" s="1">
        <v>1116337</v>
      </c>
      <c r="I746" s="425">
        <v>0</v>
      </c>
      <c r="J746">
        <v>7</v>
      </c>
    </row>
    <row r="747" spans="1:10" ht="15.75" customHeight="1">
      <c r="A747" t="s">
        <v>1704</v>
      </c>
      <c r="B747" t="s">
        <v>1705</v>
      </c>
      <c r="C747">
        <v>0</v>
      </c>
      <c r="D747">
        <v>6</v>
      </c>
      <c r="E747">
        <v>2023</v>
      </c>
      <c r="F747" s="1">
        <v>0</v>
      </c>
      <c r="G747" s="1">
        <v>8610</v>
      </c>
      <c r="H747" s="1">
        <v>8610</v>
      </c>
      <c r="I747" s="425">
        <v>0</v>
      </c>
      <c r="J747">
        <v>7</v>
      </c>
    </row>
    <row r="748" spans="1:10" ht="15.75" customHeight="1">
      <c r="A748" t="s">
        <v>1706</v>
      </c>
      <c r="B748" t="s">
        <v>1707</v>
      </c>
      <c r="C748">
        <v>0</v>
      </c>
      <c r="D748">
        <v>6</v>
      </c>
      <c r="E748">
        <v>2023</v>
      </c>
      <c r="F748" s="1">
        <v>-12762.14</v>
      </c>
      <c r="G748" s="1">
        <v>315412.71000000002</v>
      </c>
      <c r="H748" s="1">
        <v>302650.57</v>
      </c>
      <c r="I748" s="425">
        <v>0</v>
      </c>
      <c r="J748">
        <v>7</v>
      </c>
    </row>
    <row r="749" spans="1:10" ht="15.75" customHeight="1">
      <c r="A749" t="s">
        <v>1708</v>
      </c>
      <c r="B749" t="s">
        <v>1709</v>
      </c>
      <c r="C749">
        <v>0</v>
      </c>
      <c r="D749">
        <v>6</v>
      </c>
      <c r="E749">
        <v>2023</v>
      </c>
      <c r="F749" s="1">
        <v>0</v>
      </c>
      <c r="G749" s="1">
        <v>0</v>
      </c>
      <c r="H749" s="1">
        <v>60900</v>
      </c>
      <c r="I749" s="425">
        <v>-60900</v>
      </c>
      <c r="J749">
        <v>7</v>
      </c>
    </row>
    <row r="750" spans="1:10" ht="15.75" customHeight="1">
      <c r="A750" t="s">
        <v>4224</v>
      </c>
      <c r="B750" t="s">
        <v>4225</v>
      </c>
      <c r="C750">
        <v>0</v>
      </c>
      <c r="D750">
        <v>6</v>
      </c>
      <c r="E750">
        <v>2023</v>
      </c>
      <c r="F750" s="1">
        <v>0</v>
      </c>
      <c r="G750" s="1">
        <v>3131.99</v>
      </c>
      <c r="H750" s="1">
        <v>4369</v>
      </c>
      <c r="I750" s="425">
        <v>-1237.01</v>
      </c>
      <c r="J750">
        <v>7</v>
      </c>
    </row>
    <row r="751" spans="1:10" ht="15.75" customHeight="1">
      <c r="A751" t="s">
        <v>1710</v>
      </c>
      <c r="B751" t="s">
        <v>1711</v>
      </c>
      <c r="C751">
        <v>0</v>
      </c>
      <c r="D751">
        <v>6</v>
      </c>
      <c r="E751">
        <v>2023</v>
      </c>
      <c r="F751" s="1">
        <v>0</v>
      </c>
      <c r="G751" s="1">
        <v>5110</v>
      </c>
      <c r="H751" s="1">
        <v>5110</v>
      </c>
      <c r="I751" s="425">
        <v>0</v>
      </c>
      <c r="J751">
        <v>7</v>
      </c>
    </row>
    <row r="752" spans="1:10" ht="15.75" customHeight="1">
      <c r="A752" t="s">
        <v>1712</v>
      </c>
      <c r="B752" t="s">
        <v>1713</v>
      </c>
      <c r="C752">
        <v>0</v>
      </c>
      <c r="D752">
        <v>6</v>
      </c>
      <c r="E752">
        <v>2023</v>
      </c>
      <c r="F752" s="1">
        <v>0</v>
      </c>
      <c r="G752" s="1">
        <v>1673952.84</v>
      </c>
      <c r="H752" s="1">
        <v>1673952.84</v>
      </c>
      <c r="I752" s="425">
        <v>0</v>
      </c>
      <c r="J752">
        <v>7</v>
      </c>
    </row>
    <row r="753" spans="1:10" ht="15.75" customHeight="1">
      <c r="A753" t="s">
        <v>1714</v>
      </c>
      <c r="B753" t="s">
        <v>1715</v>
      </c>
      <c r="C753">
        <v>0</v>
      </c>
      <c r="D753">
        <v>6</v>
      </c>
      <c r="E753">
        <v>2023</v>
      </c>
      <c r="F753" s="1">
        <v>-7978.65</v>
      </c>
      <c r="G753" s="1">
        <v>54146.98</v>
      </c>
      <c r="H753" s="1">
        <v>46168.33</v>
      </c>
      <c r="I753" s="425">
        <v>0</v>
      </c>
      <c r="J753">
        <v>7</v>
      </c>
    </row>
    <row r="754" spans="1:10" ht="15.75" customHeight="1">
      <c r="A754" t="s">
        <v>4745</v>
      </c>
      <c r="B754" t="s">
        <v>4746</v>
      </c>
      <c r="C754">
        <v>0</v>
      </c>
      <c r="D754">
        <v>6</v>
      </c>
      <c r="E754">
        <v>2023</v>
      </c>
      <c r="F754" s="1">
        <v>0</v>
      </c>
      <c r="G754" s="1">
        <v>6400</v>
      </c>
      <c r="H754" s="1">
        <v>6400</v>
      </c>
      <c r="I754" s="425">
        <v>0</v>
      </c>
      <c r="J754">
        <v>7</v>
      </c>
    </row>
    <row r="755" spans="1:10" ht="15.75" customHeight="1">
      <c r="A755" t="s">
        <v>4228</v>
      </c>
      <c r="B755" t="s">
        <v>4229</v>
      </c>
      <c r="C755">
        <v>0</v>
      </c>
      <c r="D755">
        <v>6</v>
      </c>
      <c r="E755">
        <v>2023</v>
      </c>
      <c r="F755" s="1">
        <v>0</v>
      </c>
      <c r="G755" s="1">
        <v>6960</v>
      </c>
      <c r="H755" s="1">
        <v>13920</v>
      </c>
      <c r="I755" s="425">
        <v>-6960</v>
      </c>
      <c r="J755">
        <v>7</v>
      </c>
    </row>
    <row r="756" spans="1:10" ht="15.75" customHeight="1">
      <c r="A756" t="s">
        <v>1716</v>
      </c>
      <c r="B756" t="s">
        <v>1717</v>
      </c>
      <c r="C756">
        <v>0</v>
      </c>
      <c r="D756">
        <v>6</v>
      </c>
      <c r="E756">
        <v>2023</v>
      </c>
      <c r="F756" s="425">
        <v>-989596</v>
      </c>
      <c r="G756" s="425">
        <v>989596</v>
      </c>
      <c r="H756" s="425">
        <v>0</v>
      </c>
      <c r="I756" s="425">
        <v>0</v>
      </c>
      <c r="J756">
        <v>7</v>
      </c>
    </row>
    <row r="757" spans="1:10" ht="15.75" customHeight="1">
      <c r="A757" t="s">
        <v>4747</v>
      </c>
      <c r="B757" t="s">
        <v>4748</v>
      </c>
      <c r="C757">
        <v>0</v>
      </c>
      <c r="D757">
        <v>6</v>
      </c>
      <c r="E757">
        <v>2023</v>
      </c>
      <c r="F757" s="425">
        <v>0</v>
      </c>
      <c r="G757" s="425">
        <v>5110</v>
      </c>
      <c r="H757" s="425">
        <v>5110</v>
      </c>
      <c r="I757" s="425">
        <v>0</v>
      </c>
      <c r="J757">
        <v>7</v>
      </c>
    </row>
    <row r="758" spans="1:10" ht="15.75" customHeight="1">
      <c r="A758" t="s">
        <v>1718</v>
      </c>
      <c r="B758" t="s">
        <v>1719</v>
      </c>
      <c r="C758">
        <v>0</v>
      </c>
      <c r="D758">
        <v>6</v>
      </c>
      <c r="E758">
        <v>2023</v>
      </c>
      <c r="F758" s="425">
        <v>0</v>
      </c>
      <c r="G758" s="425">
        <v>106514.18</v>
      </c>
      <c r="H758" s="425">
        <v>106514.18</v>
      </c>
      <c r="I758" s="425">
        <v>0</v>
      </c>
      <c r="J758">
        <v>7</v>
      </c>
    </row>
    <row r="759" spans="1:10" ht="15.75" customHeight="1">
      <c r="A759" t="s">
        <v>1720</v>
      </c>
      <c r="B759" t="s">
        <v>1721</v>
      </c>
      <c r="C759">
        <v>0</v>
      </c>
      <c r="D759">
        <v>6</v>
      </c>
      <c r="E759">
        <v>2023</v>
      </c>
      <c r="F759" s="425">
        <v>-132240</v>
      </c>
      <c r="G759" s="425">
        <v>793440</v>
      </c>
      <c r="H759" s="425">
        <v>661200</v>
      </c>
      <c r="I759" s="425">
        <v>0</v>
      </c>
      <c r="J759">
        <v>7</v>
      </c>
    </row>
    <row r="760" spans="1:10" ht="15.75" customHeight="1">
      <c r="A760" t="s">
        <v>1722</v>
      </c>
      <c r="B760" t="s">
        <v>1723</v>
      </c>
      <c r="C760">
        <v>0</v>
      </c>
      <c r="D760">
        <v>6</v>
      </c>
      <c r="E760">
        <v>2023</v>
      </c>
      <c r="F760" s="425">
        <v>0</v>
      </c>
      <c r="G760" s="425">
        <v>577598.4</v>
      </c>
      <c r="H760" s="425">
        <v>577598.4</v>
      </c>
      <c r="I760" s="425">
        <v>0</v>
      </c>
      <c r="J760">
        <v>7</v>
      </c>
    </row>
    <row r="761" spans="1:10" ht="15.75" customHeight="1">
      <c r="A761" t="s">
        <v>1724</v>
      </c>
      <c r="B761" t="s">
        <v>1725</v>
      </c>
      <c r="C761">
        <v>0</v>
      </c>
      <c r="D761">
        <v>6</v>
      </c>
      <c r="E761">
        <v>2023</v>
      </c>
      <c r="F761" s="425">
        <v>0</v>
      </c>
      <c r="G761" s="425">
        <v>16658.57</v>
      </c>
      <c r="H761" s="425">
        <v>16658.57</v>
      </c>
      <c r="I761" s="425">
        <v>0</v>
      </c>
      <c r="J761">
        <v>7</v>
      </c>
    </row>
    <row r="762" spans="1:10" ht="15.75" customHeight="1">
      <c r="A762" t="s">
        <v>4598</v>
      </c>
      <c r="B762" t="s">
        <v>4599</v>
      </c>
      <c r="C762">
        <v>0</v>
      </c>
      <c r="D762">
        <v>6</v>
      </c>
      <c r="E762">
        <v>2023</v>
      </c>
      <c r="F762" s="425">
        <v>0</v>
      </c>
      <c r="G762" s="425">
        <v>351920.8</v>
      </c>
      <c r="H762" s="425">
        <v>351920.8</v>
      </c>
      <c r="I762" s="425">
        <v>0</v>
      </c>
      <c r="J762">
        <v>7</v>
      </c>
    </row>
    <row r="763" spans="1:10" ht="15.75" customHeight="1">
      <c r="A763" t="s">
        <v>1726</v>
      </c>
      <c r="B763" t="s">
        <v>1727</v>
      </c>
      <c r="C763">
        <v>0</v>
      </c>
      <c r="D763">
        <v>6</v>
      </c>
      <c r="E763">
        <v>2023</v>
      </c>
      <c r="F763" s="425">
        <v>0</v>
      </c>
      <c r="G763" s="425">
        <v>6550</v>
      </c>
      <c r="H763" s="425">
        <v>6550</v>
      </c>
      <c r="I763" s="425">
        <v>0</v>
      </c>
      <c r="J763">
        <v>7</v>
      </c>
    </row>
    <row r="764" spans="1:10" ht="15.75" customHeight="1">
      <c r="A764" t="s">
        <v>1728</v>
      </c>
      <c r="B764" t="s">
        <v>1729</v>
      </c>
      <c r="C764">
        <v>0</v>
      </c>
      <c r="D764">
        <v>6</v>
      </c>
      <c r="E764">
        <v>2023</v>
      </c>
      <c r="F764" s="425">
        <v>-103999.94</v>
      </c>
      <c r="G764" s="425">
        <v>676000.74</v>
      </c>
      <c r="H764" s="425">
        <v>572000.80000000005</v>
      </c>
      <c r="I764" s="425">
        <v>0</v>
      </c>
      <c r="J764">
        <v>7</v>
      </c>
    </row>
    <row r="765" spans="1:10" ht="15.75" customHeight="1">
      <c r="A765" t="s">
        <v>1730</v>
      </c>
      <c r="B765" t="s">
        <v>1731</v>
      </c>
      <c r="C765">
        <v>0</v>
      </c>
      <c r="D765">
        <v>6</v>
      </c>
      <c r="E765">
        <v>2023</v>
      </c>
      <c r="F765" s="425">
        <v>-318605.59999999998</v>
      </c>
      <c r="G765" s="425">
        <v>1911633.6</v>
      </c>
      <c r="H765" s="425">
        <v>1593028</v>
      </c>
      <c r="I765" s="425">
        <v>0</v>
      </c>
      <c r="J765">
        <v>7</v>
      </c>
    </row>
    <row r="766" spans="1:10" ht="15.75" customHeight="1">
      <c r="A766" t="s">
        <v>1732</v>
      </c>
      <c r="B766" t="s">
        <v>1733</v>
      </c>
      <c r="C766">
        <v>0</v>
      </c>
      <c r="D766">
        <v>6</v>
      </c>
      <c r="E766">
        <v>2023</v>
      </c>
      <c r="F766" s="425">
        <v>-49720018.5</v>
      </c>
      <c r="G766" s="425">
        <v>49217607.340000004</v>
      </c>
      <c r="H766" s="425">
        <v>4382666.13</v>
      </c>
      <c r="I766" s="425">
        <v>-4885077.29</v>
      </c>
      <c r="J766">
        <v>7</v>
      </c>
    </row>
    <row r="767" spans="1:10" ht="15.75" customHeight="1">
      <c r="A767" t="s">
        <v>1734</v>
      </c>
      <c r="B767" t="s">
        <v>1735</v>
      </c>
      <c r="C767">
        <v>0</v>
      </c>
      <c r="D767">
        <v>6</v>
      </c>
      <c r="E767">
        <v>2023</v>
      </c>
      <c r="F767" s="425">
        <v>0</v>
      </c>
      <c r="G767" s="425">
        <v>40366.660000000003</v>
      </c>
      <c r="H767" s="425">
        <v>40366.660000000003</v>
      </c>
      <c r="I767" s="425">
        <v>0</v>
      </c>
      <c r="J767">
        <v>7</v>
      </c>
    </row>
    <row r="768" spans="1:10" ht="15.75" customHeight="1">
      <c r="A768" t="s">
        <v>1736</v>
      </c>
      <c r="B768" t="s">
        <v>1737</v>
      </c>
      <c r="C768">
        <v>0</v>
      </c>
      <c r="D768">
        <v>6</v>
      </c>
      <c r="E768">
        <v>2023</v>
      </c>
      <c r="F768" s="425">
        <v>0</v>
      </c>
      <c r="G768" s="425">
        <v>30378.84</v>
      </c>
      <c r="H768" s="425">
        <v>30378.84</v>
      </c>
      <c r="I768" s="425">
        <v>0</v>
      </c>
      <c r="J768">
        <v>7</v>
      </c>
    </row>
    <row r="769" spans="1:10" ht="15.75" customHeight="1">
      <c r="A769" t="s">
        <v>4600</v>
      </c>
      <c r="B769" t="s">
        <v>4601</v>
      </c>
      <c r="C769">
        <v>0</v>
      </c>
      <c r="D769">
        <v>6</v>
      </c>
      <c r="E769">
        <v>2023</v>
      </c>
      <c r="F769" s="425">
        <v>0</v>
      </c>
      <c r="G769" s="425">
        <v>2000</v>
      </c>
      <c r="H769" s="425">
        <v>2000</v>
      </c>
      <c r="I769" s="425">
        <v>0</v>
      </c>
      <c r="J769">
        <v>7</v>
      </c>
    </row>
    <row r="770" spans="1:10" ht="15.75" customHeight="1">
      <c r="A770" t="s">
        <v>4602</v>
      </c>
      <c r="B770" t="s">
        <v>4603</v>
      </c>
      <c r="C770">
        <v>0</v>
      </c>
      <c r="D770">
        <v>6</v>
      </c>
      <c r="E770">
        <v>2023</v>
      </c>
      <c r="F770" s="425">
        <v>0</v>
      </c>
      <c r="G770" s="425">
        <v>2555</v>
      </c>
      <c r="H770" s="425">
        <v>2555</v>
      </c>
      <c r="I770" s="425">
        <v>0</v>
      </c>
      <c r="J770">
        <v>7</v>
      </c>
    </row>
    <row r="771" spans="1:10" ht="15.75" customHeight="1">
      <c r="A771" t="s">
        <v>1738</v>
      </c>
      <c r="B771" t="s">
        <v>1739</v>
      </c>
      <c r="C771">
        <v>0</v>
      </c>
      <c r="D771">
        <v>6</v>
      </c>
      <c r="E771">
        <v>2023</v>
      </c>
      <c r="F771" s="425">
        <v>-25676.6</v>
      </c>
      <c r="G771" s="425">
        <v>51353.2</v>
      </c>
      <c r="H771" s="425">
        <v>25676.6</v>
      </c>
      <c r="I771" s="425">
        <v>0</v>
      </c>
      <c r="J771">
        <v>7</v>
      </c>
    </row>
    <row r="772" spans="1:10" ht="15.75" customHeight="1">
      <c r="A772" t="s">
        <v>4749</v>
      </c>
      <c r="B772" t="s">
        <v>4750</v>
      </c>
      <c r="C772">
        <v>0</v>
      </c>
      <c r="D772">
        <v>6</v>
      </c>
      <c r="E772">
        <v>2023</v>
      </c>
      <c r="F772" s="425">
        <v>0</v>
      </c>
      <c r="G772" s="425">
        <v>1500</v>
      </c>
      <c r="H772" s="425">
        <v>1500</v>
      </c>
      <c r="I772" s="425">
        <v>0</v>
      </c>
      <c r="J772">
        <v>7</v>
      </c>
    </row>
    <row r="773" spans="1:10" ht="15.75" customHeight="1">
      <c r="A773" t="s">
        <v>4751</v>
      </c>
      <c r="B773" t="s">
        <v>4752</v>
      </c>
      <c r="C773">
        <v>0</v>
      </c>
      <c r="D773">
        <v>6</v>
      </c>
      <c r="E773">
        <v>2023</v>
      </c>
      <c r="F773" s="425">
        <v>0</v>
      </c>
      <c r="G773" s="425">
        <v>220898.8</v>
      </c>
      <c r="H773" s="425">
        <v>220898.8</v>
      </c>
      <c r="I773" s="425">
        <v>0</v>
      </c>
      <c r="J773">
        <v>7</v>
      </c>
    </row>
    <row r="774" spans="1:10" ht="15.75" customHeight="1">
      <c r="A774" t="s">
        <v>1740</v>
      </c>
      <c r="B774" t="s">
        <v>1741</v>
      </c>
      <c r="C774">
        <v>0</v>
      </c>
      <c r="D774">
        <v>6</v>
      </c>
      <c r="E774">
        <v>2023</v>
      </c>
      <c r="F774" s="425">
        <v>0</v>
      </c>
      <c r="G774" s="425">
        <v>12174.4</v>
      </c>
      <c r="H774" s="425">
        <v>12174.4</v>
      </c>
      <c r="I774" s="425">
        <v>0</v>
      </c>
      <c r="J774">
        <v>7</v>
      </c>
    </row>
    <row r="775" spans="1:10" ht="15.75" customHeight="1">
      <c r="A775" t="s">
        <v>1742</v>
      </c>
      <c r="B775" t="s">
        <v>1743</v>
      </c>
      <c r="C775">
        <v>0</v>
      </c>
      <c r="D775">
        <v>6</v>
      </c>
      <c r="E775">
        <v>2023</v>
      </c>
      <c r="F775" s="425">
        <v>0</v>
      </c>
      <c r="G775" s="425">
        <v>5110</v>
      </c>
      <c r="H775" s="425">
        <v>5110</v>
      </c>
      <c r="I775" s="425">
        <v>0</v>
      </c>
      <c r="J775">
        <v>7</v>
      </c>
    </row>
    <row r="776" spans="1:10" ht="15.75" customHeight="1">
      <c r="A776" t="s">
        <v>1744</v>
      </c>
      <c r="B776" t="s">
        <v>1745</v>
      </c>
      <c r="C776">
        <v>0</v>
      </c>
      <c r="D776">
        <v>6</v>
      </c>
      <c r="E776">
        <v>2023</v>
      </c>
      <c r="F776" s="425">
        <v>0</v>
      </c>
      <c r="G776" s="425">
        <v>28680.77</v>
      </c>
      <c r="H776" s="425">
        <v>28680.77</v>
      </c>
      <c r="I776" s="425">
        <v>0</v>
      </c>
      <c r="J776">
        <v>7</v>
      </c>
    </row>
    <row r="777" spans="1:10" ht="15.75" customHeight="1">
      <c r="A777" t="s">
        <v>1746</v>
      </c>
      <c r="B777" t="s">
        <v>1747</v>
      </c>
      <c r="C777">
        <v>0</v>
      </c>
      <c r="D777">
        <v>6</v>
      </c>
      <c r="E777">
        <v>2023</v>
      </c>
      <c r="F777" s="425">
        <v>0</v>
      </c>
      <c r="G777" s="425">
        <v>3116031.03</v>
      </c>
      <c r="H777" s="425">
        <v>3883163.57</v>
      </c>
      <c r="I777" s="425">
        <v>-767132.54</v>
      </c>
      <c r="J777">
        <v>7</v>
      </c>
    </row>
    <row r="778" spans="1:10" ht="15.75" customHeight="1">
      <c r="A778" t="s">
        <v>4604</v>
      </c>
      <c r="B778" t="s">
        <v>4605</v>
      </c>
      <c r="C778">
        <v>0</v>
      </c>
      <c r="D778">
        <v>6</v>
      </c>
      <c r="E778">
        <v>2023</v>
      </c>
      <c r="F778" s="425">
        <v>0</v>
      </c>
      <c r="G778" s="425">
        <v>30032.67</v>
      </c>
      <c r="H778" s="425">
        <v>30032.67</v>
      </c>
      <c r="I778" s="425">
        <v>0</v>
      </c>
      <c r="J778">
        <v>7</v>
      </c>
    </row>
    <row r="779" spans="1:10" ht="15.75" customHeight="1">
      <c r="A779" t="s">
        <v>1748</v>
      </c>
      <c r="B779" t="s">
        <v>1749</v>
      </c>
      <c r="C779">
        <v>0</v>
      </c>
      <c r="D779">
        <v>6</v>
      </c>
      <c r="E779">
        <v>2023</v>
      </c>
      <c r="F779" s="425">
        <v>-24000.77</v>
      </c>
      <c r="G779" s="425">
        <v>143948.82999999999</v>
      </c>
      <c r="H779" s="425">
        <v>119948.06</v>
      </c>
      <c r="I779" s="425">
        <v>0</v>
      </c>
      <c r="J779">
        <v>7</v>
      </c>
    </row>
    <row r="780" spans="1:10" ht="15.75" customHeight="1">
      <c r="A780" t="s">
        <v>1750</v>
      </c>
      <c r="B780" t="s">
        <v>1751</v>
      </c>
      <c r="C780">
        <v>0</v>
      </c>
      <c r="D780">
        <v>6</v>
      </c>
      <c r="E780">
        <v>2023</v>
      </c>
      <c r="F780" s="425">
        <v>0</v>
      </c>
      <c r="G780" s="425">
        <v>0</v>
      </c>
      <c r="H780" s="425">
        <v>102544</v>
      </c>
      <c r="I780" s="425">
        <v>-102544</v>
      </c>
      <c r="J780">
        <v>7</v>
      </c>
    </row>
    <row r="781" spans="1:10" ht="15.75" customHeight="1">
      <c r="A781" t="s">
        <v>1752</v>
      </c>
      <c r="B781" t="s">
        <v>1753</v>
      </c>
      <c r="C781">
        <v>0</v>
      </c>
      <c r="D781">
        <v>6</v>
      </c>
      <c r="E781">
        <v>2023</v>
      </c>
      <c r="F781" s="425">
        <v>0</v>
      </c>
      <c r="G781" s="425">
        <v>133800.07</v>
      </c>
      <c r="H781" s="425">
        <v>133800.07</v>
      </c>
      <c r="I781" s="425">
        <v>0</v>
      </c>
      <c r="J781">
        <v>7</v>
      </c>
    </row>
    <row r="782" spans="1:10" ht="15.75" customHeight="1">
      <c r="A782" t="s">
        <v>1754</v>
      </c>
      <c r="B782" t="s">
        <v>1755</v>
      </c>
      <c r="C782">
        <v>0</v>
      </c>
      <c r="D782">
        <v>6</v>
      </c>
      <c r="E782">
        <v>2023</v>
      </c>
      <c r="F782" s="425">
        <v>-5655.51</v>
      </c>
      <c r="G782" s="425">
        <v>54245.41</v>
      </c>
      <c r="H782" s="425">
        <v>69873.929999999993</v>
      </c>
      <c r="I782" s="425">
        <v>-21284.03</v>
      </c>
      <c r="J782">
        <v>7</v>
      </c>
    </row>
    <row r="783" spans="1:10" ht="15.75" customHeight="1">
      <c r="A783" t="s">
        <v>1756</v>
      </c>
      <c r="B783" t="s">
        <v>1757</v>
      </c>
      <c r="C783">
        <v>0</v>
      </c>
      <c r="D783">
        <v>6</v>
      </c>
      <c r="E783">
        <v>2023</v>
      </c>
      <c r="F783" s="425">
        <v>-75399.070000000007</v>
      </c>
      <c r="G783" s="425">
        <v>713722.94</v>
      </c>
      <c r="H783" s="425">
        <v>638323.87</v>
      </c>
      <c r="I783" s="425">
        <v>0</v>
      </c>
      <c r="J783">
        <v>7</v>
      </c>
    </row>
    <row r="784" spans="1:10" ht="15.75" customHeight="1">
      <c r="A784" t="s">
        <v>4753</v>
      </c>
      <c r="B784" t="s">
        <v>4754</v>
      </c>
      <c r="C784">
        <v>0</v>
      </c>
      <c r="D784">
        <v>6</v>
      </c>
      <c r="E784">
        <v>2023</v>
      </c>
      <c r="F784" s="425">
        <v>0</v>
      </c>
      <c r="G784" s="425">
        <v>58000</v>
      </c>
      <c r="H784" s="425">
        <v>58000</v>
      </c>
      <c r="I784" s="425">
        <v>0</v>
      </c>
      <c r="J784">
        <v>7</v>
      </c>
    </row>
    <row r="785" spans="1:11" ht="15.75" customHeight="1">
      <c r="A785" t="s">
        <v>1758</v>
      </c>
      <c r="B785" t="s">
        <v>1759</v>
      </c>
      <c r="C785">
        <v>0</v>
      </c>
      <c r="D785">
        <v>6</v>
      </c>
      <c r="E785">
        <v>2023</v>
      </c>
      <c r="F785" s="425">
        <v>-528585.75</v>
      </c>
      <c r="G785" s="425">
        <v>528585.75</v>
      </c>
      <c r="H785" s="425">
        <v>0</v>
      </c>
      <c r="I785" s="425">
        <v>0</v>
      </c>
      <c r="J785">
        <v>7</v>
      </c>
    </row>
    <row r="786" spans="1:11" ht="15.75" customHeight="1">
      <c r="A786" t="s">
        <v>4606</v>
      </c>
      <c r="B786" t="s">
        <v>4607</v>
      </c>
      <c r="C786">
        <v>0</v>
      </c>
      <c r="D786">
        <v>6</v>
      </c>
      <c r="E786">
        <v>2023</v>
      </c>
      <c r="F786" s="425">
        <v>0</v>
      </c>
      <c r="G786" s="425">
        <v>99035.839999999997</v>
      </c>
      <c r="H786" s="425">
        <v>99035.839999999997</v>
      </c>
      <c r="I786" s="425">
        <v>0</v>
      </c>
      <c r="J786">
        <v>7</v>
      </c>
    </row>
    <row r="787" spans="1:11" ht="15.75" customHeight="1">
      <c r="A787" t="s">
        <v>1760</v>
      </c>
      <c r="B787" t="s">
        <v>1761</v>
      </c>
      <c r="C787">
        <v>0</v>
      </c>
      <c r="D787">
        <v>6</v>
      </c>
      <c r="E787">
        <v>2023</v>
      </c>
      <c r="F787" s="425">
        <v>0</v>
      </c>
      <c r="G787" s="425">
        <v>11124.4</v>
      </c>
      <c r="H787" s="425">
        <v>11124.4</v>
      </c>
      <c r="I787" s="425">
        <v>0</v>
      </c>
      <c r="J787">
        <v>7</v>
      </c>
    </row>
    <row r="788" spans="1:11" ht="15.75" customHeight="1">
      <c r="A788" t="s">
        <v>4755</v>
      </c>
      <c r="B788" t="s">
        <v>4756</v>
      </c>
      <c r="C788">
        <v>0</v>
      </c>
      <c r="D788">
        <v>6</v>
      </c>
      <c r="E788">
        <v>2023</v>
      </c>
      <c r="F788" s="425">
        <v>0</v>
      </c>
      <c r="G788" s="425">
        <v>166096.42000000001</v>
      </c>
      <c r="H788" s="425">
        <v>166096.42000000001</v>
      </c>
      <c r="I788" s="425">
        <v>0</v>
      </c>
      <c r="J788">
        <v>7</v>
      </c>
    </row>
    <row r="789" spans="1:11" ht="15.75" customHeight="1">
      <c r="A789" t="s">
        <v>1762</v>
      </c>
      <c r="B789" t="s">
        <v>1763</v>
      </c>
      <c r="C789">
        <v>0</v>
      </c>
      <c r="D789">
        <v>6</v>
      </c>
      <c r="E789">
        <v>2023</v>
      </c>
      <c r="F789" s="425">
        <v>0</v>
      </c>
      <c r="G789" s="425">
        <v>14256.86</v>
      </c>
      <c r="H789" s="425">
        <v>14256.86</v>
      </c>
      <c r="I789" s="425">
        <v>0</v>
      </c>
      <c r="J789">
        <v>7</v>
      </c>
    </row>
    <row r="790" spans="1:11" ht="15.75" customHeight="1">
      <c r="A790" t="s">
        <v>4244</v>
      </c>
      <c r="B790" t="s">
        <v>4245</v>
      </c>
      <c r="C790">
        <v>0</v>
      </c>
      <c r="D790">
        <v>6</v>
      </c>
      <c r="E790">
        <v>2023</v>
      </c>
      <c r="F790" s="425">
        <v>0</v>
      </c>
      <c r="G790" s="425">
        <v>1248540.7</v>
      </c>
      <c r="H790" s="425">
        <v>1248540.7</v>
      </c>
      <c r="I790" s="425">
        <v>0</v>
      </c>
      <c r="J790">
        <v>7</v>
      </c>
    </row>
    <row r="791" spans="1:11" ht="15.75" customHeight="1">
      <c r="A791" t="s">
        <v>1764</v>
      </c>
      <c r="B791" t="s">
        <v>1765</v>
      </c>
      <c r="C791">
        <v>0</v>
      </c>
      <c r="D791">
        <v>6</v>
      </c>
      <c r="E791">
        <v>2023</v>
      </c>
      <c r="F791" s="425">
        <v>0</v>
      </c>
      <c r="G791" s="425">
        <v>12194.95</v>
      </c>
      <c r="H791" s="425">
        <v>12194.95</v>
      </c>
      <c r="I791" s="425">
        <v>0</v>
      </c>
      <c r="J791">
        <v>7</v>
      </c>
    </row>
    <row r="792" spans="1:11" ht="15.75" customHeight="1">
      <c r="A792" t="s">
        <v>4608</v>
      </c>
      <c r="B792" t="s">
        <v>4609</v>
      </c>
      <c r="C792">
        <v>0</v>
      </c>
      <c r="D792">
        <v>6</v>
      </c>
      <c r="E792">
        <v>2023</v>
      </c>
      <c r="F792" s="425">
        <v>0</v>
      </c>
      <c r="G792" s="425">
        <v>12737.3</v>
      </c>
      <c r="H792" s="425">
        <v>12737.3</v>
      </c>
      <c r="I792" s="425">
        <v>0</v>
      </c>
      <c r="J792">
        <v>7</v>
      </c>
    </row>
    <row r="793" spans="1:11" ht="15.75" customHeight="1">
      <c r="A793" t="s">
        <v>1766</v>
      </c>
      <c r="B793" t="s">
        <v>1767</v>
      </c>
      <c r="C793">
        <v>0</v>
      </c>
      <c r="D793">
        <v>6</v>
      </c>
      <c r="E793">
        <v>2023</v>
      </c>
      <c r="F793" s="425">
        <v>-120085.41</v>
      </c>
      <c r="G793" s="425">
        <v>120085.41</v>
      </c>
      <c r="H793" s="425">
        <v>0</v>
      </c>
      <c r="I793" s="425">
        <v>0</v>
      </c>
      <c r="J793">
        <v>7</v>
      </c>
    </row>
    <row r="794" spans="1:11" ht="15.75" customHeight="1">
      <c r="A794" t="s">
        <v>1768</v>
      </c>
      <c r="B794" t="s">
        <v>1769</v>
      </c>
      <c r="C794">
        <v>0</v>
      </c>
      <c r="D794">
        <v>6</v>
      </c>
      <c r="E794">
        <v>2023</v>
      </c>
      <c r="F794" s="425">
        <v>-473000</v>
      </c>
      <c r="G794" s="425">
        <v>473000</v>
      </c>
      <c r="H794" s="425">
        <v>0</v>
      </c>
      <c r="I794" s="425">
        <v>0</v>
      </c>
      <c r="J794">
        <v>7</v>
      </c>
    </row>
    <row r="795" spans="1:11" ht="15.75" customHeight="1">
      <c r="A795" t="s">
        <v>1770</v>
      </c>
      <c r="B795" t="s">
        <v>1771</v>
      </c>
      <c r="C795">
        <v>0</v>
      </c>
      <c r="D795">
        <v>6</v>
      </c>
      <c r="E795">
        <v>2023</v>
      </c>
      <c r="F795" s="425">
        <v>0</v>
      </c>
      <c r="G795" s="425">
        <v>0</v>
      </c>
      <c r="H795" s="425">
        <v>9744</v>
      </c>
      <c r="I795" s="425">
        <v>-9744</v>
      </c>
      <c r="J795">
        <v>7</v>
      </c>
    </row>
    <row r="796" spans="1:11" ht="15.75" customHeight="1">
      <c r="A796" t="s">
        <v>1772</v>
      </c>
      <c r="B796" t="s">
        <v>1773</v>
      </c>
      <c r="C796">
        <v>0</v>
      </c>
      <c r="D796">
        <v>6</v>
      </c>
      <c r="E796">
        <v>2023</v>
      </c>
      <c r="F796" s="425">
        <v>-35959</v>
      </c>
      <c r="G796" s="425">
        <v>2798027</v>
      </c>
      <c r="H796" s="425">
        <v>2762068</v>
      </c>
      <c r="I796" s="425">
        <v>0</v>
      </c>
      <c r="J796">
        <v>7</v>
      </c>
      <c r="K796" s="169">
        <f>I796-I799-I805-I817-I821-I813-I832</f>
        <v>59774.8</v>
      </c>
    </row>
    <row r="797" spans="1:11" ht="15.75" customHeight="1">
      <c r="A797" t="s">
        <v>1774</v>
      </c>
      <c r="B797" t="s">
        <v>1775</v>
      </c>
      <c r="C797">
        <v>0</v>
      </c>
      <c r="D797">
        <v>6</v>
      </c>
      <c r="E797">
        <v>2023</v>
      </c>
      <c r="F797" s="425">
        <v>-101502</v>
      </c>
      <c r="G797" s="425">
        <v>524284.4</v>
      </c>
      <c r="H797" s="425">
        <v>422782.4</v>
      </c>
      <c r="I797" s="425">
        <v>0</v>
      </c>
      <c r="J797">
        <v>7</v>
      </c>
    </row>
    <row r="798" spans="1:11" ht="15.75" customHeight="1">
      <c r="A798" t="s">
        <v>1776</v>
      </c>
      <c r="B798" t="s">
        <v>1777</v>
      </c>
      <c r="C798">
        <v>0</v>
      </c>
      <c r="D798">
        <v>6</v>
      </c>
      <c r="E798">
        <v>2023</v>
      </c>
      <c r="F798" s="425">
        <v>-27770.720000000001</v>
      </c>
      <c r="G798" s="425">
        <v>1323938.72</v>
      </c>
      <c r="H798" s="425">
        <v>1296168</v>
      </c>
      <c r="I798" s="425">
        <v>0</v>
      </c>
      <c r="J798">
        <v>7</v>
      </c>
    </row>
    <row r="799" spans="1:11" ht="15.75" customHeight="1">
      <c r="A799" t="s">
        <v>1778</v>
      </c>
      <c r="B799" t="s">
        <v>1779</v>
      </c>
      <c r="C799">
        <v>0</v>
      </c>
      <c r="D799">
        <v>6</v>
      </c>
      <c r="E799">
        <v>2023</v>
      </c>
      <c r="F799" s="425">
        <v>0</v>
      </c>
      <c r="G799" s="425">
        <v>0</v>
      </c>
      <c r="H799" s="425">
        <v>59774.8</v>
      </c>
      <c r="I799" s="425">
        <v>-59774.8</v>
      </c>
      <c r="J799">
        <v>7</v>
      </c>
    </row>
    <row r="800" spans="1:11" ht="15.75" customHeight="1">
      <c r="A800" t="s">
        <v>4757</v>
      </c>
      <c r="B800" t="s">
        <v>4758</v>
      </c>
      <c r="C800">
        <v>0</v>
      </c>
      <c r="D800">
        <v>6</v>
      </c>
      <c r="E800">
        <v>2023</v>
      </c>
      <c r="F800" s="425">
        <v>0</v>
      </c>
      <c r="G800" s="425">
        <v>35965.97</v>
      </c>
      <c r="H800" s="425">
        <v>35965.97</v>
      </c>
      <c r="I800" s="425">
        <v>0</v>
      </c>
      <c r="J800">
        <v>7</v>
      </c>
    </row>
    <row r="801" spans="1:11" ht="15.75" customHeight="1">
      <c r="A801" t="s">
        <v>1780</v>
      </c>
      <c r="B801" t="s">
        <v>1781</v>
      </c>
      <c r="C801">
        <v>0</v>
      </c>
      <c r="D801">
        <v>6</v>
      </c>
      <c r="E801">
        <v>2023</v>
      </c>
      <c r="F801" s="425">
        <v>0</v>
      </c>
      <c r="G801" s="425">
        <v>15500</v>
      </c>
      <c r="H801" s="425">
        <v>15500</v>
      </c>
      <c r="I801" s="425">
        <v>0</v>
      </c>
      <c r="J801">
        <v>7</v>
      </c>
    </row>
    <row r="802" spans="1:11" ht="15.75" customHeight="1">
      <c r="A802" t="s">
        <v>1782</v>
      </c>
      <c r="B802" t="s">
        <v>1783</v>
      </c>
      <c r="C802">
        <v>0</v>
      </c>
      <c r="D802">
        <v>6</v>
      </c>
      <c r="E802">
        <v>2023</v>
      </c>
      <c r="F802" s="425">
        <v>-2407.87</v>
      </c>
      <c r="G802" s="425">
        <v>15793.41</v>
      </c>
      <c r="H802" s="425">
        <v>13385.54</v>
      </c>
      <c r="I802" s="425">
        <v>0</v>
      </c>
      <c r="J802">
        <v>7</v>
      </c>
    </row>
    <row r="803" spans="1:11" ht="15.75" customHeight="1">
      <c r="A803" t="s">
        <v>1784</v>
      </c>
      <c r="B803" t="s">
        <v>1785</v>
      </c>
      <c r="C803">
        <v>0</v>
      </c>
      <c r="D803">
        <v>6</v>
      </c>
      <c r="E803">
        <v>2023</v>
      </c>
      <c r="F803" s="425">
        <v>0</v>
      </c>
      <c r="G803" s="425">
        <v>40430.29</v>
      </c>
      <c r="H803" s="425">
        <v>40430.29</v>
      </c>
      <c r="I803" s="425">
        <v>0</v>
      </c>
      <c r="J803">
        <v>7</v>
      </c>
    </row>
    <row r="804" spans="1:11" ht="15.75" customHeight="1">
      <c r="A804" t="s">
        <v>1786</v>
      </c>
      <c r="B804" t="s">
        <v>1787</v>
      </c>
      <c r="C804">
        <v>0</v>
      </c>
      <c r="D804">
        <v>6</v>
      </c>
      <c r="E804">
        <v>2023</v>
      </c>
      <c r="F804" s="425">
        <v>0</v>
      </c>
      <c r="G804" s="425">
        <v>0</v>
      </c>
      <c r="H804" s="425">
        <v>66298.64</v>
      </c>
      <c r="I804" s="425">
        <v>-66298.64</v>
      </c>
      <c r="J804">
        <v>7</v>
      </c>
    </row>
    <row r="805" spans="1:11" ht="15.75" customHeight="1">
      <c r="A805" t="s">
        <v>1788</v>
      </c>
      <c r="B805" t="s">
        <v>1789</v>
      </c>
      <c r="C805">
        <v>0</v>
      </c>
      <c r="D805">
        <v>6</v>
      </c>
      <c r="E805">
        <v>2023</v>
      </c>
      <c r="F805" s="425">
        <v>-107300</v>
      </c>
      <c r="G805" s="425">
        <v>241860</v>
      </c>
      <c r="H805" s="425">
        <v>134560</v>
      </c>
      <c r="I805" s="425">
        <v>0</v>
      </c>
      <c r="J805">
        <v>7</v>
      </c>
      <c r="K805" s="169">
        <f>I832+I805</f>
        <v>0</v>
      </c>
    </row>
    <row r="806" spans="1:11" ht="15.75" customHeight="1">
      <c r="A806" t="s">
        <v>1790</v>
      </c>
      <c r="B806" t="s">
        <v>1791</v>
      </c>
      <c r="C806">
        <v>0</v>
      </c>
      <c r="D806">
        <v>6</v>
      </c>
      <c r="E806">
        <v>2023</v>
      </c>
      <c r="F806" s="425">
        <v>0</v>
      </c>
      <c r="G806" s="425">
        <v>1560</v>
      </c>
      <c r="H806" s="425">
        <v>1560</v>
      </c>
      <c r="I806" s="425">
        <v>0</v>
      </c>
      <c r="J806">
        <v>7</v>
      </c>
    </row>
    <row r="807" spans="1:11" ht="15.75" customHeight="1">
      <c r="A807" t="s">
        <v>1792</v>
      </c>
      <c r="B807" t="s">
        <v>1793</v>
      </c>
      <c r="C807">
        <v>0</v>
      </c>
      <c r="D807">
        <v>6</v>
      </c>
      <c r="E807">
        <v>2023</v>
      </c>
      <c r="F807" s="425">
        <v>0</v>
      </c>
      <c r="G807" s="425">
        <v>0</v>
      </c>
      <c r="H807" s="425">
        <v>15544</v>
      </c>
      <c r="I807" s="425">
        <v>-15544</v>
      </c>
      <c r="J807">
        <v>7</v>
      </c>
    </row>
    <row r="808" spans="1:11" ht="15.75" customHeight="1">
      <c r="A808" t="s">
        <v>1794</v>
      </c>
      <c r="B808" t="s">
        <v>1795</v>
      </c>
      <c r="C808">
        <v>0</v>
      </c>
      <c r="D808">
        <v>6</v>
      </c>
      <c r="E808">
        <v>2023</v>
      </c>
      <c r="F808" s="425">
        <v>-41546.68</v>
      </c>
      <c r="G808" s="425">
        <v>479806.52</v>
      </c>
      <c r="H808" s="425">
        <v>442953.2</v>
      </c>
      <c r="I808" s="425">
        <v>-4693.3599999999997</v>
      </c>
      <c r="J808">
        <v>7</v>
      </c>
    </row>
    <row r="809" spans="1:11" ht="15.75" customHeight="1">
      <c r="A809" t="s">
        <v>1796</v>
      </c>
      <c r="B809" t="s">
        <v>1797</v>
      </c>
      <c r="C809">
        <v>0</v>
      </c>
      <c r="D809">
        <v>6</v>
      </c>
      <c r="E809">
        <v>2023</v>
      </c>
      <c r="F809" s="425">
        <v>0</v>
      </c>
      <c r="G809" s="425">
        <v>23000</v>
      </c>
      <c r="H809" s="425">
        <v>23000</v>
      </c>
      <c r="I809" s="425">
        <v>0</v>
      </c>
      <c r="J809">
        <v>7</v>
      </c>
    </row>
    <row r="810" spans="1:11" ht="15.75" customHeight="1">
      <c r="A810" t="s">
        <v>1798</v>
      </c>
      <c r="B810" t="s">
        <v>1799</v>
      </c>
      <c r="C810">
        <v>0</v>
      </c>
      <c r="D810">
        <v>6</v>
      </c>
      <c r="E810">
        <v>2023</v>
      </c>
      <c r="F810" s="425">
        <v>-330584.88</v>
      </c>
      <c r="G810" s="425">
        <v>1983509.93</v>
      </c>
      <c r="H810" s="425">
        <v>1652925.05</v>
      </c>
      <c r="I810" s="425">
        <v>0</v>
      </c>
      <c r="J810">
        <v>7</v>
      </c>
    </row>
    <row r="811" spans="1:11" ht="15.75" customHeight="1">
      <c r="A811" t="s">
        <v>1800</v>
      </c>
      <c r="B811" t="s">
        <v>1801</v>
      </c>
      <c r="C811">
        <v>0</v>
      </c>
      <c r="D811">
        <v>6</v>
      </c>
      <c r="E811">
        <v>2023</v>
      </c>
      <c r="F811" s="425">
        <v>-91499.71</v>
      </c>
      <c r="G811" s="425">
        <v>548998.26</v>
      </c>
      <c r="H811" s="425">
        <v>457498.55</v>
      </c>
      <c r="I811" s="425">
        <v>0</v>
      </c>
      <c r="J811">
        <v>7</v>
      </c>
    </row>
    <row r="812" spans="1:11" ht="15.75" customHeight="1">
      <c r="A812" t="s">
        <v>1802</v>
      </c>
      <c r="B812" t="s">
        <v>1803</v>
      </c>
      <c r="C812">
        <v>0</v>
      </c>
      <c r="D812">
        <v>6</v>
      </c>
      <c r="E812">
        <v>2023</v>
      </c>
      <c r="F812" s="425">
        <v>-5401.31</v>
      </c>
      <c r="G812" s="425">
        <v>10802.62</v>
      </c>
      <c r="H812" s="425">
        <v>5401.31</v>
      </c>
      <c r="I812" s="425">
        <v>0</v>
      </c>
      <c r="J812">
        <v>7</v>
      </c>
    </row>
    <row r="813" spans="1:11" ht="15.75" customHeight="1">
      <c r="A813" t="s">
        <v>4252</v>
      </c>
      <c r="B813" t="s">
        <v>4253</v>
      </c>
      <c r="C813">
        <v>0</v>
      </c>
      <c r="D813">
        <v>6</v>
      </c>
      <c r="E813">
        <v>2023</v>
      </c>
      <c r="F813" s="425">
        <v>0</v>
      </c>
      <c r="G813" s="425">
        <v>41760</v>
      </c>
      <c r="H813" s="425">
        <v>41760</v>
      </c>
      <c r="I813" s="425">
        <v>0</v>
      </c>
      <c r="J813">
        <v>7</v>
      </c>
    </row>
    <row r="814" spans="1:11" ht="15.75" customHeight="1">
      <c r="A814" t="s">
        <v>1804</v>
      </c>
      <c r="B814" t="s">
        <v>1805</v>
      </c>
      <c r="C814">
        <v>0</v>
      </c>
      <c r="D814">
        <v>6</v>
      </c>
      <c r="E814">
        <v>2023</v>
      </c>
      <c r="F814" s="425">
        <v>-8340</v>
      </c>
      <c r="G814" s="425">
        <v>16680</v>
      </c>
      <c r="H814" s="425">
        <v>8340</v>
      </c>
      <c r="I814" s="425">
        <v>0</v>
      </c>
      <c r="J814">
        <v>7</v>
      </c>
    </row>
    <row r="815" spans="1:11" ht="15.75" customHeight="1">
      <c r="A815" t="s">
        <v>1806</v>
      </c>
      <c r="B815" t="s">
        <v>1807</v>
      </c>
      <c r="C815">
        <v>0</v>
      </c>
      <c r="D815">
        <v>6</v>
      </c>
      <c r="E815">
        <v>2023</v>
      </c>
      <c r="F815" s="425">
        <v>0</v>
      </c>
      <c r="G815" s="425">
        <v>3751.44</v>
      </c>
      <c r="H815" s="425">
        <v>3751.44</v>
      </c>
      <c r="I815" s="425">
        <v>0</v>
      </c>
      <c r="J815">
        <v>7</v>
      </c>
    </row>
    <row r="816" spans="1:11" ht="15.75" customHeight="1">
      <c r="A816" t="s">
        <v>1808</v>
      </c>
      <c r="B816" t="s">
        <v>1809</v>
      </c>
      <c r="C816">
        <v>0</v>
      </c>
      <c r="D816">
        <v>6</v>
      </c>
      <c r="E816">
        <v>2023</v>
      </c>
      <c r="F816" s="425">
        <v>0.01</v>
      </c>
      <c r="G816" s="425">
        <v>0</v>
      </c>
      <c r="H816" s="425">
        <v>0.01</v>
      </c>
      <c r="I816" s="425">
        <v>0</v>
      </c>
      <c r="J816">
        <v>7</v>
      </c>
    </row>
    <row r="817" spans="1:10" ht="15.75" customHeight="1">
      <c r="A817" t="s">
        <v>1810</v>
      </c>
      <c r="B817" t="s">
        <v>1811</v>
      </c>
      <c r="C817">
        <v>0</v>
      </c>
      <c r="D817">
        <v>6</v>
      </c>
      <c r="E817">
        <v>2023</v>
      </c>
      <c r="F817" s="425">
        <v>-110200</v>
      </c>
      <c r="G817" s="425">
        <v>220400</v>
      </c>
      <c r="H817" s="425">
        <v>110200</v>
      </c>
      <c r="I817" s="425">
        <v>0</v>
      </c>
      <c r="J817">
        <v>7</v>
      </c>
    </row>
    <row r="818" spans="1:10" ht="15.75" customHeight="1">
      <c r="A818" t="s">
        <v>4610</v>
      </c>
      <c r="B818" t="s">
        <v>4611</v>
      </c>
      <c r="C818">
        <v>0</v>
      </c>
      <c r="D818">
        <v>6</v>
      </c>
      <c r="E818">
        <v>2023</v>
      </c>
      <c r="F818" s="425">
        <v>0</v>
      </c>
      <c r="G818" s="425">
        <v>28026.18</v>
      </c>
      <c r="H818" s="425">
        <v>28026.18</v>
      </c>
      <c r="I818" s="425">
        <v>0</v>
      </c>
      <c r="J818">
        <v>7</v>
      </c>
    </row>
    <row r="819" spans="1:10" ht="15.75" customHeight="1">
      <c r="A819" t="s">
        <v>1812</v>
      </c>
      <c r="B819" t="s">
        <v>1813</v>
      </c>
      <c r="C819">
        <v>0</v>
      </c>
      <c r="D819">
        <v>6</v>
      </c>
      <c r="E819">
        <v>2023</v>
      </c>
      <c r="F819" s="425">
        <v>-63324.4</v>
      </c>
      <c r="G819" s="425">
        <v>286242.40000000002</v>
      </c>
      <c r="H819" s="425">
        <v>222918</v>
      </c>
      <c r="I819" s="425">
        <v>0</v>
      </c>
      <c r="J819">
        <v>7</v>
      </c>
    </row>
    <row r="820" spans="1:10" ht="15.75" customHeight="1">
      <c r="A820" t="s">
        <v>1814</v>
      </c>
      <c r="B820" t="s">
        <v>1815</v>
      </c>
      <c r="C820">
        <v>0</v>
      </c>
      <c r="D820">
        <v>6</v>
      </c>
      <c r="E820">
        <v>2023</v>
      </c>
      <c r="F820" s="425">
        <v>-175766.96</v>
      </c>
      <c r="G820" s="425">
        <v>175766.96</v>
      </c>
      <c r="H820" s="425">
        <v>0</v>
      </c>
      <c r="I820" s="425">
        <v>0</v>
      </c>
      <c r="J820">
        <v>7</v>
      </c>
    </row>
    <row r="821" spans="1:10" ht="15.75" customHeight="1">
      <c r="A821" t="s">
        <v>1816</v>
      </c>
      <c r="B821" t="s">
        <v>1817</v>
      </c>
      <c r="C821">
        <v>0</v>
      </c>
      <c r="D821">
        <v>6</v>
      </c>
      <c r="E821">
        <v>2023</v>
      </c>
      <c r="F821" s="425">
        <v>0</v>
      </c>
      <c r="G821" s="425">
        <v>29412</v>
      </c>
      <c r="H821" s="425">
        <v>29412</v>
      </c>
      <c r="I821" s="425">
        <v>0</v>
      </c>
      <c r="J821">
        <v>7</v>
      </c>
    </row>
    <row r="822" spans="1:10" ht="15.75" customHeight="1">
      <c r="A822" t="s">
        <v>1818</v>
      </c>
      <c r="B822" t="s">
        <v>1819</v>
      </c>
      <c r="C822">
        <v>0</v>
      </c>
      <c r="D822">
        <v>6</v>
      </c>
      <c r="E822">
        <v>2023</v>
      </c>
      <c r="F822" s="425">
        <v>0.01</v>
      </c>
      <c r="G822" s="425">
        <v>0</v>
      </c>
      <c r="H822" s="425">
        <v>0.01</v>
      </c>
      <c r="I822" s="425">
        <v>0</v>
      </c>
      <c r="J822">
        <v>7</v>
      </c>
    </row>
    <row r="823" spans="1:10" ht="15.75" customHeight="1">
      <c r="A823" t="s">
        <v>1820</v>
      </c>
      <c r="B823" t="s">
        <v>1821</v>
      </c>
      <c r="C823">
        <v>0</v>
      </c>
      <c r="D823">
        <v>6</v>
      </c>
      <c r="E823">
        <v>2023</v>
      </c>
      <c r="F823" s="425">
        <v>-16982.400000000001</v>
      </c>
      <c r="G823" s="425">
        <v>16982.400000000001</v>
      </c>
      <c r="H823" s="425">
        <v>0</v>
      </c>
      <c r="I823" s="425">
        <v>0</v>
      </c>
      <c r="J823">
        <v>7</v>
      </c>
    </row>
    <row r="824" spans="1:10" ht="15.75" customHeight="1">
      <c r="A824" t="s">
        <v>1822</v>
      </c>
      <c r="B824" t="s">
        <v>1823</v>
      </c>
      <c r="C824">
        <v>0</v>
      </c>
      <c r="D824">
        <v>6</v>
      </c>
      <c r="E824">
        <v>2023</v>
      </c>
      <c r="F824" s="425">
        <v>-111.62</v>
      </c>
      <c r="G824" s="425">
        <v>723871.43</v>
      </c>
      <c r="H824" s="425">
        <v>723759.81</v>
      </c>
      <c r="I824" s="425">
        <v>0</v>
      </c>
      <c r="J824">
        <v>7</v>
      </c>
    </row>
    <row r="825" spans="1:10" ht="15.75" customHeight="1">
      <c r="A825" t="s">
        <v>1824</v>
      </c>
      <c r="B825" t="s">
        <v>1825</v>
      </c>
      <c r="C825">
        <v>0</v>
      </c>
      <c r="D825">
        <v>6</v>
      </c>
      <c r="E825">
        <v>2023</v>
      </c>
      <c r="F825" s="425">
        <v>0</v>
      </c>
      <c r="G825" s="425">
        <v>1022862.77</v>
      </c>
      <c r="H825" s="425">
        <v>1022862.77</v>
      </c>
      <c r="I825" s="425">
        <v>0</v>
      </c>
      <c r="J825">
        <v>7</v>
      </c>
    </row>
    <row r="826" spans="1:10" ht="15.75" customHeight="1">
      <c r="A826" t="s">
        <v>1826</v>
      </c>
      <c r="B826" t="s">
        <v>1827</v>
      </c>
      <c r="C826">
        <v>0</v>
      </c>
      <c r="D826">
        <v>6</v>
      </c>
      <c r="E826">
        <v>2023</v>
      </c>
      <c r="F826" s="425">
        <v>0</v>
      </c>
      <c r="G826" s="425">
        <v>1015087.71</v>
      </c>
      <c r="H826" s="425">
        <v>1015087.71</v>
      </c>
      <c r="I826" s="425">
        <v>0</v>
      </c>
      <c r="J826">
        <v>7</v>
      </c>
    </row>
    <row r="827" spans="1:10" ht="15.75" customHeight="1">
      <c r="A827" t="s">
        <v>1828</v>
      </c>
      <c r="B827" t="s">
        <v>1829</v>
      </c>
      <c r="C827">
        <v>0</v>
      </c>
      <c r="D827">
        <v>6</v>
      </c>
      <c r="E827">
        <v>2023</v>
      </c>
      <c r="F827" s="425">
        <v>-47092.2</v>
      </c>
      <c r="G827" s="425">
        <v>216568.2</v>
      </c>
      <c r="H827" s="425">
        <v>169476</v>
      </c>
      <c r="I827" s="425">
        <v>0</v>
      </c>
      <c r="J827">
        <v>7</v>
      </c>
    </row>
    <row r="828" spans="1:10" ht="15.75" customHeight="1">
      <c r="A828" t="s">
        <v>1830</v>
      </c>
      <c r="B828" t="s">
        <v>1831</v>
      </c>
      <c r="C828">
        <v>0</v>
      </c>
      <c r="D828">
        <v>6</v>
      </c>
      <c r="E828">
        <v>2023</v>
      </c>
      <c r="F828" s="425">
        <v>-30720.02</v>
      </c>
      <c r="G828" s="425">
        <v>170245.21</v>
      </c>
      <c r="H828" s="425">
        <v>139525.19</v>
      </c>
      <c r="I828" s="425">
        <v>0</v>
      </c>
      <c r="J828">
        <v>7</v>
      </c>
    </row>
    <row r="829" spans="1:10" ht="15.75" customHeight="1">
      <c r="A829" t="s">
        <v>1832</v>
      </c>
      <c r="B829" t="s">
        <v>1833</v>
      </c>
      <c r="C829">
        <v>0</v>
      </c>
      <c r="D829">
        <v>6</v>
      </c>
      <c r="E829">
        <v>2023</v>
      </c>
      <c r="F829" s="425">
        <v>-151069.91</v>
      </c>
      <c r="G829" s="425">
        <v>151069.91</v>
      </c>
      <c r="H829" s="425">
        <v>0</v>
      </c>
      <c r="I829" s="425">
        <v>0</v>
      </c>
      <c r="J829">
        <v>7</v>
      </c>
    </row>
    <row r="830" spans="1:10" ht="15.75" customHeight="1">
      <c r="A830" t="s">
        <v>4612</v>
      </c>
      <c r="B830" t="s">
        <v>4613</v>
      </c>
      <c r="C830">
        <v>0</v>
      </c>
      <c r="D830">
        <v>6</v>
      </c>
      <c r="E830">
        <v>2023</v>
      </c>
      <c r="F830" s="425">
        <v>0</v>
      </c>
      <c r="G830" s="425">
        <v>31500</v>
      </c>
      <c r="H830" s="425">
        <v>31500</v>
      </c>
      <c r="I830" s="425">
        <v>0</v>
      </c>
      <c r="J830">
        <v>7</v>
      </c>
    </row>
    <row r="831" spans="1:10" ht="15.75" customHeight="1">
      <c r="A831" t="s">
        <v>1834</v>
      </c>
      <c r="B831" t="s">
        <v>1835</v>
      </c>
      <c r="C831">
        <v>0</v>
      </c>
      <c r="D831">
        <v>6</v>
      </c>
      <c r="E831">
        <v>2023</v>
      </c>
      <c r="F831" s="425">
        <v>-44080</v>
      </c>
      <c r="G831" s="425">
        <v>104632</v>
      </c>
      <c r="H831" s="425">
        <v>60552</v>
      </c>
      <c r="I831" s="425">
        <v>0</v>
      </c>
      <c r="J831">
        <v>7</v>
      </c>
    </row>
    <row r="832" spans="1:10" ht="15.75" customHeight="1">
      <c r="A832" t="s">
        <v>1836</v>
      </c>
      <c r="B832" t="s">
        <v>1837</v>
      </c>
      <c r="C832">
        <v>0</v>
      </c>
      <c r="D832">
        <v>6</v>
      </c>
      <c r="E832">
        <v>2023</v>
      </c>
      <c r="F832" s="425">
        <v>0</v>
      </c>
      <c r="G832" s="425">
        <v>1988714.5</v>
      </c>
      <c r="H832" s="425">
        <v>1988714.5</v>
      </c>
      <c r="I832" s="425">
        <v>0</v>
      </c>
      <c r="J832">
        <v>7</v>
      </c>
    </row>
    <row r="833" spans="1:10" ht="15.75" customHeight="1">
      <c r="A833" t="s">
        <v>1838</v>
      </c>
      <c r="B833" t="s">
        <v>1839</v>
      </c>
      <c r="C833">
        <v>0</v>
      </c>
      <c r="D833">
        <v>6</v>
      </c>
      <c r="E833">
        <v>2023</v>
      </c>
      <c r="F833" s="425">
        <v>0</v>
      </c>
      <c r="G833" s="425">
        <v>11600</v>
      </c>
      <c r="H833" s="425">
        <v>11600</v>
      </c>
      <c r="I833" s="425">
        <v>0</v>
      </c>
      <c r="J833">
        <v>7</v>
      </c>
    </row>
    <row r="834" spans="1:10" ht="15.75" customHeight="1">
      <c r="A834" t="s">
        <v>4614</v>
      </c>
      <c r="B834" t="s">
        <v>4615</v>
      </c>
      <c r="C834">
        <v>0</v>
      </c>
      <c r="D834">
        <v>6</v>
      </c>
      <c r="E834">
        <v>2023</v>
      </c>
      <c r="F834" s="425">
        <v>0</v>
      </c>
      <c r="G834" s="425">
        <v>19986.8</v>
      </c>
      <c r="H834" s="425">
        <v>19986.8</v>
      </c>
      <c r="I834" s="425">
        <v>0</v>
      </c>
      <c r="J834">
        <v>7</v>
      </c>
    </row>
    <row r="835" spans="1:10" ht="15.75" customHeight="1">
      <c r="A835" t="s">
        <v>1840</v>
      </c>
      <c r="B835" t="s">
        <v>1841</v>
      </c>
      <c r="C835">
        <v>0</v>
      </c>
      <c r="D835">
        <v>6</v>
      </c>
      <c r="E835">
        <v>2023</v>
      </c>
      <c r="F835" s="425">
        <v>-663259.69999999995</v>
      </c>
      <c r="G835" s="425">
        <v>1150607.02</v>
      </c>
      <c r="H835" s="425">
        <v>487347.32</v>
      </c>
      <c r="I835" s="425">
        <v>0</v>
      </c>
      <c r="J835">
        <v>7</v>
      </c>
    </row>
    <row r="836" spans="1:10" ht="15.75" customHeight="1">
      <c r="A836" t="s">
        <v>1842</v>
      </c>
      <c r="B836" t="s">
        <v>1843</v>
      </c>
      <c r="C836">
        <v>0</v>
      </c>
      <c r="D836">
        <v>6</v>
      </c>
      <c r="E836">
        <v>2023</v>
      </c>
      <c r="F836" s="425">
        <v>-49455.67</v>
      </c>
      <c r="G836" s="425">
        <v>61982.13</v>
      </c>
      <c r="H836" s="425">
        <v>37432.67</v>
      </c>
      <c r="I836" s="425">
        <v>-24906.21</v>
      </c>
      <c r="J836">
        <v>7</v>
      </c>
    </row>
    <row r="837" spans="1:10" ht="15.75" customHeight="1">
      <c r="A837" t="s">
        <v>1844</v>
      </c>
      <c r="B837" t="s">
        <v>1845</v>
      </c>
      <c r="C837">
        <v>0</v>
      </c>
      <c r="D837">
        <v>6</v>
      </c>
      <c r="E837">
        <v>2023</v>
      </c>
      <c r="F837" s="425">
        <v>-477410.76</v>
      </c>
      <c r="G837" s="425">
        <v>2864464.56</v>
      </c>
      <c r="H837" s="425">
        <v>2387053.7999999998</v>
      </c>
      <c r="I837" s="425">
        <v>0</v>
      </c>
      <c r="J837">
        <v>7</v>
      </c>
    </row>
    <row r="838" spans="1:10" ht="15.75" customHeight="1">
      <c r="A838" t="s">
        <v>1846</v>
      </c>
      <c r="B838" t="s">
        <v>1847</v>
      </c>
      <c r="C838">
        <v>0</v>
      </c>
      <c r="D838">
        <v>6</v>
      </c>
      <c r="E838">
        <v>2023</v>
      </c>
      <c r="F838" s="425">
        <v>0</v>
      </c>
      <c r="G838" s="425">
        <v>29936</v>
      </c>
      <c r="H838" s="425">
        <v>29936</v>
      </c>
      <c r="I838" s="425">
        <v>0</v>
      </c>
      <c r="J838">
        <v>7</v>
      </c>
    </row>
    <row r="839" spans="1:10" ht="15.75" customHeight="1">
      <c r="A839" t="s">
        <v>1848</v>
      </c>
      <c r="B839" t="s">
        <v>1849</v>
      </c>
      <c r="C839">
        <v>0</v>
      </c>
      <c r="D839">
        <v>6</v>
      </c>
      <c r="E839">
        <v>2023</v>
      </c>
      <c r="F839" s="425">
        <v>-44950</v>
      </c>
      <c r="G839" s="425">
        <v>44950</v>
      </c>
      <c r="H839" s="425">
        <v>0</v>
      </c>
      <c r="I839" s="425">
        <v>0</v>
      </c>
      <c r="J839">
        <v>7</v>
      </c>
    </row>
    <row r="840" spans="1:10" ht="15.75" customHeight="1">
      <c r="A840" t="s">
        <v>4759</v>
      </c>
      <c r="B840" t="s">
        <v>4760</v>
      </c>
      <c r="C840">
        <v>0</v>
      </c>
      <c r="D840">
        <v>6</v>
      </c>
      <c r="E840">
        <v>2023</v>
      </c>
      <c r="F840" s="425">
        <v>0</v>
      </c>
      <c r="G840" s="425">
        <v>249832.68</v>
      </c>
      <c r="H840" s="425">
        <v>249832.68</v>
      </c>
      <c r="I840" s="425">
        <v>0</v>
      </c>
      <c r="J840">
        <v>7</v>
      </c>
    </row>
    <row r="841" spans="1:10" ht="15.75" customHeight="1">
      <c r="A841" t="s">
        <v>1850</v>
      </c>
      <c r="B841" t="s">
        <v>1851</v>
      </c>
      <c r="C841">
        <v>0</v>
      </c>
      <c r="D841">
        <v>6</v>
      </c>
      <c r="E841">
        <v>2023</v>
      </c>
      <c r="F841" s="425">
        <v>-24882</v>
      </c>
      <c r="G841" s="425">
        <v>49764</v>
      </c>
      <c r="H841" s="425">
        <v>24882</v>
      </c>
      <c r="I841" s="425">
        <v>0</v>
      </c>
      <c r="J841">
        <v>7</v>
      </c>
    </row>
    <row r="842" spans="1:10" ht="15.75" customHeight="1">
      <c r="A842" t="s">
        <v>1852</v>
      </c>
      <c r="B842" t="s">
        <v>1853</v>
      </c>
      <c r="C842">
        <v>0</v>
      </c>
      <c r="D842">
        <v>6</v>
      </c>
      <c r="E842">
        <v>2023</v>
      </c>
      <c r="F842" s="425">
        <v>-169229.5</v>
      </c>
      <c r="G842" s="425">
        <v>169229.5</v>
      </c>
      <c r="H842" s="425">
        <v>0</v>
      </c>
      <c r="I842" s="425">
        <v>0</v>
      </c>
      <c r="J842">
        <v>7</v>
      </c>
    </row>
    <row r="843" spans="1:10" ht="15.75" customHeight="1">
      <c r="A843" t="s">
        <v>1854</v>
      </c>
      <c r="B843" t="s">
        <v>1855</v>
      </c>
      <c r="C843">
        <v>0</v>
      </c>
      <c r="D843">
        <v>6</v>
      </c>
      <c r="E843">
        <v>2023</v>
      </c>
      <c r="F843" s="425">
        <v>-81638.48</v>
      </c>
      <c r="G843" s="425">
        <v>163276.96</v>
      </c>
      <c r="H843" s="425">
        <v>81638.48</v>
      </c>
      <c r="I843" s="425">
        <v>0</v>
      </c>
      <c r="J843">
        <v>7</v>
      </c>
    </row>
    <row r="844" spans="1:10" ht="15.75" customHeight="1">
      <c r="A844" t="s">
        <v>1856</v>
      </c>
      <c r="B844" t="s">
        <v>1857</v>
      </c>
      <c r="C844">
        <v>0</v>
      </c>
      <c r="D844">
        <v>6</v>
      </c>
      <c r="E844">
        <v>2023</v>
      </c>
      <c r="F844" s="425">
        <v>-138446</v>
      </c>
      <c r="G844" s="425">
        <v>245630</v>
      </c>
      <c r="H844" s="425">
        <v>107184</v>
      </c>
      <c r="I844" s="425">
        <v>0</v>
      </c>
      <c r="J844">
        <v>7</v>
      </c>
    </row>
    <row r="845" spans="1:10" ht="15.75" customHeight="1">
      <c r="A845" t="s">
        <v>4256</v>
      </c>
      <c r="B845" t="s">
        <v>4257</v>
      </c>
      <c r="C845">
        <v>0</v>
      </c>
      <c r="D845">
        <v>6</v>
      </c>
      <c r="E845">
        <v>2023</v>
      </c>
      <c r="F845" s="425">
        <v>0</v>
      </c>
      <c r="G845" s="425">
        <v>28498.07</v>
      </c>
      <c r="H845" s="425">
        <v>28498.07</v>
      </c>
      <c r="I845" s="425">
        <v>0</v>
      </c>
      <c r="J845">
        <v>7</v>
      </c>
    </row>
    <row r="846" spans="1:10" ht="15.75" customHeight="1">
      <c r="A846" t="s">
        <v>1858</v>
      </c>
      <c r="B846" t="s">
        <v>1859</v>
      </c>
      <c r="C846">
        <v>0</v>
      </c>
      <c r="D846">
        <v>6</v>
      </c>
      <c r="E846">
        <v>2023</v>
      </c>
      <c r="F846" s="425">
        <v>0</v>
      </c>
      <c r="G846" s="425">
        <v>14500</v>
      </c>
      <c r="H846" s="425">
        <v>14500</v>
      </c>
      <c r="I846" s="425">
        <v>0</v>
      </c>
      <c r="J846">
        <v>7</v>
      </c>
    </row>
    <row r="847" spans="1:10" ht="15.75" customHeight="1">
      <c r="A847" t="s">
        <v>1860</v>
      </c>
      <c r="B847" t="s">
        <v>1861</v>
      </c>
      <c r="C847">
        <v>0</v>
      </c>
      <c r="D847">
        <v>6</v>
      </c>
      <c r="E847">
        <v>2023</v>
      </c>
      <c r="F847" s="425">
        <v>0</v>
      </c>
      <c r="G847" s="425">
        <v>1513535.95</v>
      </c>
      <c r="H847" s="425">
        <v>1513535.95</v>
      </c>
      <c r="I847" s="425">
        <v>0</v>
      </c>
      <c r="J847">
        <v>7</v>
      </c>
    </row>
    <row r="848" spans="1:10" ht="15.75" customHeight="1">
      <c r="A848" t="s">
        <v>1862</v>
      </c>
      <c r="B848" t="s">
        <v>1863</v>
      </c>
      <c r="C848">
        <v>0</v>
      </c>
      <c r="D848">
        <v>6</v>
      </c>
      <c r="E848">
        <v>2023</v>
      </c>
      <c r="F848" s="425">
        <v>0</v>
      </c>
      <c r="G848" s="425">
        <v>1046.02</v>
      </c>
      <c r="H848" s="425">
        <v>1046.02</v>
      </c>
      <c r="I848" s="425">
        <v>0</v>
      </c>
      <c r="J848">
        <v>7</v>
      </c>
    </row>
    <row r="849" spans="1:10" ht="15.75" customHeight="1">
      <c r="A849" t="s">
        <v>4616</v>
      </c>
      <c r="B849" t="s">
        <v>4617</v>
      </c>
      <c r="C849">
        <v>0</v>
      </c>
      <c r="D849">
        <v>6</v>
      </c>
      <c r="E849">
        <v>2023</v>
      </c>
      <c r="F849" s="425">
        <v>0</v>
      </c>
      <c r="G849" s="425">
        <v>48478.5</v>
      </c>
      <c r="H849" s="425">
        <v>48478.5</v>
      </c>
      <c r="I849" s="425">
        <v>0</v>
      </c>
      <c r="J849">
        <v>7</v>
      </c>
    </row>
    <row r="850" spans="1:10" ht="15.75" customHeight="1">
      <c r="A850" t="s">
        <v>4258</v>
      </c>
      <c r="B850" t="s">
        <v>4259</v>
      </c>
      <c r="C850">
        <v>0</v>
      </c>
      <c r="D850">
        <v>6</v>
      </c>
      <c r="E850">
        <v>2023</v>
      </c>
      <c r="F850" s="425">
        <v>0</v>
      </c>
      <c r="G850" s="425">
        <v>220172.88</v>
      </c>
      <c r="H850" s="425">
        <v>220172.88</v>
      </c>
      <c r="I850" s="425">
        <v>0</v>
      </c>
      <c r="J850">
        <v>7</v>
      </c>
    </row>
    <row r="851" spans="1:10" ht="15.75" customHeight="1">
      <c r="A851" t="s">
        <v>1864</v>
      </c>
      <c r="B851" t="s">
        <v>1865</v>
      </c>
      <c r="C851">
        <v>0</v>
      </c>
      <c r="D851">
        <v>6</v>
      </c>
      <c r="E851">
        <v>2023</v>
      </c>
      <c r="F851" s="425">
        <v>0</v>
      </c>
      <c r="G851" s="425">
        <v>19499.77</v>
      </c>
      <c r="H851" s="425">
        <v>19499.77</v>
      </c>
      <c r="I851" s="425">
        <v>0</v>
      </c>
      <c r="J851">
        <v>7</v>
      </c>
    </row>
    <row r="852" spans="1:10" ht="15.75" customHeight="1">
      <c r="A852" t="s">
        <v>4761</v>
      </c>
      <c r="B852" t="s">
        <v>4762</v>
      </c>
      <c r="C852">
        <v>0</v>
      </c>
      <c r="D852">
        <v>6</v>
      </c>
      <c r="E852">
        <v>2023</v>
      </c>
      <c r="F852" s="425">
        <v>0</v>
      </c>
      <c r="G852" s="425">
        <v>129641.56</v>
      </c>
      <c r="H852" s="425">
        <v>129641.56</v>
      </c>
      <c r="I852" s="425">
        <v>0</v>
      </c>
      <c r="J852">
        <v>7</v>
      </c>
    </row>
    <row r="853" spans="1:10" ht="15.75" customHeight="1">
      <c r="A853" t="s">
        <v>4658</v>
      </c>
      <c r="B853" t="s">
        <v>4659</v>
      </c>
      <c r="C853">
        <v>0</v>
      </c>
      <c r="D853">
        <v>6</v>
      </c>
      <c r="E853">
        <v>2023</v>
      </c>
      <c r="F853" s="425">
        <v>0</v>
      </c>
      <c r="G853" s="425">
        <v>28639.25</v>
      </c>
      <c r="H853" s="425">
        <v>28639.25</v>
      </c>
      <c r="I853" s="425">
        <v>0</v>
      </c>
      <c r="J853">
        <v>7</v>
      </c>
    </row>
    <row r="854" spans="1:10" ht="15.75" customHeight="1">
      <c r="A854" t="s">
        <v>4660</v>
      </c>
      <c r="B854" t="s">
        <v>4661</v>
      </c>
      <c r="C854">
        <v>0</v>
      </c>
      <c r="D854">
        <v>6</v>
      </c>
      <c r="E854">
        <v>2023</v>
      </c>
      <c r="F854" s="425">
        <v>0</v>
      </c>
      <c r="G854" s="425">
        <v>300000</v>
      </c>
      <c r="H854" s="425">
        <v>300000</v>
      </c>
      <c r="I854" s="425">
        <v>0</v>
      </c>
      <c r="J854">
        <v>7</v>
      </c>
    </row>
    <row r="855" spans="1:10" ht="15.75" customHeight="1">
      <c r="A855" t="s">
        <v>1866</v>
      </c>
      <c r="B855" t="s">
        <v>1867</v>
      </c>
      <c r="C855">
        <v>0</v>
      </c>
      <c r="D855">
        <v>6</v>
      </c>
      <c r="E855">
        <v>2023</v>
      </c>
      <c r="F855" s="425">
        <v>-30781934.649999999</v>
      </c>
      <c r="G855" s="425">
        <v>563725.53</v>
      </c>
      <c r="H855" s="425">
        <v>2669306.56</v>
      </c>
      <c r="I855" s="425">
        <v>-32887515.68</v>
      </c>
      <c r="J855">
        <v>4</v>
      </c>
    </row>
    <row r="856" spans="1:10" ht="15.75" customHeight="1">
      <c r="A856" t="s">
        <v>1868</v>
      </c>
      <c r="B856" t="s">
        <v>1869</v>
      </c>
      <c r="C856">
        <v>0</v>
      </c>
      <c r="D856">
        <v>6</v>
      </c>
      <c r="E856">
        <v>2023</v>
      </c>
      <c r="F856" s="425">
        <v>-30781934.649999999</v>
      </c>
      <c r="G856" s="425">
        <v>563725.53</v>
      </c>
      <c r="H856" s="425">
        <v>2669306.56</v>
      </c>
      <c r="I856" s="425">
        <v>-32887515.68</v>
      </c>
      <c r="J856">
        <v>5</v>
      </c>
    </row>
    <row r="857" spans="1:10" ht="15.75" customHeight="1">
      <c r="A857" t="s">
        <v>1870</v>
      </c>
      <c r="B857" t="s">
        <v>1871</v>
      </c>
      <c r="C857">
        <v>0</v>
      </c>
      <c r="D857">
        <v>6</v>
      </c>
      <c r="E857">
        <v>2023</v>
      </c>
      <c r="F857" s="425">
        <v>-30781934.649999999</v>
      </c>
      <c r="G857" s="425">
        <v>563725.53</v>
      </c>
      <c r="H857" s="425">
        <v>2669306.56</v>
      </c>
      <c r="I857" s="425">
        <v>-32887515.68</v>
      </c>
      <c r="J857">
        <v>6</v>
      </c>
    </row>
    <row r="858" spans="1:10" ht="15.75" customHeight="1">
      <c r="A858" t="s">
        <v>1872</v>
      </c>
      <c r="B858" t="s">
        <v>1873</v>
      </c>
      <c r="C858">
        <v>0</v>
      </c>
      <c r="D858">
        <v>6</v>
      </c>
      <c r="E858">
        <v>2023</v>
      </c>
      <c r="F858" s="425">
        <v>-30781934.649999999</v>
      </c>
      <c r="G858" s="425">
        <v>563725.53</v>
      </c>
      <c r="H858" s="425">
        <v>2669306.56</v>
      </c>
      <c r="I858" s="425">
        <v>-32887515.68</v>
      </c>
      <c r="J858">
        <v>7</v>
      </c>
    </row>
    <row r="859" spans="1:10" ht="15.75" customHeight="1">
      <c r="A859" t="s">
        <v>1874</v>
      </c>
      <c r="B859" t="s">
        <v>1875</v>
      </c>
      <c r="C859">
        <v>0</v>
      </c>
      <c r="D859">
        <v>6</v>
      </c>
      <c r="E859">
        <v>2023</v>
      </c>
      <c r="F859" s="425">
        <v>-23604760.960000001</v>
      </c>
      <c r="G859" s="425">
        <v>60927258.869999997</v>
      </c>
      <c r="H859" s="425">
        <v>48015587.810000002</v>
      </c>
      <c r="I859" s="425">
        <v>-10693089.9</v>
      </c>
      <c r="J859">
        <v>4</v>
      </c>
    </row>
    <row r="860" spans="1:10" ht="15.75" customHeight="1">
      <c r="A860" t="s">
        <v>1876</v>
      </c>
      <c r="B860" t="s">
        <v>1877</v>
      </c>
      <c r="C860">
        <v>0</v>
      </c>
      <c r="D860">
        <v>6</v>
      </c>
      <c r="E860">
        <v>2023</v>
      </c>
      <c r="F860" s="425">
        <v>-23604760.960000001</v>
      </c>
      <c r="G860" s="425">
        <v>60927258.869999997</v>
      </c>
      <c r="H860" s="425">
        <v>48015587.810000002</v>
      </c>
      <c r="I860" s="425">
        <v>-10693089.9</v>
      </c>
      <c r="J860">
        <v>5</v>
      </c>
    </row>
    <row r="861" spans="1:10" ht="15.75" customHeight="1">
      <c r="A861" t="s">
        <v>1878</v>
      </c>
      <c r="B861" t="s">
        <v>1877</v>
      </c>
      <c r="C861">
        <v>0</v>
      </c>
      <c r="D861">
        <v>6</v>
      </c>
      <c r="E861">
        <v>2023</v>
      </c>
      <c r="F861" s="425">
        <v>-23604760.960000001</v>
      </c>
      <c r="G861" s="425">
        <v>60927258.869999997</v>
      </c>
      <c r="H861" s="425">
        <v>48015587.810000002</v>
      </c>
      <c r="I861" s="425">
        <v>-10693089.9</v>
      </c>
      <c r="J861">
        <v>6</v>
      </c>
    </row>
    <row r="862" spans="1:10" ht="15.75" customHeight="1">
      <c r="A862" t="s">
        <v>1879</v>
      </c>
      <c r="B862" t="s">
        <v>1880</v>
      </c>
      <c r="C862">
        <v>0</v>
      </c>
      <c r="D862">
        <v>6</v>
      </c>
      <c r="E862">
        <v>2023</v>
      </c>
      <c r="F862" s="425">
        <v>-12659087.689999999</v>
      </c>
      <c r="G862" s="425">
        <v>28142146.440000001</v>
      </c>
      <c r="H862" s="425">
        <v>18559335.34</v>
      </c>
      <c r="I862" s="425">
        <v>-3076276.59</v>
      </c>
      <c r="J862">
        <v>7</v>
      </c>
    </row>
    <row r="863" spans="1:10" ht="15.75" customHeight="1">
      <c r="A863" t="s">
        <v>1881</v>
      </c>
      <c r="B863" t="s">
        <v>1882</v>
      </c>
      <c r="C863">
        <v>0</v>
      </c>
      <c r="D863">
        <v>6</v>
      </c>
      <c r="E863">
        <v>2023</v>
      </c>
      <c r="F863" s="425">
        <v>-1600948.42</v>
      </c>
      <c r="G863" s="425">
        <v>5145360.5</v>
      </c>
      <c r="H863" s="425">
        <v>5334024.7300000004</v>
      </c>
      <c r="I863" s="425">
        <v>-1789612.65</v>
      </c>
      <c r="J863">
        <v>7</v>
      </c>
    </row>
    <row r="864" spans="1:10" ht="15.75" customHeight="1">
      <c r="A864" t="s">
        <v>1883</v>
      </c>
      <c r="B864" t="s">
        <v>1884</v>
      </c>
      <c r="C864">
        <v>0</v>
      </c>
      <c r="D864">
        <v>6</v>
      </c>
      <c r="E864">
        <v>2023</v>
      </c>
      <c r="F864" s="425">
        <v>-928401.46</v>
      </c>
      <c r="G864" s="425">
        <v>7766382.9000000004</v>
      </c>
      <c r="H864" s="425">
        <v>6965609.6100000003</v>
      </c>
      <c r="I864" s="425">
        <v>-127628.17</v>
      </c>
      <c r="J864">
        <v>7</v>
      </c>
    </row>
    <row r="865" spans="1:11" ht="15.75" customHeight="1">
      <c r="A865" t="s">
        <v>1885</v>
      </c>
      <c r="B865" t="s">
        <v>1886</v>
      </c>
      <c r="C865">
        <v>0</v>
      </c>
      <c r="D865">
        <v>6</v>
      </c>
      <c r="E865">
        <v>2023</v>
      </c>
      <c r="F865" s="425">
        <v>-82588.509999999995</v>
      </c>
      <c r="G865" s="425">
        <v>298801.76</v>
      </c>
      <c r="H865" s="425">
        <v>292030.94</v>
      </c>
      <c r="I865" s="425">
        <v>-75817.69</v>
      </c>
      <c r="J865">
        <v>7</v>
      </c>
    </row>
    <row r="866" spans="1:11" ht="15.75" customHeight="1">
      <c r="A866" t="s">
        <v>1887</v>
      </c>
      <c r="B866" t="s">
        <v>1888</v>
      </c>
      <c r="C866">
        <v>0</v>
      </c>
      <c r="D866">
        <v>6</v>
      </c>
      <c r="E866">
        <v>2023</v>
      </c>
      <c r="F866" s="425">
        <v>-1153626.53</v>
      </c>
      <c r="G866" s="425">
        <v>3638174</v>
      </c>
      <c r="H866" s="425">
        <v>3052117.26</v>
      </c>
      <c r="I866" s="425">
        <v>-567569.79</v>
      </c>
      <c r="J866">
        <v>7</v>
      </c>
      <c r="K866" s="12"/>
    </row>
    <row r="867" spans="1:11" ht="15.75" customHeight="1">
      <c r="A867" t="s">
        <v>1889</v>
      </c>
      <c r="B867" t="s">
        <v>1890</v>
      </c>
      <c r="C867">
        <v>0</v>
      </c>
      <c r="D867">
        <v>6</v>
      </c>
      <c r="E867">
        <v>2023</v>
      </c>
      <c r="F867" s="425">
        <v>-93641.74</v>
      </c>
      <c r="G867" s="425">
        <v>391332.41</v>
      </c>
      <c r="H867" s="425">
        <v>389136.86</v>
      </c>
      <c r="I867" s="425">
        <v>-91446.19</v>
      </c>
      <c r="J867">
        <v>7</v>
      </c>
      <c r="K867" s="12"/>
    </row>
    <row r="868" spans="1:11" ht="15.75" customHeight="1">
      <c r="A868" t="s">
        <v>1891</v>
      </c>
      <c r="B868" t="s">
        <v>1892</v>
      </c>
      <c r="C868">
        <v>0</v>
      </c>
      <c r="D868">
        <v>6</v>
      </c>
      <c r="E868">
        <v>2023</v>
      </c>
      <c r="F868" s="425">
        <v>-640379.42000000004</v>
      </c>
      <c r="G868" s="425">
        <v>2058143.82</v>
      </c>
      <c r="H868" s="425">
        <v>2133609.0699999998</v>
      </c>
      <c r="I868" s="425">
        <v>-715844.67</v>
      </c>
      <c r="J868">
        <v>7</v>
      </c>
    </row>
    <row r="869" spans="1:11" ht="15.75" customHeight="1">
      <c r="A869" t="s">
        <v>1893</v>
      </c>
      <c r="B869" t="s">
        <v>1894</v>
      </c>
      <c r="C869">
        <v>0</v>
      </c>
      <c r="D869">
        <v>6</v>
      </c>
      <c r="E869">
        <v>2023</v>
      </c>
      <c r="F869" s="425">
        <v>832.78</v>
      </c>
      <c r="G869" s="425">
        <v>2998110.92</v>
      </c>
      <c r="H869" s="425">
        <v>4512663.49</v>
      </c>
      <c r="I869" s="425">
        <v>-1513719.79</v>
      </c>
      <c r="J869">
        <v>7</v>
      </c>
    </row>
    <row r="870" spans="1:11" ht="15.75" customHeight="1">
      <c r="A870" t="s">
        <v>1895</v>
      </c>
      <c r="B870" t="s">
        <v>1896</v>
      </c>
      <c r="C870">
        <v>0</v>
      </c>
      <c r="D870">
        <v>6</v>
      </c>
      <c r="E870">
        <v>2023</v>
      </c>
      <c r="F870" s="425">
        <v>-652.52</v>
      </c>
      <c r="G870" s="425">
        <v>4166</v>
      </c>
      <c r="H870" s="425">
        <v>4121.21</v>
      </c>
      <c r="I870" s="425">
        <v>-607.73</v>
      </c>
      <c r="J870">
        <v>7</v>
      </c>
    </row>
    <row r="871" spans="1:11" ht="15.75" customHeight="1">
      <c r="A871" t="s">
        <v>1897</v>
      </c>
      <c r="B871" t="s">
        <v>1898</v>
      </c>
      <c r="C871">
        <v>0</v>
      </c>
      <c r="D871">
        <v>6</v>
      </c>
      <c r="E871">
        <v>2023</v>
      </c>
      <c r="F871" s="425">
        <v>-80</v>
      </c>
      <c r="G871" s="425">
        <v>0</v>
      </c>
      <c r="H871" s="425">
        <v>168</v>
      </c>
      <c r="I871" s="425">
        <v>-248</v>
      </c>
      <c r="J871">
        <v>7</v>
      </c>
    </row>
    <row r="872" spans="1:11" ht="15.75" customHeight="1">
      <c r="A872" t="s">
        <v>1899</v>
      </c>
      <c r="B872" t="s">
        <v>1900</v>
      </c>
      <c r="C872">
        <v>0</v>
      </c>
      <c r="D872">
        <v>6</v>
      </c>
      <c r="E872">
        <v>2023</v>
      </c>
      <c r="F872" s="425">
        <v>340.29</v>
      </c>
      <c r="G872" s="425">
        <v>151.71</v>
      </c>
      <c r="H872" s="425">
        <v>152</v>
      </c>
      <c r="I872" s="425">
        <v>340</v>
      </c>
      <c r="J872">
        <v>7</v>
      </c>
    </row>
    <row r="873" spans="1:11" ht="15.75" customHeight="1">
      <c r="A873" t="s">
        <v>1901</v>
      </c>
      <c r="B873" t="s">
        <v>1902</v>
      </c>
      <c r="C873">
        <v>0</v>
      </c>
      <c r="D873">
        <v>6</v>
      </c>
      <c r="E873">
        <v>2023</v>
      </c>
      <c r="F873" s="425">
        <v>46</v>
      </c>
      <c r="G873" s="425">
        <v>0</v>
      </c>
      <c r="H873" s="425">
        <v>0</v>
      </c>
      <c r="I873" s="425">
        <v>46</v>
      </c>
      <c r="J873">
        <v>7</v>
      </c>
    </row>
    <row r="874" spans="1:11" ht="15.75" customHeight="1">
      <c r="A874" t="s">
        <v>1903</v>
      </c>
      <c r="B874" t="s">
        <v>1904</v>
      </c>
      <c r="C874">
        <v>0</v>
      </c>
      <c r="D874">
        <v>6</v>
      </c>
      <c r="E874">
        <v>2023</v>
      </c>
      <c r="F874" s="425">
        <v>-2132234.94</v>
      </c>
      <c r="G874" s="425">
        <v>2800582.24</v>
      </c>
      <c r="H874" s="425">
        <v>2866059.86</v>
      </c>
      <c r="I874" s="425">
        <v>-2197712.56</v>
      </c>
      <c r="J874">
        <v>7</v>
      </c>
    </row>
    <row r="875" spans="1:11" ht="15.75" customHeight="1">
      <c r="A875" t="s">
        <v>1905</v>
      </c>
      <c r="B875" t="s">
        <v>1906</v>
      </c>
      <c r="C875">
        <v>0</v>
      </c>
      <c r="D875">
        <v>6</v>
      </c>
      <c r="E875">
        <v>2023</v>
      </c>
      <c r="F875" s="425">
        <v>-88275.47</v>
      </c>
      <c r="G875" s="425">
        <v>0</v>
      </c>
      <c r="H875" s="425">
        <v>0</v>
      </c>
      <c r="I875" s="425">
        <v>-88275.47</v>
      </c>
      <c r="J875">
        <v>7</v>
      </c>
    </row>
    <row r="876" spans="1:11" ht="15.75" customHeight="1">
      <c r="A876" t="s">
        <v>1907</v>
      </c>
      <c r="B876" t="s">
        <v>1908</v>
      </c>
      <c r="C876">
        <v>0</v>
      </c>
      <c r="D876">
        <v>6</v>
      </c>
      <c r="E876">
        <v>2023</v>
      </c>
      <c r="F876" s="425">
        <v>-94276.76</v>
      </c>
      <c r="G876" s="425">
        <v>860018.19</v>
      </c>
      <c r="H876" s="425">
        <v>762742.14</v>
      </c>
      <c r="I876" s="425">
        <v>2999.29</v>
      </c>
      <c r="J876">
        <v>7</v>
      </c>
    </row>
    <row r="877" spans="1:11" ht="15.75" customHeight="1">
      <c r="A877" t="s">
        <v>1909</v>
      </c>
      <c r="B877" t="s">
        <v>1910</v>
      </c>
      <c r="C877">
        <v>0</v>
      </c>
      <c r="D877">
        <v>6</v>
      </c>
      <c r="E877">
        <v>2023</v>
      </c>
      <c r="F877" s="425">
        <v>-484423.57</v>
      </c>
      <c r="G877" s="425">
        <v>328121</v>
      </c>
      <c r="H877" s="425">
        <v>274744.24</v>
      </c>
      <c r="I877" s="425">
        <v>-431046.81</v>
      </c>
      <c r="J877">
        <v>7</v>
      </c>
    </row>
    <row r="878" spans="1:11" ht="15.75" customHeight="1">
      <c r="A878" t="s">
        <v>1911</v>
      </c>
      <c r="B878" t="s">
        <v>1912</v>
      </c>
      <c r="C878">
        <v>0</v>
      </c>
      <c r="D878">
        <v>6</v>
      </c>
      <c r="E878">
        <v>2023</v>
      </c>
      <c r="F878" s="425">
        <v>-11026.37</v>
      </c>
      <c r="G878" s="425">
        <v>0</v>
      </c>
      <c r="H878" s="425">
        <v>0</v>
      </c>
      <c r="I878" s="425">
        <v>-11026.37</v>
      </c>
      <c r="J878">
        <v>7</v>
      </c>
    </row>
    <row r="879" spans="1:11" ht="15.75" customHeight="1">
      <c r="A879" t="s">
        <v>1913</v>
      </c>
      <c r="B879" t="s">
        <v>1914</v>
      </c>
      <c r="C879">
        <v>0</v>
      </c>
      <c r="D879">
        <v>6</v>
      </c>
      <c r="E879">
        <v>2023</v>
      </c>
      <c r="F879" s="425">
        <v>-9986.6299999999992</v>
      </c>
      <c r="G879" s="425">
        <v>24089.98</v>
      </c>
      <c r="H879" s="425">
        <v>23746.06</v>
      </c>
      <c r="I879" s="425">
        <v>-9642.7099999999991</v>
      </c>
      <c r="J879">
        <v>7</v>
      </c>
    </row>
    <row r="880" spans="1:11" ht="15.75" customHeight="1">
      <c r="A880" t="s">
        <v>1915</v>
      </c>
      <c r="B880" t="s">
        <v>919</v>
      </c>
      <c r="C880">
        <v>0</v>
      </c>
      <c r="D880">
        <v>6</v>
      </c>
      <c r="E880">
        <v>2023</v>
      </c>
      <c r="F880" s="425">
        <v>-3626350</v>
      </c>
      <c r="G880" s="425">
        <v>6471677</v>
      </c>
      <c r="H880" s="425">
        <v>2845327</v>
      </c>
      <c r="I880" s="425">
        <v>0</v>
      </c>
      <c r="J880">
        <v>7</v>
      </c>
    </row>
    <row r="881" spans="1:10" ht="15.75" customHeight="1">
      <c r="A881" t="s">
        <v>1916</v>
      </c>
      <c r="B881" t="s">
        <v>1917</v>
      </c>
      <c r="C881">
        <v>0</v>
      </c>
      <c r="D881">
        <v>6</v>
      </c>
      <c r="E881">
        <v>2023</v>
      </c>
      <c r="F881" s="425">
        <v>-41423275.109999999</v>
      </c>
      <c r="G881" s="425">
        <v>126222992.73999999</v>
      </c>
      <c r="H881" s="425">
        <v>127190974.81</v>
      </c>
      <c r="I881" s="425">
        <v>-42391257.18</v>
      </c>
      <c r="J881">
        <v>4</v>
      </c>
    </row>
    <row r="882" spans="1:10" ht="15.75" customHeight="1">
      <c r="A882" t="s">
        <v>1918</v>
      </c>
      <c r="B882" t="s">
        <v>1919</v>
      </c>
      <c r="C882">
        <v>0</v>
      </c>
      <c r="D882">
        <v>6</v>
      </c>
      <c r="E882">
        <v>2023</v>
      </c>
      <c r="F882" s="425">
        <v>-41423275.109999999</v>
      </c>
      <c r="G882" s="425">
        <v>126222992.73999999</v>
      </c>
      <c r="H882" s="425">
        <v>127190974.81</v>
      </c>
      <c r="I882" s="425">
        <v>-42391257.18</v>
      </c>
      <c r="J882">
        <v>5</v>
      </c>
    </row>
    <row r="883" spans="1:10" ht="15.75" customHeight="1">
      <c r="A883" t="s">
        <v>1920</v>
      </c>
      <c r="B883" t="s">
        <v>1921</v>
      </c>
      <c r="C883">
        <v>0</v>
      </c>
      <c r="D883">
        <v>6</v>
      </c>
      <c r="E883">
        <v>2023</v>
      </c>
      <c r="F883" s="425">
        <v>-41423275.109999999</v>
      </c>
      <c r="G883" s="425">
        <v>126222992.73999999</v>
      </c>
      <c r="H883" s="425">
        <v>127190974.81</v>
      </c>
      <c r="I883" s="425">
        <v>-42391257.18</v>
      </c>
      <c r="J883">
        <v>6</v>
      </c>
    </row>
    <row r="884" spans="1:10" ht="15.75" customHeight="1">
      <c r="A884" t="s">
        <v>1922</v>
      </c>
      <c r="B884" t="s">
        <v>1923</v>
      </c>
      <c r="C884">
        <v>0</v>
      </c>
      <c r="D884">
        <v>6</v>
      </c>
      <c r="E884">
        <v>2023</v>
      </c>
      <c r="F884" s="425">
        <v>-47725.77</v>
      </c>
      <c r="G884" s="425">
        <v>68336842.349999994</v>
      </c>
      <c r="H884" s="425">
        <v>68438319.230000004</v>
      </c>
      <c r="I884" s="425">
        <v>-149202.65</v>
      </c>
      <c r="J884">
        <v>7</v>
      </c>
    </row>
    <row r="885" spans="1:10" ht="15.75" customHeight="1">
      <c r="A885" t="s">
        <v>1924</v>
      </c>
      <c r="B885" t="s">
        <v>1925</v>
      </c>
      <c r="C885">
        <v>0</v>
      </c>
      <c r="D885">
        <v>6</v>
      </c>
      <c r="E885">
        <v>2023</v>
      </c>
      <c r="F885" s="1">
        <v>0</v>
      </c>
      <c r="G885" s="1">
        <v>573442.43000000005</v>
      </c>
      <c r="H885" s="1">
        <v>573442.43000000005</v>
      </c>
      <c r="I885" s="425">
        <v>0</v>
      </c>
      <c r="J885">
        <v>7</v>
      </c>
    </row>
    <row r="886" spans="1:10" ht="15.75" customHeight="1">
      <c r="A886" t="s">
        <v>1926</v>
      </c>
      <c r="B886" t="s">
        <v>1927</v>
      </c>
      <c r="C886">
        <v>0</v>
      </c>
      <c r="D886">
        <v>6</v>
      </c>
      <c r="E886">
        <v>2023</v>
      </c>
      <c r="F886" s="1">
        <v>-407975.42</v>
      </c>
      <c r="G886" s="1">
        <v>1089740.78</v>
      </c>
      <c r="H886" s="1">
        <v>1100448.05</v>
      </c>
      <c r="I886" s="425">
        <v>-418682.69</v>
      </c>
      <c r="J886">
        <v>7</v>
      </c>
    </row>
    <row r="887" spans="1:10" ht="15.75" customHeight="1">
      <c r="A887" t="s">
        <v>1928</v>
      </c>
      <c r="B887" t="s">
        <v>1929</v>
      </c>
      <c r="C887">
        <v>0</v>
      </c>
      <c r="D887">
        <v>6</v>
      </c>
      <c r="E887">
        <v>2023</v>
      </c>
      <c r="F887" s="1">
        <v>-2909.69</v>
      </c>
      <c r="G887" s="1">
        <v>177704.42</v>
      </c>
      <c r="H887" s="1">
        <v>180175.89</v>
      </c>
      <c r="I887" s="425">
        <v>-5381.16</v>
      </c>
      <c r="J887">
        <v>7</v>
      </c>
    </row>
    <row r="888" spans="1:10" ht="15.75" customHeight="1">
      <c r="A888" t="s">
        <v>1930</v>
      </c>
      <c r="B888" t="s">
        <v>1931</v>
      </c>
      <c r="C888">
        <v>0</v>
      </c>
      <c r="D888">
        <v>6</v>
      </c>
      <c r="E888">
        <v>2023</v>
      </c>
      <c r="F888" s="1">
        <v>0</v>
      </c>
      <c r="G888" s="1">
        <v>8331935.71</v>
      </c>
      <c r="H888" s="1">
        <v>8331935.71</v>
      </c>
      <c r="I888" s="425">
        <v>0</v>
      </c>
      <c r="J888">
        <v>7</v>
      </c>
    </row>
    <row r="889" spans="1:10" ht="15.75" customHeight="1">
      <c r="A889" t="s">
        <v>1932</v>
      </c>
      <c r="B889" t="s">
        <v>1933</v>
      </c>
      <c r="C889">
        <v>0</v>
      </c>
      <c r="D889">
        <v>6</v>
      </c>
      <c r="E889">
        <v>2023</v>
      </c>
      <c r="F889" s="1">
        <v>-318368</v>
      </c>
      <c r="G889" s="1">
        <v>2137512</v>
      </c>
      <c r="H889" s="1">
        <v>2144988</v>
      </c>
      <c r="I889" s="425">
        <v>-325844</v>
      </c>
      <c r="J889">
        <v>7</v>
      </c>
    </row>
    <row r="890" spans="1:10" ht="15.75" customHeight="1">
      <c r="A890" t="s">
        <v>1934</v>
      </c>
      <c r="B890" t="s">
        <v>1935</v>
      </c>
      <c r="C890">
        <v>0</v>
      </c>
      <c r="D890">
        <v>6</v>
      </c>
      <c r="E890">
        <v>2023</v>
      </c>
      <c r="F890" s="1">
        <v>145109.42000000001</v>
      </c>
      <c r="G890" s="1">
        <v>475276.34</v>
      </c>
      <c r="H890" s="1">
        <v>948254.81</v>
      </c>
      <c r="I890" s="425">
        <v>-327869.05</v>
      </c>
      <c r="J890">
        <v>7</v>
      </c>
    </row>
    <row r="891" spans="1:10" ht="15.75" customHeight="1">
      <c r="A891" t="s">
        <v>1936</v>
      </c>
      <c r="B891" t="s">
        <v>1937</v>
      </c>
      <c r="C891">
        <v>0</v>
      </c>
      <c r="D891">
        <v>6</v>
      </c>
      <c r="E891">
        <v>2023</v>
      </c>
      <c r="F891" s="1">
        <v>-149381.76000000001</v>
      </c>
      <c r="G891" s="1">
        <v>4813808.6500000004</v>
      </c>
      <c r="H891" s="1">
        <v>4826900.71</v>
      </c>
      <c r="I891" s="425">
        <v>-162473.82</v>
      </c>
      <c r="J891">
        <v>7</v>
      </c>
    </row>
    <row r="892" spans="1:10" ht="15.75" customHeight="1">
      <c r="A892" t="s">
        <v>1938</v>
      </c>
      <c r="B892" t="s">
        <v>1939</v>
      </c>
      <c r="C892">
        <v>0</v>
      </c>
      <c r="D892">
        <v>6</v>
      </c>
      <c r="E892">
        <v>2023</v>
      </c>
      <c r="F892" s="1">
        <v>473731.41</v>
      </c>
      <c r="G892" s="1">
        <v>724.81</v>
      </c>
      <c r="H892" s="1">
        <v>0</v>
      </c>
      <c r="I892" s="425">
        <v>474456.22</v>
      </c>
      <c r="J892">
        <v>7</v>
      </c>
    </row>
    <row r="893" spans="1:10" ht="15.75" customHeight="1">
      <c r="A893" t="s">
        <v>1940</v>
      </c>
      <c r="B893" t="s">
        <v>1941</v>
      </c>
      <c r="C893">
        <v>0</v>
      </c>
      <c r="D893">
        <v>6</v>
      </c>
      <c r="E893">
        <v>2023</v>
      </c>
      <c r="F893" s="1">
        <v>-25692.13</v>
      </c>
      <c r="G893" s="1">
        <v>1483389</v>
      </c>
      <c r="H893" s="1">
        <v>692247.71</v>
      </c>
      <c r="I893" s="425">
        <v>765449.16</v>
      </c>
      <c r="J893">
        <v>7</v>
      </c>
    </row>
    <row r="894" spans="1:10" ht="15.75" customHeight="1">
      <c r="A894" t="s">
        <v>1942</v>
      </c>
      <c r="B894" t="s">
        <v>1943</v>
      </c>
      <c r="C894">
        <v>0</v>
      </c>
      <c r="D894">
        <v>6</v>
      </c>
      <c r="E894">
        <v>2023</v>
      </c>
      <c r="F894" s="1">
        <v>-31751.200000000001</v>
      </c>
      <c r="G894" s="1">
        <v>0</v>
      </c>
      <c r="H894" s="1">
        <v>0</v>
      </c>
      <c r="I894" s="425">
        <v>-31751.200000000001</v>
      </c>
      <c r="J894">
        <v>7</v>
      </c>
    </row>
    <row r="895" spans="1:10" ht="15.75" customHeight="1">
      <c r="A895" t="s">
        <v>1944</v>
      </c>
      <c r="B895" t="s">
        <v>1945</v>
      </c>
      <c r="C895">
        <v>0</v>
      </c>
      <c r="D895">
        <v>6</v>
      </c>
      <c r="E895">
        <v>2023</v>
      </c>
      <c r="F895" s="1">
        <v>133631.72</v>
      </c>
      <c r="G895" s="1">
        <v>169203.66</v>
      </c>
      <c r="H895" s="1">
        <v>294319.53000000003</v>
      </c>
      <c r="I895" s="425">
        <v>8515.85</v>
      </c>
      <c r="J895">
        <v>7</v>
      </c>
    </row>
    <row r="896" spans="1:10" ht="15.75" customHeight="1">
      <c r="A896" t="s">
        <v>1946</v>
      </c>
      <c r="B896" t="s">
        <v>1947</v>
      </c>
      <c r="C896">
        <v>0</v>
      </c>
      <c r="D896">
        <v>6</v>
      </c>
      <c r="E896">
        <v>2023</v>
      </c>
      <c r="F896" s="1">
        <v>-95743.65</v>
      </c>
      <c r="G896" s="1">
        <v>295208.75</v>
      </c>
      <c r="H896" s="1">
        <v>276793.21999999997</v>
      </c>
      <c r="I896" s="425">
        <v>-77328.12</v>
      </c>
      <c r="J896">
        <v>7</v>
      </c>
    </row>
    <row r="897" spans="1:11" ht="15.75" customHeight="1">
      <c r="A897" t="s">
        <v>1948</v>
      </c>
      <c r="B897" t="s">
        <v>1949</v>
      </c>
      <c r="C897">
        <v>0</v>
      </c>
      <c r="D897">
        <v>6</v>
      </c>
      <c r="E897">
        <v>2023</v>
      </c>
      <c r="F897" s="1">
        <v>-19158.900000000001</v>
      </c>
      <c r="G897" s="1">
        <v>42000</v>
      </c>
      <c r="H897" s="1">
        <v>42000</v>
      </c>
      <c r="I897" s="425">
        <v>-19158.900000000001</v>
      </c>
      <c r="J897">
        <v>7</v>
      </c>
    </row>
    <row r="898" spans="1:11" ht="15.75" customHeight="1">
      <c r="A898" t="s">
        <v>1950</v>
      </c>
      <c r="B898" t="s">
        <v>1951</v>
      </c>
      <c r="C898">
        <v>0</v>
      </c>
      <c r="D898">
        <v>6</v>
      </c>
      <c r="E898">
        <v>2023</v>
      </c>
      <c r="F898" s="1">
        <v>-250142.41</v>
      </c>
      <c r="G898" s="1">
        <v>0</v>
      </c>
      <c r="H898" s="1">
        <v>0</v>
      </c>
      <c r="I898" s="425">
        <v>-250142.41</v>
      </c>
      <c r="J898">
        <v>7</v>
      </c>
    </row>
    <row r="899" spans="1:11" ht="15.75" customHeight="1">
      <c r="A899" t="s">
        <v>1952</v>
      </c>
      <c r="B899" t="s">
        <v>1953</v>
      </c>
      <c r="C899">
        <v>0</v>
      </c>
      <c r="D899">
        <v>6</v>
      </c>
      <c r="E899">
        <v>2023</v>
      </c>
      <c r="F899" s="1">
        <v>-9263937.0299999993</v>
      </c>
      <c r="G899" s="1">
        <v>5112537.42</v>
      </c>
      <c r="H899" s="1">
        <v>19438.310000000001</v>
      </c>
      <c r="I899" s="425">
        <v>-4170837.92</v>
      </c>
      <c r="J899">
        <v>7</v>
      </c>
    </row>
    <row r="900" spans="1:11" ht="15.75" customHeight="1">
      <c r="A900" t="s">
        <v>1954</v>
      </c>
      <c r="B900" t="s">
        <v>1955</v>
      </c>
      <c r="C900">
        <v>0</v>
      </c>
      <c r="D900">
        <v>6</v>
      </c>
      <c r="E900">
        <v>2023</v>
      </c>
      <c r="F900" s="1">
        <v>-994.29</v>
      </c>
      <c r="G900" s="1">
        <v>0</v>
      </c>
      <c r="H900" s="1">
        <v>0</v>
      </c>
      <c r="I900" s="425">
        <v>-994.29</v>
      </c>
      <c r="J900">
        <v>7</v>
      </c>
    </row>
    <row r="901" spans="1:11" ht="15.75" customHeight="1">
      <c r="A901" t="s">
        <v>1956</v>
      </c>
      <c r="B901" t="s">
        <v>1957</v>
      </c>
      <c r="C901">
        <v>0</v>
      </c>
      <c r="D901">
        <v>6</v>
      </c>
      <c r="E901">
        <v>2023</v>
      </c>
      <c r="F901" s="1">
        <v>-367274.77</v>
      </c>
      <c r="G901" s="1">
        <v>178807.16</v>
      </c>
      <c r="H901" s="1">
        <v>160536.26999999999</v>
      </c>
      <c r="I901" s="425">
        <v>-349003.88</v>
      </c>
      <c r="J901">
        <v>7</v>
      </c>
    </row>
    <row r="902" spans="1:11" ht="15.75" customHeight="1">
      <c r="A902" t="s">
        <v>1958</v>
      </c>
      <c r="B902" t="s">
        <v>889</v>
      </c>
      <c r="C902">
        <v>0</v>
      </c>
      <c r="D902">
        <v>6</v>
      </c>
      <c r="E902">
        <v>2023</v>
      </c>
      <c r="F902" s="1">
        <v>-6352415.2199999997</v>
      </c>
      <c r="G902" s="1">
        <v>8331935.71</v>
      </c>
      <c r="H902" s="1">
        <v>19526268.350000001</v>
      </c>
      <c r="I902" s="425">
        <v>-17546747.859999999</v>
      </c>
      <c r="J902">
        <v>7</v>
      </c>
    </row>
    <row r="903" spans="1:11" ht="15.75" customHeight="1">
      <c r="A903" t="s">
        <v>1959</v>
      </c>
      <c r="B903" t="s">
        <v>1960</v>
      </c>
      <c r="C903">
        <v>0</v>
      </c>
      <c r="D903">
        <v>6</v>
      </c>
      <c r="E903">
        <v>2023</v>
      </c>
      <c r="F903" s="1">
        <v>-98787.11</v>
      </c>
      <c r="G903" s="1">
        <v>0</v>
      </c>
      <c r="H903" s="1">
        <v>0</v>
      </c>
      <c r="I903" s="425">
        <v>-98787.11</v>
      </c>
      <c r="J903">
        <v>7</v>
      </c>
    </row>
    <row r="904" spans="1:11" ht="15.75" customHeight="1">
      <c r="A904" t="s">
        <v>1961</v>
      </c>
      <c r="B904" t="s">
        <v>1962</v>
      </c>
      <c r="C904">
        <v>0</v>
      </c>
      <c r="D904">
        <v>6</v>
      </c>
      <c r="E904">
        <v>2023</v>
      </c>
      <c r="F904" s="1">
        <v>-763066.89</v>
      </c>
      <c r="G904" s="1">
        <v>0</v>
      </c>
      <c r="H904" s="1">
        <v>0</v>
      </c>
      <c r="I904" s="425">
        <v>-763066.89</v>
      </c>
      <c r="J904">
        <v>7</v>
      </c>
    </row>
    <row r="905" spans="1:11" ht="15.75" customHeight="1">
      <c r="A905" t="s">
        <v>1963</v>
      </c>
      <c r="B905" t="s">
        <v>1964</v>
      </c>
      <c r="C905">
        <v>0</v>
      </c>
      <c r="D905">
        <v>6</v>
      </c>
      <c r="E905">
        <v>2023</v>
      </c>
      <c r="F905" s="1">
        <v>-22000</v>
      </c>
      <c r="G905" s="1">
        <v>0</v>
      </c>
      <c r="H905" s="1">
        <v>0</v>
      </c>
      <c r="I905" s="425">
        <v>-22000</v>
      </c>
      <c r="J905">
        <v>7</v>
      </c>
    </row>
    <row r="906" spans="1:11" ht="15.75" customHeight="1">
      <c r="A906" t="s">
        <v>1965</v>
      </c>
      <c r="B906" t="s">
        <v>1966</v>
      </c>
      <c r="C906">
        <v>0</v>
      </c>
      <c r="D906">
        <v>6</v>
      </c>
      <c r="E906">
        <v>2023</v>
      </c>
      <c r="F906" s="1">
        <v>-196640</v>
      </c>
      <c r="G906" s="1">
        <v>0</v>
      </c>
      <c r="H906" s="1">
        <v>0</v>
      </c>
      <c r="I906" s="425">
        <v>-196640</v>
      </c>
      <c r="J906">
        <v>7</v>
      </c>
    </row>
    <row r="907" spans="1:11" ht="15.75" customHeight="1">
      <c r="A907" t="s">
        <v>1967</v>
      </c>
      <c r="B907" t="s">
        <v>1968</v>
      </c>
      <c r="C907">
        <v>0</v>
      </c>
      <c r="D907">
        <v>6</v>
      </c>
      <c r="E907">
        <v>2023</v>
      </c>
      <c r="F907" s="1">
        <v>-907223.88</v>
      </c>
      <c r="G907" s="1">
        <v>0</v>
      </c>
      <c r="H907" s="1">
        <v>0</v>
      </c>
      <c r="I907" s="425">
        <v>-907223.88</v>
      </c>
      <c r="J907">
        <v>7</v>
      </c>
    </row>
    <row r="908" spans="1:11" ht="15.75" customHeight="1">
      <c r="A908" t="s">
        <v>1969</v>
      </c>
      <c r="B908" t="s">
        <v>1970</v>
      </c>
      <c r="C908">
        <v>0</v>
      </c>
      <c r="D908">
        <v>6</v>
      </c>
      <c r="E908">
        <v>2023</v>
      </c>
      <c r="F908" s="1">
        <v>-1207.01</v>
      </c>
      <c r="G908" s="1">
        <v>0</v>
      </c>
      <c r="H908" s="1">
        <v>0</v>
      </c>
      <c r="I908" s="425">
        <v>-1207.01</v>
      </c>
      <c r="J908">
        <v>7</v>
      </c>
    </row>
    <row r="909" spans="1:11" ht="15.75" customHeight="1">
      <c r="A909" t="s">
        <v>1971</v>
      </c>
      <c r="B909" t="s">
        <v>1972</v>
      </c>
      <c r="C909">
        <v>0</v>
      </c>
      <c r="D909">
        <v>6</v>
      </c>
      <c r="E909">
        <v>2023</v>
      </c>
      <c r="F909" s="1">
        <v>-20000</v>
      </c>
      <c r="G909" s="1">
        <v>0</v>
      </c>
      <c r="H909" s="1">
        <v>0</v>
      </c>
      <c r="I909" s="425">
        <v>-20000</v>
      </c>
      <c r="J909">
        <v>7</v>
      </c>
    </row>
    <row r="910" spans="1:11" ht="15.75" customHeight="1">
      <c r="A910" t="s">
        <v>1973</v>
      </c>
      <c r="B910" t="s">
        <v>1974</v>
      </c>
      <c r="C910">
        <v>0</v>
      </c>
      <c r="D910">
        <v>6</v>
      </c>
      <c r="E910">
        <v>2023</v>
      </c>
      <c r="F910" s="1">
        <v>35860</v>
      </c>
      <c r="G910" s="1">
        <v>0</v>
      </c>
      <c r="H910" s="1">
        <v>0</v>
      </c>
      <c r="I910" s="425">
        <v>35860</v>
      </c>
      <c r="J910">
        <v>7</v>
      </c>
    </row>
    <row r="911" spans="1:11" ht="15.75" customHeight="1">
      <c r="A911" t="s">
        <v>1975</v>
      </c>
      <c r="B911" t="s">
        <v>1976</v>
      </c>
      <c r="C911">
        <v>0</v>
      </c>
      <c r="D911">
        <v>6</v>
      </c>
      <c r="E911">
        <v>2023</v>
      </c>
      <c r="F911" s="1">
        <v>-78370.55</v>
      </c>
      <c r="G911" s="1">
        <v>0</v>
      </c>
      <c r="H911" s="1">
        <v>0</v>
      </c>
      <c r="I911" s="425">
        <v>-78370.55</v>
      </c>
      <c r="J911">
        <v>7</v>
      </c>
    </row>
    <row r="912" spans="1:11" ht="15.75" customHeight="1">
      <c r="A912" t="s">
        <v>1977</v>
      </c>
      <c r="B912" t="s">
        <v>1978</v>
      </c>
      <c r="C912">
        <v>0</v>
      </c>
      <c r="D912">
        <v>6</v>
      </c>
      <c r="E912">
        <v>2023</v>
      </c>
      <c r="F912" s="1">
        <v>0</v>
      </c>
      <c r="G912" s="1">
        <v>4691725</v>
      </c>
      <c r="H912" s="1">
        <v>4691725</v>
      </c>
      <c r="I912" s="425">
        <v>0</v>
      </c>
      <c r="J912">
        <v>7</v>
      </c>
      <c r="K912" s="169"/>
    </row>
    <row r="913" spans="1:10" ht="15.75" customHeight="1">
      <c r="A913" t="s">
        <v>1979</v>
      </c>
      <c r="B913" t="s">
        <v>1980</v>
      </c>
      <c r="C913">
        <v>0</v>
      </c>
      <c r="D913">
        <v>6</v>
      </c>
      <c r="E913">
        <v>2023</v>
      </c>
      <c r="F913" s="1">
        <v>23000</v>
      </c>
      <c r="G913" s="1">
        <v>0</v>
      </c>
      <c r="H913" s="1">
        <v>0</v>
      </c>
      <c r="I913" s="425">
        <v>23000</v>
      </c>
      <c r="J913">
        <v>7</v>
      </c>
    </row>
    <row r="914" spans="1:10" ht="15.75" customHeight="1">
      <c r="A914" t="s">
        <v>1981</v>
      </c>
      <c r="B914" t="s">
        <v>1982</v>
      </c>
      <c r="C914">
        <v>0</v>
      </c>
      <c r="D914">
        <v>6</v>
      </c>
      <c r="E914">
        <v>2023</v>
      </c>
      <c r="F914" s="1">
        <v>3363.91</v>
      </c>
      <c r="G914" s="1">
        <v>0</v>
      </c>
      <c r="H914" s="1">
        <v>0</v>
      </c>
      <c r="I914" s="425">
        <v>3363.91</v>
      </c>
      <c r="J914">
        <v>7</v>
      </c>
    </row>
    <row r="915" spans="1:10" ht="15.75" customHeight="1">
      <c r="A915" t="s">
        <v>1983</v>
      </c>
      <c r="B915" t="s">
        <v>1984</v>
      </c>
      <c r="C915">
        <v>0</v>
      </c>
      <c r="D915">
        <v>6</v>
      </c>
      <c r="E915">
        <v>2023</v>
      </c>
      <c r="F915" s="1">
        <v>-1057961.75</v>
      </c>
      <c r="G915" s="1">
        <v>126700</v>
      </c>
      <c r="H915" s="1">
        <v>0</v>
      </c>
      <c r="I915" s="425">
        <v>-931261.75</v>
      </c>
      <c r="J915">
        <v>7</v>
      </c>
    </row>
    <row r="916" spans="1:10" ht="15.75" customHeight="1">
      <c r="A916" t="s">
        <v>1985</v>
      </c>
      <c r="B916" t="s">
        <v>1986</v>
      </c>
      <c r="C916">
        <v>0</v>
      </c>
      <c r="D916">
        <v>6</v>
      </c>
      <c r="E916">
        <v>2023</v>
      </c>
      <c r="F916" s="1">
        <v>-3945</v>
      </c>
      <c r="G916" s="1">
        <v>0</v>
      </c>
      <c r="H916" s="1">
        <v>1680</v>
      </c>
      <c r="I916" s="425">
        <v>-5625</v>
      </c>
      <c r="J916">
        <v>7</v>
      </c>
    </row>
    <row r="917" spans="1:10" ht="15.75" customHeight="1">
      <c r="A917" t="s">
        <v>1987</v>
      </c>
      <c r="B917" t="s">
        <v>1988</v>
      </c>
      <c r="C917">
        <v>0</v>
      </c>
      <c r="D917">
        <v>6</v>
      </c>
      <c r="E917">
        <v>2023</v>
      </c>
      <c r="F917" s="1">
        <v>-131675.14000000001</v>
      </c>
      <c r="G917" s="1">
        <v>4813808.6399999997</v>
      </c>
      <c r="H917" s="1">
        <v>4826900.72</v>
      </c>
      <c r="I917" s="425">
        <v>-144767.22</v>
      </c>
      <c r="J917">
        <v>7</v>
      </c>
    </row>
    <row r="918" spans="1:10" ht="15.75" customHeight="1">
      <c r="A918" t="s">
        <v>1989</v>
      </c>
      <c r="B918" t="s">
        <v>1990</v>
      </c>
      <c r="C918">
        <v>0</v>
      </c>
      <c r="D918">
        <v>6</v>
      </c>
      <c r="E918">
        <v>2023</v>
      </c>
      <c r="F918" s="1">
        <v>-3926926.19</v>
      </c>
      <c r="G918" s="1">
        <v>0</v>
      </c>
      <c r="H918" s="1">
        <v>0</v>
      </c>
      <c r="I918" s="425">
        <v>-3926926.19</v>
      </c>
      <c r="J918">
        <v>7</v>
      </c>
    </row>
    <row r="919" spans="1:10" ht="15.75" customHeight="1">
      <c r="A919" t="s">
        <v>1991</v>
      </c>
      <c r="B919" t="s">
        <v>1992</v>
      </c>
      <c r="C919">
        <v>0</v>
      </c>
      <c r="D919">
        <v>6</v>
      </c>
      <c r="E919">
        <v>2023</v>
      </c>
      <c r="F919" s="1">
        <v>-10440</v>
      </c>
      <c r="G919" s="1">
        <v>0</v>
      </c>
      <c r="H919" s="1">
        <v>0</v>
      </c>
      <c r="I919" s="425">
        <v>-10440</v>
      </c>
      <c r="J919">
        <v>7</v>
      </c>
    </row>
    <row r="920" spans="1:10" ht="15.75" customHeight="1">
      <c r="A920" t="s">
        <v>1993</v>
      </c>
      <c r="B920" t="s">
        <v>1994</v>
      </c>
      <c r="C920">
        <v>0</v>
      </c>
      <c r="D920">
        <v>6</v>
      </c>
      <c r="E920">
        <v>2023</v>
      </c>
      <c r="F920" s="1">
        <v>-1000000</v>
      </c>
      <c r="G920" s="1">
        <v>0</v>
      </c>
      <c r="H920" s="1">
        <v>0</v>
      </c>
      <c r="I920" s="425">
        <v>-1000000</v>
      </c>
      <c r="J920">
        <v>7</v>
      </c>
    </row>
    <row r="921" spans="1:10" ht="15.75" customHeight="1">
      <c r="A921" t="s">
        <v>1995</v>
      </c>
      <c r="B921" t="s">
        <v>1996</v>
      </c>
      <c r="C921">
        <v>0</v>
      </c>
      <c r="D921">
        <v>6</v>
      </c>
      <c r="E921">
        <v>2023</v>
      </c>
      <c r="F921" s="1">
        <v>-128814.15</v>
      </c>
      <c r="G921" s="1">
        <v>0</v>
      </c>
      <c r="H921" s="1">
        <v>0</v>
      </c>
      <c r="I921" s="425">
        <v>-128814.15</v>
      </c>
      <c r="J921">
        <v>7</v>
      </c>
    </row>
    <row r="922" spans="1:10" ht="15.75" customHeight="1">
      <c r="A922" t="s">
        <v>1997</v>
      </c>
      <c r="B922" t="s">
        <v>1998</v>
      </c>
      <c r="C922">
        <v>0</v>
      </c>
      <c r="D922">
        <v>6</v>
      </c>
      <c r="E922">
        <v>2023</v>
      </c>
      <c r="F922" s="1">
        <v>-436876.73</v>
      </c>
      <c r="G922" s="1">
        <v>4115716.92</v>
      </c>
      <c r="H922" s="1">
        <v>3779231.13</v>
      </c>
      <c r="I922" s="425">
        <v>-100390.94</v>
      </c>
      <c r="J922">
        <v>7</v>
      </c>
    </row>
    <row r="923" spans="1:10" ht="15.75" customHeight="1">
      <c r="A923" t="s">
        <v>1999</v>
      </c>
      <c r="B923" t="s">
        <v>2000</v>
      </c>
      <c r="C923">
        <v>0</v>
      </c>
      <c r="D923">
        <v>6</v>
      </c>
      <c r="E923">
        <v>2023</v>
      </c>
      <c r="F923" s="1">
        <v>-264417</v>
      </c>
      <c r="G923" s="1">
        <v>0</v>
      </c>
      <c r="H923" s="1">
        <v>0</v>
      </c>
      <c r="I923" s="425">
        <v>-264417</v>
      </c>
      <c r="J923">
        <v>7</v>
      </c>
    </row>
    <row r="924" spans="1:10" ht="15.75" customHeight="1">
      <c r="A924" t="s">
        <v>2001</v>
      </c>
      <c r="B924" t="s">
        <v>2002</v>
      </c>
      <c r="C924">
        <v>0</v>
      </c>
      <c r="D924">
        <v>6</v>
      </c>
      <c r="E924">
        <v>2023</v>
      </c>
      <c r="F924" s="1">
        <v>1151093.95</v>
      </c>
      <c r="G924" s="1">
        <v>0</v>
      </c>
      <c r="H924" s="1">
        <v>0</v>
      </c>
      <c r="I924" s="425">
        <v>1151093.95</v>
      </c>
      <c r="J924">
        <v>7</v>
      </c>
    </row>
    <row r="925" spans="1:10" ht="15.75" customHeight="1">
      <c r="A925" t="s">
        <v>2003</v>
      </c>
      <c r="B925" t="s">
        <v>2004</v>
      </c>
      <c r="C925">
        <v>0</v>
      </c>
      <c r="D925">
        <v>6</v>
      </c>
      <c r="E925">
        <v>2023</v>
      </c>
      <c r="F925" s="1">
        <v>4727.07</v>
      </c>
      <c r="G925" s="1">
        <v>558064.15</v>
      </c>
      <c r="H925" s="1">
        <v>557580.03</v>
      </c>
      <c r="I925" s="425">
        <v>5211.1899999999996</v>
      </c>
      <c r="J925">
        <v>7</v>
      </c>
    </row>
    <row r="926" spans="1:10" ht="15.75" customHeight="1">
      <c r="A926" t="s">
        <v>2005</v>
      </c>
      <c r="B926" t="s">
        <v>2006</v>
      </c>
      <c r="C926">
        <v>0</v>
      </c>
      <c r="D926">
        <v>6</v>
      </c>
      <c r="E926">
        <v>2023</v>
      </c>
      <c r="F926" s="1">
        <v>-76920.5</v>
      </c>
      <c r="G926" s="1">
        <v>0</v>
      </c>
      <c r="H926" s="1">
        <v>0</v>
      </c>
      <c r="I926" s="425">
        <v>-76920.5</v>
      </c>
      <c r="J926">
        <v>7</v>
      </c>
    </row>
    <row r="927" spans="1:10" ht="15.75" customHeight="1">
      <c r="A927" t="s">
        <v>4618</v>
      </c>
      <c r="B927" t="s">
        <v>4619</v>
      </c>
      <c r="C927">
        <v>0</v>
      </c>
      <c r="D927">
        <v>6</v>
      </c>
      <c r="E927">
        <v>2023</v>
      </c>
      <c r="F927" s="1">
        <v>0</v>
      </c>
      <c r="G927" s="1">
        <v>9000</v>
      </c>
      <c r="H927" s="1">
        <v>9000</v>
      </c>
      <c r="I927" s="425">
        <v>0</v>
      </c>
      <c r="J927">
        <v>7</v>
      </c>
    </row>
    <row r="928" spans="1:10" ht="15.75" customHeight="1">
      <c r="A928" t="s">
        <v>2007</v>
      </c>
      <c r="B928" t="s">
        <v>2008</v>
      </c>
      <c r="C928">
        <v>0</v>
      </c>
      <c r="D928">
        <v>6</v>
      </c>
      <c r="E928">
        <v>2023</v>
      </c>
      <c r="F928" s="1">
        <v>-1050.05</v>
      </c>
      <c r="G928" s="1">
        <v>971</v>
      </c>
      <c r="H928" s="1">
        <v>0.08</v>
      </c>
      <c r="I928" s="425">
        <v>-79.13</v>
      </c>
      <c r="J928">
        <v>7</v>
      </c>
    </row>
    <row r="929" spans="1:10" ht="15.75" customHeight="1">
      <c r="A929" t="s">
        <v>2009</v>
      </c>
      <c r="B929" t="s">
        <v>2010</v>
      </c>
      <c r="C929">
        <v>0</v>
      </c>
      <c r="D929">
        <v>6</v>
      </c>
      <c r="E929">
        <v>2023</v>
      </c>
      <c r="F929" s="1">
        <v>-1674.97</v>
      </c>
      <c r="G929" s="1">
        <v>0</v>
      </c>
      <c r="H929" s="1">
        <v>0.96</v>
      </c>
      <c r="I929" s="425">
        <v>-1675.93</v>
      </c>
      <c r="J929">
        <v>7</v>
      </c>
    </row>
    <row r="930" spans="1:10" ht="15.75" customHeight="1">
      <c r="A930" t="s">
        <v>2011</v>
      </c>
      <c r="B930" t="s">
        <v>2012</v>
      </c>
      <c r="C930">
        <v>0</v>
      </c>
      <c r="D930">
        <v>6</v>
      </c>
      <c r="E930">
        <v>2023</v>
      </c>
      <c r="F930" s="1">
        <v>-3345.1</v>
      </c>
      <c r="G930" s="1">
        <v>310</v>
      </c>
      <c r="H930" s="1">
        <v>0</v>
      </c>
      <c r="I930" s="425">
        <v>-3035.1</v>
      </c>
      <c r="J930">
        <v>7</v>
      </c>
    </row>
    <row r="931" spans="1:10" ht="15.75" customHeight="1">
      <c r="A931" t="s">
        <v>2013</v>
      </c>
      <c r="B931" t="s">
        <v>2014</v>
      </c>
      <c r="C931">
        <v>0</v>
      </c>
      <c r="D931">
        <v>6</v>
      </c>
      <c r="E931">
        <v>2023</v>
      </c>
      <c r="F931" s="1">
        <v>-2141495.56</v>
      </c>
      <c r="G931" s="1">
        <v>0</v>
      </c>
      <c r="H931" s="1">
        <v>538.4</v>
      </c>
      <c r="I931" s="425">
        <v>-2142033.96</v>
      </c>
      <c r="J931">
        <v>7</v>
      </c>
    </row>
    <row r="932" spans="1:10" ht="15.75" customHeight="1">
      <c r="A932" t="s">
        <v>2015</v>
      </c>
      <c r="B932" t="s">
        <v>2016</v>
      </c>
      <c r="C932">
        <v>0</v>
      </c>
      <c r="D932">
        <v>6</v>
      </c>
      <c r="E932">
        <v>2023</v>
      </c>
      <c r="F932" s="1">
        <v>565</v>
      </c>
      <c r="G932" s="1">
        <v>0</v>
      </c>
      <c r="H932" s="1">
        <v>0</v>
      </c>
      <c r="I932" s="425">
        <v>565</v>
      </c>
      <c r="J932">
        <v>7</v>
      </c>
    </row>
    <row r="933" spans="1:10" ht="15.75" customHeight="1">
      <c r="A933" t="s">
        <v>2017</v>
      </c>
      <c r="B933" t="s">
        <v>2018</v>
      </c>
      <c r="C933">
        <v>0</v>
      </c>
      <c r="D933">
        <v>6</v>
      </c>
      <c r="E933">
        <v>2023</v>
      </c>
      <c r="F933" s="1">
        <v>-5910062.0999999996</v>
      </c>
      <c r="G933" s="1">
        <v>1009425.35</v>
      </c>
      <c r="H933" s="1">
        <v>1118303.27</v>
      </c>
      <c r="I933" s="425">
        <v>-6018940.0199999996</v>
      </c>
      <c r="J933">
        <v>7</v>
      </c>
    </row>
    <row r="934" spans="1:10" ht="15.75" customHeight="1">
      <c r="A934" t="s">
        <v>2019</v>
      </c>
      <c r="B934" t="s">
        <v>2020</v>
      </c>
      <c r="C934">
        <v>0</v>
      </c>
      <c r="D934">
        <v>6</v>
      </c>
      <c r="E934">
        <v>2023</v>
      </c>
      <c r="F934" s="1">
        <v>48207.86</v>
      </c>
      <c r="G934" s="1">
        <v>333416.03999999998</v>
      </c>
      <c r="H934" s="1">
        <v>362178.56</v>
      </c>
      <c r="I934" s="425">
        <v>19445.34</v>
      </c>
      <c r="J934">
        <v>7</v>
      </c>
    </row>
    <row r="935" spans="1:10" ht="15.75" customHeight="1">
      <c r="A935" t="s">
        <v>2021</v>
      </c>
      <c r="B935" t="s">
        <v>2022</v>
      </c>
      <c r="C935">
        <v>0</v>
      </c>
      <c r="D935">
        <v>6</v>
      </c>
      <c r="E935">
        <v>2023</v>
      </c>
      <c r="F935" s="1">
        <v>10955.75</v>
      </c>
      <c r="G935" s="1">
        <v>0</v>
      </c>
      <c r="H935" s="1">
        <v>0</v>
      </c>
      <c r="I935" s="425">
        <v>10955.75</v>
      </c>
      <c r="J935">
        <v>7</v>
      </c>
    </row>
    <row r="936" spans="1:10" ht="15.75" customHeight="1">
      <c r="A936" t="s">
        <v>2023</v>
      </c>
      <c r="B936" t="s">
        <v>2024</v>
      </c>
      <c r="C936">
        <v>0</v>
      </c>
      <c r="D936">
        <v>6</v>
      </c>
      <c r="E936">
        <v>2023</v>
      </c>
      <c r="F936" s="1">
        <v>-1714242.54</v>
      </c>
      <c r="G936" s="1">
        <v>521233.86</v>
      </c>
      <c r="H936" s="1">
        <v>23280.080000000002</v>
      </c>
      <c r="I936" s="425">
        <v>-1216288.76</v>
      </c>
      <c r="J936">
        <v>7</v>
      </c>
    </row>
    <row r="937" spans="1:10" ht="15.75" customHeight="1">
      <c r="A937" t="s">
        <v>2025</v>
      </c>
      <c r="B937" t="s">
        <v>2026</v>
      </c>
      <c r="C937">
        <v>0</v>
      </c>
      <c r="D937">
        <v>6</v>
      </c>
      <c r="E937">
        <v>2023</v>
      </c>
      <c r="F937" s="1">
        <v>-1305000</v>
      </c>
      <c r="G937" s="1">
        <v>0</v>
      </c>
      <c r="H937" s="1">
        <v>795</v>
      </c>
      <c r="I937" s="425">
        <v>-1305795</v>
      </c>
      <c r="J937">
        <v>7</v>
      </c>
    </row>
    <row r="938" spans="1:10" ht="15.75" customHeight="1">
      <c r="A938" t="s">
        <v>2027</v>
      </c>
      <c r="B938" t="s">
        <v>2028</v>
      </c>
      <c r="C938">
        <v>0</v>
      </c>
      <c r="D938">
        <v>6</v>
      </c>
      <c r="E938">
        <v>2023</v>
      </c>
      <c r="F938" s="1">
        <v>213898.22</v>
      </c>
      <c r="G938" s="1">
        <v>8726.7199999999993</v>
      </c>
      <c r="H938" s="1">
        <v>72568.27</v>
      </c>
      <c r="I938" s="425">
        <v>150056.67000000001</v>
      </c>
      <c r="J938">
        <v>7</v>
      </c>
    </row>
    <row r="939" spans="1:10" ht="15.75" customHeight="1">
      <c r="A939" t="s">
        <v>2029</v>
      </c>
      <c r="B939" t="s">
        <v>2030</v>
      </c>
      <c r="C939">
        <v>0</v>
      </c>
      <c r="D939">
        <v>6</v>
      </c>
      <c r="E939">
        <v>2023</v>
      </c>
      <c r="F939" s="1">
        <v>-65866.36</v>
      </c>
      <c r="G939" s="1">
        <v>20038.11</v>
      </c>
      <c r="H939" s="1">
        <v>436920.76</v>
      </c>
      <c r="I939" s="425">
        <v>-482749.01</v>
      </c>
      <c r="J939">
        <v>7</v>
      </c>
    </row>
    <row r="940" spans="1:10" ht="15.75" customHeight="1">
      <c r="A940" t="s">
        <v>2031</v>
      </c>
      <c r="B940" t="s">
        <v>2032</v>
      </c>
      <c r="C940">
        <v>0</v>
      </c>
      <c r="D940">
        <v>6</v>
      </c>
      <c r="E940">
        <v>2023</v>
      </c>
      <c r="F940" s="1">
        <v>-64460.24</v>
      </c>
      <c r="G940" s="1">
        <v>64470.99</v>
      </c>
      <c r="H940" s="1">
        <v>10.75</v>
      </c>
      <c r="I940" s="425">
        <v>0</v>
      </c>
      <c r="J940">
        <v>7</v>
      </c>
    </row>
    <row r="941" spans="1:10" ht="15.75" customHeight="1">
      <c r="A941" t="s">
        <v>2033</v>
      </c>
      <c r="B941" t="s">
        <v>2034</v>
      </c>
      <c r="C941">
        <v>0</v>
      </c>
      <c r="D941">
        <v>6</v>
      </c>
      <c r="E941">
        <v>2023</v>
      </c>
      <c r="F941" s="1">
        <v>-266303.34999999998</v>
      </c>
      <c r="G941" s="1">
        <v>266357</v>
      </c>
      <c r="H941" s="1">
        <v>53.65</v>
      </c>
      <c r="I941" s="425">
        <v>0</v>
      </c>
      <c r="J941">
        <v>7</v>
      </c>
    </row>
    <row r="942" spans="1:10" ht="15.75" customHeight="1">
      <c r="A942" t="s">
        <v>2035</v>
      </c>
      <c r="B942" t="s">
        <v>2036</v>
      </c>
      <c r="C942">
        <v>0</v>
      </c>
      <c r="D942">
        <v>6</v>
      </c>
      <c r="E942">
        <v>2023</v>
      </c>
      <c r="F942" s="1">
        <v>-88.43</v>
      </c>
      <c r="G942" s="1">
        <v>96</v>
      </c>
      <c r="H942" s="1">
        <v>7.57</v>
      </c>
      <c r="I942" s="425">
        <v>0</v>
      </c>
      <c r="J942">
        <v>7</v>
      </c>
    </row>
    <row r="943" spans="1:10" ht="15.75" customHeight="1">
      <c r="A943" t="s">
        <v>2037</v>
      </c>
      <c r="B943" t="s">
        <v>2038</v>
      </c>
      <c r="C943">
        <v>0</v>
      </c>
      <c r="D943">
        <v>6</v>
      </c>
      <c r="E943">
        <v>2023</v>
      </c>
      <c r="F943" s="1">
        <v>-473189.28</v>
      </c>
      <c r="G943" s="1">
        <v>0</v>
      </c>
      <c r="H943" s="1">
        <v>159.06</v>
      </c>
      <c r="I943" s="425">
        <v>-473348.34</v>
      </c>
      <c r="J943">
        <v>7</v>
      </c>
    </row>
    <row r="944" spans="1:10" ht="15.75" customHeight="1">
      <c r="A944" t="s">
        <v>2039</v>
      </c>
      <c r="B944" t="s">
        <v>2040</v>
      </c>
      <c r="C944">
        <v>0</v>
      </c>
      <c r="D944">
        <v>6</v>
      </c>
      <c r="E944">
        <v>2023</v>
      </c>
      <c r="F944" s="1">
        <v>-683955.5</v>
      </c>
      <c r="G944" s="1">
        <v>724436.52</v>
      </c>
      <c r="H944" s="1">
        <v>40481.019999999997</v>
      </c>
      <c r="I944" s="425">
        <v>0</v>
      </c>
      <c r="J944">
        <v>7</v>
      </c>
    </row>
    <row r="945" spans="1:10" ht="15.75" customHeight="1">
      <c r="A945" t="s">
        <v>4763</v>
      </c>
      <c r="B945" t="s">
        <v>4764</v>
      </c>
      <c r="C945">
        <v>0</v>
      </c>
      <c r="D945">
        <v>6</v>
      </c>
      <c r="E945">
        <v>2023</v>
      </c>
      <c r="F945" s="1">
        <v>0</v>
      </c>
      <c r="G945" s="1">
        <v>35.75</v>
      </c>
      <c r="H945" s="1">
        <v>35.75</v>
      </c>
      <c r="I945" s="425">
        <v>0</v>
      </c>
      <c r="J945">
        <v>7</v>
      </c>
    </row>
    <row r="946" spans="1:10" ht="15.75" customHeight="1">
      <c r="A946" t="s">
        <v>2041</v>
      </c>
      <c r="B946" t="s">
        <v>2042</v>
      </c>
      <c r="C946">
        <v>0</v>
      </c>
      <c r="D946">
        <v>6</v>
      </c>
      <c r="E946">
        <v>2023</v>
      </c>
      <c r="F946" s="1">
        <v>-53560.66</v>
      </c>
      <c r="G946" s="1">
        <v>53562.07</v>
      </c>
      <c r="H946" s="1">
        <v>1.41</v>
      </c>
      <c r="I946" s="425">
        <v>0</v>
      </c>
      <c r="J946">
        <v>7</v>
      </c>
    </row>
    <row r="947" spans="1:10" ht="15.75" customHeight="1">
      <c r="A947" t="s">
        <v>2043</v>
      </c>
      <c r="B947" t="s">
        <v>2044</v>
      </c>
      <c r="C947">
        <v>0</v>
      </c>
      <c r="D947">
        <v>6</v>
      </c>
      <c r="E947">
        <v>2023</v>
      </c>
      <c r="F947" s="1">
        <v>-1168987.8799999999</v>
      </c>
      <c r="G947" s="1">
        <v>1170926</v>
      </c>
      <c r="H947" s="1">
        <v>1938.12</v>
      </c>
      <c r="I947" s="425">
        <v>0</v>
      </c>
      <c r="J947">
        <v>7</v>
      </c>
    </row>
    <row r="948" spans="1:10" ht="15.75" customHeight="1">
      <c r="A948" t="s">
        <v>2045</v>
      </c>
      <c r="B948" t="s">
        <v>2046</v>
      </c>
      <c r="C948">
        <v>0</v>
      </c>
      <c r="D948">
        <v>6</v>
      </c>
      <c r="E948">
        <v>2023</v>
      </c>
      <c r="F948" s="1">
        <v>-2067806.43</v>
      </c>
      <c r="G948" s="1">
        <v>2069545</v>
      </c>
      <c r="H948" s="1">
        <v>1738.57</v>
      </c>
      <c r="I948" s="425">
        <v>0</v>
      </c>
      <c r="J948">
        <v>7</v>
      </c>
    </row>
    <row r="949" spans="1:10" ht="15.75" customHeight="1">
      <c r="A949" t="s">
        <v>2047</v>
      </c>
      <c r="B949" t="s">
        <v>2048</v>
      </c>
      <c r="C949">
        <v>0</v>
      </c>
      <c r="D949">
        <v>6</v>
      </c>
      <c r="E949">
        <v>2023</v>
      </c>
      <c r="F949" s="1">
        <v>-91230.37</v>
      </c>
      <c r="G949" s="1">
        <v>91234.3</v>
      </c>
      <c r="H949" s="1">
        <v>3.93</v>
      </c>
      <c r="I949" s="425">
        <v>0</v>
      </c>
      <c r="J949">
        <v>7</v>
      </c>
    </row>
    <row r="950" spans="1:10" ht="15.75" customHeight="1">
      <c r="A950" t="s">
        <v>2049</v>
      </c>
      <c r="B950" t="s">
        <v>2050</v>
      </c>
      <c r="C950">
        <v>0</v>
      </c>
      <c r="D950">
        <v>6</v>
      </c>
      <c r="E950">
        <v>2023</v>
      </c>
      <c r="F950" s="1">
        <v>-8450.49</v>
      </c>
      <c r="G950" s="1">
        <v>8450.8799999999992</v>
      </c>
      <c r="H950" s="1">
        <v>0.39</v>
      </c>
      <c r="I950" s="425">
        <v>0</v>
      </c>
      <c r="J950">
        <v>7</v>
      </c>
    </row>
    <row r="951" spans="1:10" ht="15.75" customHeight="1">
      <c r="A951" t="s">
        <v>2051</v>
      </c>
      <c r="B951" t="s">
        <v>2052</v>
      </c>
      <c r="C951">
        <v>0</v>
      </c>
      <c r="D951">
        <v>6</v>
      </c>
      <c r="E951">
        <v>2023</v>
      </c>
      <c r="F951" s="1">
        <v>-118161.19</v>
      </c>
      <c r="G951" s="1">
        <v>118190.62</v>
      </c>
      <c r="H951" s="1">
        <v>29.43</v>
      </c>
      <c r="I951" s="425">
        <v>0</v>
      </c>
      <c r="J951">
        <v>7</v>
      </c>
    </row>
    <row r="952" spans="1:10" ht="15.75" customHeight="1">
      <c r="A952" t="s">
        <v>2053</v>
      </c>
      <c r="B952" t="s">
        <v>2054</v>
      </c>
      <c r="C952">
        <v>0</v>
      </c>
      <c r="D952">
        <v>6</v>
      </c>
      <c r="E952">
        <v>2023</v>
      </c>
      <c r="F952" s="1">
        <v>-97309.46</v>
      </c>
      <c r="G952" s="1">
        <v>0</v>
      </c>
      <c r="H952" s="1">
        <v>0</v>
      </c>
      <c r="I952" s="425">
        <v>-97309.46</v>
      </c>
      <c r="J952">
        <v>7</v>
      </c>
    </row>
    <row r="953" spans="1:10" ht="15.75" customHeight="1">
      <c r="A953" t="s">
        <v>2055</v>
      </c>
      <c r="B953" t="s">
        <v>2056</v>
      </c>
      <c r="C953">
        <v>0</v>
      </c>
      <c r="D953">
        <v>6</v>
      </c>
      <c r="E953">
        <v>2023</v>
      </c>
      <c r="F953" s="1">
        <v>-44419.42</v>
      </c>
      <c r="G953" s="1">
        <v>1718071.13</v>
      </c>
      <c r="H953" s="1">
        <v>1682183.59</v>
      </c>
      <c r="I953" s="425">
        <v>-8531.8799999999992</v>
      </c>
      <c r="J953">
        <v>7</v>
      </c>
    </row>
    <row r="954" spans="1:10" ht="15.75" customHeight="1">
      <c r="A954" t="s">
        <v>2057</v>
      </c>
      <c r="B954" t="s">
        <v>2058</v>
      </c>
      <c r="C954">
        <v>0</v>
      </c>
      <c r="D954">
        <v>6</v>
      </c>
      <c r="E954">
        <v>2023</v>
      </c>
      <c r="F954" s="1">
        <v>-33486.620000000003</v>
      </c>
      <c r="G954" s="1">
        <v>256474.72</v>
      </c>
      <c r="H954" s="1">
        <v>222988.1</v>
      </c>
      <c r="I954" s="425">
        <v>0</v>
      </c>
      <c r="J954">
        <v>7</v>
      </c>
    </row>
    <row r="955" spans="1:10" ht="15.75" customHeight="1">
      <c r="A955" t="s">
        <v>2059</v>
      </c>
      <c r="B955" t="s">
        <v>2060</v>
      </c>
      <c r="C955">
        <v>0</v>
      </c>
      <c r="D955">
        <v>6</v>
      </c>
      <c r="E955">
        <v>2023</v>
      </c>
      <c r="F955" s="1">
        <v>-18277.7</v>
      </c>
      <c r="G955" s="1">
        <v>179233.07</v>
      </c>
      <c r="H955" s="1">
        <v>159760.37</v>
      </c>
      <c r="I955" s="425">
        <v>1195</v>
      </c>
      <c r="J955">
        <v>7</v>
      </c>
    </row>
    <row r="956" spans="1:10" ht="15.75" customHeight="1">
      <c r="A956" t="s">
        <v>2061</v>
      </c>
      <c r="B956" t="s">
        <v>2062</v>
      </c>
      <c r="C956">
        <v>0</v>
      </c>
      <c r="D956">
        <v>6</v>
      </c>
      <c r="E956">
        <v>2023</v>
      </c>
      <c r="F956" s="1">
        <v>-876253.58</v>
      </c>
      <c r="G956" s="1">
        <v>121913.79</v>
      </c>
      <c r="H956" s="1">
        <v>24022.7</v>
      </c>
      <c r="I956" s="425">
        <v>-778362.49</v>
      </c>
      <c r="J956">
        <v>7</v>
      </c>
    </row>
    <row r="957" spans="1:10" ht="15.75" customHeight="1">
      <c r="A957" t="s">
        <v>2063</v>
      </c>
      <c r="B957" t="s">
        <v>2064</v>
      </c>
      <c r="C957">
        <v>0</v>
      </c>
      <c r="D957">
        <v>6</v>
      </c>
      <c r="E957">
        <v>2023</v>
      </c>
      <c r="F957" s="1">
        <v>0</v>
      </c>
      <c r="G957" s="1">
        <v>1620789.92</v>
      </c>
      <c r="H957" s="1">
        <v>1620789.92</v>
      </c>
      <c r="I957" s="425">
        <v>0</v>
      </c>
      <c r="J957">
        <v>7</v>
      </c>
    </row>
    <row r="958" spans="1:10" ht="15.75" customHeight="1">
      <c r="A958" t="s">
        <v>2065</v>
      </c>
      <c r="B958" t="s">
        <v>2066</v>
      </c>
      <c r="C958">
        <v>0</v>
      </c>
      <c r="D958">
        <v>6</v>
      </c>
      <c r="E958">
        <v>2023</v>
      </c>
      <c r="F958" s="1">
        <v>-27803204.719999999</v>
      </c>
      <c r="G958" s="1">
        <v>3629190.91</v>
      </c>
      <c r="H958" s="1">
        <v>53710.47</v>
      </c>
      <c r="I958" s="425">
        <v>-24227724.280000001</v>
      </c>
      <c r="J958">
        <v>3</v>
      </c>
    </row>
    <row r="959" spans="1:10" ht="15.75" customHeight="1">
      <c r="A959" t="s">
        <v>2067</v>
      </c>
      <c r="B959" t="s">
        <v>2068</v>
      </c>
      <c r="C959">
        <v>0</v>
      </c>
      <c r="D959">
        <v>6</v>
      </c>
      <c r="E959">
        <v>2023</v>
      </c>
      <c r="F959" s="1">
        <v>-27803204.719999999</v>
      </c>
      <c r="G959" s="1">
        <v>3629190.91</v>
      </c>
      <c r="H959" s="1">
        <v>53710.47</v>
      </c>
      <c r="I959" s="425">
        <v>-24227724.280000001</v>
      </c>
      <c r="J959">
        <v>4</v>
      </c>
    </row>
    <row r="960" spans="1:10" ht="15.75" customHeight="1">
      <c r="A960" t="s">
        <v>2069</v>
      </c>
      <c r="B960" t="s">
        <v>2068</v>
      </c>
      <c r="C960">
        <v>0</v>
      </c>
      <c r="D960">
        <v>6</v>
      </c>
      <c r="E960">
        <v>2023</v>
      </c>
      <c r="F960" s="1">
        <v>-27803204.719999999</v>
      </c>
      <c r="G960" s="1">
        <v>3629190.91</v>
      </c>
      <c r="H960" s="1">
        <v>53710.47</v>
      </c>
      <c r="I960" s="425">
        <v>-24227724.280000001</v>
      </c>
      <c r="J960">
        <v>5</v>
      </c>
    </row>
    <row r="961" spans="1:10" ht="15.75" customHeight="1">
      <c r="A961" t="s">
        <v>2070</v>
      </c>
      <c r="B961" t="s">
        <v>2068</v>
      </c>
      <c r="C961">
        <v>0</v>
      </c>
      <c r="D961">
        <v>6</v>
      </c>
      <c r="E961">
        <v>2023</v>
      </c>
      <c r="F961" s="1">
        <v>-27803204.719999999</v>
      </c>
      <c r="G961" s="1">
        <v>3629190.91</v>
      </c>
      <c r="H961" s="1">
        <v>53710.47</v>
      </c>
      <c r="I961" s="425">
        <v>-24227724.280000001</v>
      </c>
      <c r="J961">
        <v>6</v>
      </c>
    </row>
    <row r="962" spans="1:10" ht="15.75" customHeight="1">
      <c r="A962" t="s">
        <v>2071</v>
      </c>
      <c r="B962" t="s">
        <v>2072</v>
      </c>
      <c r="C962">
        <v>0</v>
      </c>
      <c r="D962">
        <v>6</v>
      </c>
      <c r="E962">
        <v>2023</v>
      </c>
      <c r="F962" s="1">
        <v>-27803204.719999999</v>
      </c>
      <c r="G962" s="1">
        <v>3629190.91</v>
      </c>
      <c r="H962" s="1">
        <v>53710.47</v>
      </c>
      <c r="I962" s="425">
        <v>-24227724.280000001</v>
      </c>
      <c r="J962">
        <v>7</v>
      </c>
    </row>
    <row r="963" spans="1:10" ht="15.75" customHeight="1">
      <c r="A963" t="s">
        <v>2073</v>
      </c>
      <c r="B963" t="s">
        <v>31</v>
      </c>
      <c r="C963">
        <v>0</v>
      </c>
      <c r="D963">
        <v>6</v>
      </c>
      <c r="E963">
        <v>2023</v>
      </c>
      <c r="F963" s="1">
        <v>-25014333</v>
      </c>
      <c r="G963" s="1">
        <v>0</v>
      </c>
      <c r="H963" s="1">
        <v>0</v>
      </c>
      <c r="I963" s="425">
        <v>-25014333</v>
      </c>
      <c r="J963">
        <v>2</v>
      </c>
    </row>
    <row r="964" spans="1:10" ht="15.75" customHeight="1">
      <c r="A964" t="s">
        <v>2074</v>
      </c>
      <c r="B964" t="s">
        <v>2075</v>
      </c>
      <c r="C964">
        <v>0</v>
      </c>
      <c r="D964">
        <v>6</v>
      </c>
      <c r="E964">
        <v>2023</v>
      </c>
      <c r="F964" s="1">
        <v>-25014333</v>
      </c>
      <c r="G964" s="1">
        <v>0</v>
      </c>
      <c r="H964" s="1">
        <v>0</v>
      </c>
      <c r="I964" s="425">
        <v>-25014333</v>
      </c>
      <c r="J964">
        <v>3</v>
      </c>
    </row>
    <row r="965" spans="1:10" ht="15.75" customHeight="1">
      <c r="A965" t="s">
        <v>2076</v>
      </c>
      <c r="B965" t="s">
        <v>2077</v>
      </c>
      <c r="C965">
        <v>0</v>
      </c>
      <c r="D965">
        <v>6</v>
      </c>
      <c r="E965">
        <v>2023</v>
      </c>
      <c r="F965" s="1">
        <v>-25014333</v>
      </c>
      <c r="G965" s="1">
        <v>0</v>
      </c>
      <c r="H965" s="1">
        <v>0</v>
      </c>
      <c r="I965" s="425">
        <v>-25014333</v>
      </c>
      <c r="J965">
        <v>4</v>
      </c>
    </row>
    <row r="966" spans="1:10" ht="15.75" customHeight="1">
      <c r="A966" t="s">
        <v>2078</v>
      </c>
      <c r="B966" t="s">
        <v>2079</v>
      </c>
      <c r="C966">
        <v>0</v>
      </c>
      <c r="D966">
        <v>6</v>
      </c>
      <c r="E966">
        <v>2023</v>
      </c>
      <c r="F966" s="1">
        <v>-15179085</v>
      </c>
      <c r="G966" s="1">
        <v>0</v>
      </c>
      <c r="H966" s="1">
        <v>0</v>
      </c>
      <c r="I966" s="425">
        <v>-15179085</v>
      </c>
      <c r="J966">
        <v>5</v>
      </c>
    </row>
    <row r="967" spans="1:10" ht="15.75" customHeight="1">
      <c r="A967" t="s">
        <v>2080</v>
      </c>
      <c r="B967" t="s">
        <v>2079</v>
      </c>
      <c r="C967">
        <v>0</v>
      </c>
      <c r="D967">
        <v>6</v>
      </c>
      <c r="E967">
        <v>2023</v>
      </c>
      <c r="F967" s="1">
        <v>-15179085</v>
      </c>
      <c r="G967" s="1">
        <v>0</v>
      </c>
      <c r="H967" s="1">
        <v>0</v>
      </c>
      <c r="I967" s="425">
        <v>-15179085</v>
      </c>
      <c r="J967">
        <v>6</v>
      </c>
    </row>
    <row r="968" spans="1:10" ht="15.75" customHeight="1">
      <c r="A968" t="s">
        <v>2081</v>
      </c>
      <c r="B968" t="s">
        <v>2082</v>
      </c>
      <c r="C968">
        <v>0</v>
      </c>
      <c r="D968">
        <v>6</v>
      </c>
      <c r="E968">
        <v>2023</v>
      </c>
      <c r="F968" s="1">
        <v>-3454449</v>
      </c>
      <c r="G968" s="1">
        <v>0</v>
      </c>
      <c r="H968" s="1">
        <v>0</v>
      </c>
      <c r="I968" s="425">
        <v>-3454449</v>
      </c>
      <c r="J968">
        <v>7</v>
      </c>
    </row>
    <row r="969" spans="1:10" ht="15.75" customHeight="1">
      <c r="A969" t="s">
        <v>2083</v>
      </c>
      <c r="B969" t="s">
        <v>2084</v>
      </c>
      <c r="C969">
        <v>0</v>
      </c>
      <c r="D969">
        <v>6</v>
      </c>
      <c r="E969">
        <v>2023</v>
      </c>
      <c r="F969" s="1">
        <v>-1470864</v>
      </c>
      <c r="G969" s="1">
        <v>0</v>
      </c>
      <c r="H969" s="1">
        <v>0</v>
      </c>
      <c r="I969" s="425">
        <v>-1470864</v>
      </c>
      <c r="J969">
        <v>7</v>
      </c>
    </row>
    <row r="970" spans="1:10" ht="15.75" customHeight="1">
      <c r="A970" t="s">
        <v>2085</v>
      </c>
      <c r="B970" t="s">
        <v>2086</v>
      </c>
      <c r="C970">
        <v>0</v>
      </c>
      <c r="D970">
        <v>6</v>
      </c>
      <c r="E970">
        <v>2023</v>
      </c>
      <c r="F970" s="1">
        <v>-718247</v>
      </c>
      <c r="G970" s="1">
        <v>0</v>
      </c>
      <c r="H970" s="1">
        <v>0</v>
      </c>
      <c r="I970" s="425">
        <v>-718247</v>
      </c>
      <c r="J970">
        <v>7</v>
      </c>
    </row>
    <row r="971" spans="1:10" ht="15.75" customHeight="1">
      <c r="A971" t="s">
        <v>2087</v>
      </c>
      <c r="B971" t="s">
        <v>2088</v>
      </c>
      <c r="C971">
        <v>0</v>
      </c>
      <c r="D971">
        <v>6</v>
      </c>
      <c r="E971">
        <v>2023</v>
      </c>
      <c r="F971" s="1">
        <v>351683</v>
      </c>
      <c r="G971" s="1">
        <v>0</v>
      </c>
      <c r="H971" s="1">
        <v>0</v>
      </c>
      <c r="I971" s="425">
        <v>351683</v>
      </c>
      <c r="J971">
        <v>7</v>
      </c>
    </row>
    <row r="972" spans="1:10" ht="15.75" customHeight="1">
      <c r="A972" t="s">
        <v>2089</v>
      </c>
      <c r="B972" t="s">
        <v>2090</v>
      </c>
      <c r="C972">
        <v>0</v>
      </c>
      <c r="D972">
        <v>6</v>
      </c>
      <c r="E972">
        <v>2023</v>
      </c>
      <c r="F972" s="1">
        <v>-204029</v>
      </c>
      <c r="G972" s="1">
        <v>0</v>
      </c>
      <c r="H972" s="1">
        <v>0</v>
      </c>
      <c r="I972" s="425">
        <v>-204029</v>
      </c>
      <c r="J972">
        <v>7</v>
      </c>
    </row>
    <row r="973" spans="1:10" ht="15.75" customHeight="1">
      <c r="A973" t="s">
        <v>2091</v>
      </c>
      <c r="B973" t="s">
        <v>2092</v>
      </c>
      <c r="C973">
        <v>0</v>
      </c>
      <c r="D973">
        <v>6</v>
      </c>
      <c r="E973">
        <v>2023</v>
      </c>
      <c r="F973" s="1">
        <v>-460323</v>
      </c>
      <c r="G973" s="1">
        <v>0</v>
      </c>
      <c r="H973" s="1">
        <v>0</v>
      </c>
      <c r="I973" s="425">
        <v>-460323</v>
      </c>
      <c r="J973">
        <v>7</v>
      </c>
    </row>
    <row r="974" spans="1:10" ht="15.75" customHeight="1">
      <c r="A974" t="s">
        <v>2093</v>
      </c>
      <c r="B974" t="s">
        <v>2094</v>
      </c>
      <c r="C974">
        <v>0</v>
      </c>
      <c r="D974">
        <v>6</v>
      </c>
      <c r="E974">
        <v>2023</v>
      </c>
      <c r="F974" s="1">
        <v>2042324</v>
      </c>
      <c r="G974" s="1">
        <v>0</v>
      </c>
      <c r="H974" s="1">
        <v>0</v>
      </c>
      <c r="I974" s="425">
        <v>2042324</v>
      </c>
      <c r="J974">
        <v>7</v>
      </c>
    </row>
    <row r="975" spans="1:10" ht="15.75" customHeight="1">
      <c r="A975" t="s">
        <v>2095</v>
      </c>
      <c r="B975" t="s">
        <v>2096</v>
      </c>
      <c r="C975">
        <v>0</v>
      </c>
      <c r="D975">
        <v>6</v>
      </c>
      <c r="E975">
        <v>2023</v>
      </c>
      <c r="F975" s="1">
        <v>-4594210</v>
      </c>
      <c r="G975" s="1">
        <v>0</v>
      </c>
      <c r="H975" s="1">
        <v>0</v>
      </c>
      <c r="I975" s="425">
        <v>-4594210</v>
      </c>
      <c r="J975">
        <v>7</v>
      </c>
    </row>
    <row r="976" spans="1:10" ht="15.75" customHeight="1">
      <c r="A976" t="s">
        <v>2097</v>
      </c>
      <c r="B976" t="s">
        <v>2098</v>
      </c>
      <c r="C976">
        <v>0</v>
      </c>
      <c r="D976">
        <v>6</v>
      </c>
      <c r="E976">
        <v>2023</v>
      </c>
      <c r="F976" s="1">
        <v>-1200282</v>
      </c>
      <c r="G976" s="1">
        <v>0</v>
      </c>
      <c r="H976" s="1">
        <v>0</v>
      </c>
      <c r="I976" s="425">
        <v>-1200282</v>
      </c>
      <c r="J976">
        <v>7</v>
      </c>
    </row>
    <row r="977" spans="1:10" ht="15.75" customHeight="1">
      <c r="A977" t="s">
        <v>2099</v>
      </c>
      <c r="B977" t="s">
        <v>2100</v>
      </c>
      <c r="C977">
        <v>0</v>
      </c>
      <c r="D977">
        <v>6</v>
      </c>
      <c r="E977">
        <v>2023</v>
      </c>
      <c r="F977" s="1">
        <v>-2823562</v>
      </c>
      <c r="G977" s="1">
        <v>0</v>
      </c>
      <c r="H977" s="1">
        <v>0</v>
      </c>
      <c r="I977" s="425">
        <v>-2823562</v>
      </c>
      <c r="J977">
        <v>7</v>
      </c>
    </row>
    <row r="978" spans="1:10" ht="15.75" customHeight="1">
      <c r="A978" t="s">
        <v>2101</v>
      </c>
      <c r="B978" t="s">
        <v>2102</v>
      </c>
      <c r="C978">
        <v>0</v>
      </c>
      <c r="D978">
        <v>6</v>
      </c>
      <c r="E978">
        <v>2023</v>
      </c>
      <c r="F978" s="1">
        <v>-700443</v>
      </c>
      <c r="G978" s="1">
        <v>0</v>
      </c>
      <c r="H978" s="1">
        <v>0</v>
      </c>
      <c r="I978" s="425">
        <v>-700443</v>
      </c>
      <c r="J978">
        <v>7</v>
      </c>
    </row>
    <row r="979" spans="1:10" ht="15.75" customHeight="1">
      <c r="A979" t="s">
        <v>2103</v>
      </c>
      <c r="B979" t="s">
        <v>2104</v>
      </c>
      <c r="C979">
        <v>0</v>
      </c>
      <c r="D979">
        <v>6</v>
      </c>
      <c r="E979">
        <v>2023</v>
      </c>
      <c r="F979" s="1">
        <v>-1942179</v>
      </c>
      <c r="G979" s="1">
        <v>0</v>
      </c>
      <c r="H979" s="1">
        <v>0</v>
      </c>
      <c r="I979" s="425">
        <v>-1942179</v>
      </c>
      <c r="J979">
        <v>7</v>
      </c>
    </row>
    <row r="980" spans="1:10" ht="15.75" customHeight="1">
      <c r="A980" t="s">
        <v>2105</v>
      </c>
      <c r="B980" t="s">
        <v>2106</v>
      </c>
      <c r="C980">
        <v>0</v>
      </c>
      <c r="D980">
        <v>6</v>
      </c>
      <c r="E980">
        <v>2023</v>
      </c>
      <c r="F980" s="1">
        <v>-639754</v>
      </c>
      <c r="G980" s="1">
        <v>0</v>
      </c>
      <c r="H980" s="1">
        <v>0</v>
      </c>
      <c r="I980" s="425">
        <v>-639754</v>
      </c>
      <c r="J980">
        <v>7</v>
      </c>
    </row>
    <row r="981" spans="1:10" ht="15.75" customHeight="1">
      <c r="A981" t="s">
        <v>2107</v>
      </c>
      <c r="B981" t="s">
        <v>2108</v>
      </c>
      <c r="C981">
        <v>0</v>
      </c>
      <c r="D981">
        <v>6</v>
      </c>
      <c r="E981">
        <v>2023</v>
      </c>
      <c r="F981" s="1">
        <v>-876027</v>
      </c>
      <c r="G981" s="1">
        <v>0</v>
      </c>
      <c r="H981" s="1">
        <v>0</v>
      </c>
      <c r="I981" s="425">
        <v>-876027</v>
      </c>
      <c r="J981">
        <v>7</v>
      </c>
    </row>
    <row r="982" spans="1:10" ht="15.75" customHeight="1">
      <c r="A982" t="s">
        <v>2109</v>
      </c>
      <c r="B982" t="s">
        <v>2110</v>
      </c>
      <c r="C982">
        <v>0</v>
      </c>
      <c r="D982">
        <v>6</v>
      </c>
      <c r="E982">
        <v>2023</v>
      </c>
      <c r="F982" s="1">
        <v>307490</v>
      </c>
      <c r="G982" s="1">
        <v>0</v>
      </c>
      <c r="H982" s="1">
        <v>0</v>
      </c>
      <c r="I982" s="425">
        <v>307490</v>
      </c>
      <c r="J982">
        <v>7</v>
      </c>
    </row>
    <row r="983" spans="1:10" ht="15.75" customHeight="1">
      <c r="A983" t="s">
        <v>2111</v>
      </c>
      <c r="B983" t="s">
        <v>2112</v>
      </c>
      <c r="C983">
        <v>0</v>
      </c>
      <c r="D983">
        <v>6</v>
      </c>
      <c r="E983">
        <v>2023</v>
      </c>
      <c r="F983" s="1">
        <v>1203787</v>
      </c>
      <c r="G983" s="1">
        <v>0</v>
      </c>
      <c r="H983" s="1">
        <v>0</v>
      </c>
      <c r="I983" s="425">
        <v>1203787</v>
      </c>
      <c r="J983">
        <v>7</v>
      </c>
    </row>
    <row r="984" spans="1:10" ht="15.75" customHeight="1">
      <c r="A984" t="s">
        <v>2113</v>
      </c>
      <c r="B984" t="s">
        <v>2114</v>
      </c>
      <c r="C984">
        <v>0</v>
      </c>
      <c r="D984">
        <v>6</v>
      </c>
      <c r="E984">
        <v>2023</v>
      </c>
      <c r="F984" s="1">
        <v>-9835248</v>
      </c>
      <c r="G984" s="1">
        <v>0</v>
      </c>
      <c r="H984" s="1">
        <v>0</v>
      </c>
      <c r="I984" s="425">
        <v>-9835248</v>
      </c>
      <c r="J984">
        <v>5</v>
      </c>
    </row>
    <row r="985" spans="1:10" ht="15.75" customHeight="1">
      <c r="A985" t="s">
        <v>2115</v>
      </c>
      <c r="B985" t="s">
        <v>2114</v>
      </c>
      <c r="C985">
        <v>0</v>
      </c>
      <c r="D985">
        <v>6</v>
      </c>
      <c r="E985">
        <v>2023</v>
      </c>
      <c r="F985" s="1">
        <v>-9835248</v>
      </c>
      <c r="G985" s="1">
        <v>0</v>
      </c>
      <c r="H985" s="1">
        <v>0</v>
      </c>
      <c r="I985" s="425">
        <v>-9835248</v>
      </c>
      <c r="J985">
        <v>6</v>
      </c>
    </row>
    <row r="986" spans="1:10" ht="15.75" customHeight="1">
      <c r="A986" t="s">
        <v>2116</v>
      </c>
      <c r="B986" t="s">
        <v>2117</v>
      </c>
      <c r="C986">
        <v>0</v>
      </c>
      <c r="D986">
        <v>6</v>
      </c>
      <c r="E986">
        <v>2023</v>
      </c>
      <c r="F986" s="1">
        <v>-7930133</v>
      </c>
      <c r="G986" s="1">
        <v>0</v>
      </c>
      <c r="H986" s="1">
        <v>0</v>
      </c>
      <c r="I986" s="425">
        <v>-7930133</v>
      </c>
      <c r="J986">
        <v>7</v>
      </c>
    </row>
    <row r="987" spans="1:10" ht="15.75" customHeight="1">
      <c r="A987" t="s">
        <v>2118</v>
      </c>
      <c r="B987" t="s">
        <v>2119</v>
      </c>
      <c r="C987">
        <v>0</v>
      </c>
      <c r="D987">
        <v>6</v>
      </c>
      <c r="E987">
        <v>2023</v>
      </c>
      <c r="F987" s="1">
        <v>-15666028</v>
      </c>
      <c r="G987" s="1">
        <v>0</v>
      </c>
      <c r="H987" s="1">
        <v>0</v>
      </c>
      <c r="I987" s="425">
        <v>-15666028</v>
      </c>
      <c r="J987">
        <v>7</v>
      </c>
    </row>
    <row r="988" spans="1:10" ht="15.75" customHeight="1">
      <c r="A988" t="s">
        <v>2120</v>
      </c>
      <c r="B988" t="s">
        <v>2121</v>
      </c>
      <c r="C988">
        <v>0</v>
      </c>
      <c r="D988">
        <v>6</v>
      </c>
      <c r="E988">
        <v>2023</v>
      </c>
      <c r="F988" s="1">
        <v>-880880</v>
      </c>
      <c r="G988" s="1">
        <v>0</v>
      </c>
      <c r="H988" s="1">
        <v>0</v>
      </c>
      <c r="I988" s="425">
        <v>-880880</v>
      </c>
      <c r="J988">
        <v>7</v>
      </c>
    </row>
    <row r="989" spans="1:10" ht="15.75" customHeight="1">
      <c r="A989" t="s">
        <v>2122</v>
      </c>
      <c r="B989" t="s">
        <v>2123</v>
      </c>
      <c r="C989">
        <v>0</v>
      </c>
      <c r="D989">
        <v>6</v>
      </c>
      <c r="E989">
        <v>2023</v>
      </c>
      <c r="F989" s="1">
        <v>-3228946</v>
      </c>
      <c r="G989" s="1">
        <v>0</v>
      </c>
      <c r="H989" s="1">
        <v>0</v>
      </c>
      <c r="I989" s="425">
        <v>-3228946</v>
      </c>
      <c r="J989">
        <v>7</v>
      </c>
    </row>
    <row r="990" spans="1:10" ht="15.75" customHeight="1">
      <c r="A990" t="s">
        <v>2124</v>
      </c>
      <c r="B990" t="s">
        <v>2125</v>
      </c>
      <c r="C990">
        <v>0</v>
      </c>
      <c r="D990">
        <v>6</v>
      </c>
      <c r="E990">
        <v>2023</v>
      </c>
      <c r="F990" s="1">
        <v>-2094533</v>
      </c>
      <c r="G990" s="1">
        <v>0</v>
      </c>
      <c r="H990" s="1">
        <v>0</v>
      </c>
      <c r="I990" s="425">
        <v>-2094533</v>
      </c>
      <c r="J990">
        <v>7</v>
      </c>
    </row>
    <row r="991" spans="1:10" ht="15.75" customHeight="1">
      <c r="A991" t="s">
        <v>2126</v>
      </c>
      <c r="B991" t="s">
        <v>2127</v>
      </c>
      <c r="C991">
        <v>0</v>
      </c>
      <c r="D991">
        <v>6</v>
      </c>
      <c r="E991">
        <v>2023</v>
      </c>
      <c r="F991" s="1">
        <v>-159519</v>
      </c>
      <c r="G991" s="1">
        <v>0</v>
      </c>
      <c r="H991" s="1">
        <v>0</v>
      </c>
      <c r="I991" s="425">
        <v>-159519</v>
      </c>
      <c r="J991">
        <v>7</v>
      </c>
    </row>
    <row r="992" spans="1:10" ht="15.75" customHeight="1">
      <c r="A992" t="s">
        <v>2128</v>
      </c>
      <c r="B992" t="s">
        <v>2129</v>
      </c>
      <c r="C992">
        <v>0</v>
      </c>
      <c r="D992">
        <v>6</v>
      </c>
      <c r="E992">
        <v>2023</v>
      </c>
      <c r="F992" s="1">
        <v>1377737</v>
      </c>
      <c r="G992" s="1">
        <v>0</v>
      </c>
      <c r="H992" s="1">
        <v>0</v>
      </c>
      <c r="I992" s="425">
        <v>1377737</v>
      </c>
      <c r="J992">
        <v>7</v>
      </c>
    </row>
    <row r="993" spans="1:10" ht="15.75" customHeight="1">
      <c r="A993" t="s">
        <v>2130</v>
      </c>
      <c r="B993" t="s">
        <v>2131</v>
      </c>
      <c r="C993">
        <v>0</v>
      </c>
      <c r="D993">
        <v>6</v>
      </c>
      <c r="E993">
        <v>2023</v>
      </c>
      <c r="F993" s="1">
        <v>19054493</v>
      </c>
      <c r="G993" s="1">
        <v>0</v>
      </c>
      <c r="H993" s="1">
        <v>0</v>
      </c>
      <c r="I993" s="425">
        <v>19054493</v>
      </c>
      <c r="J993">
        <v>7</v>
      </c>
    </row>
    <row r="994" spans="1:10" ht="15.75" customHeight="1">
      <c r="A994" t="s">
        <v>2132</v>
      </c>
      <c r="B994" t="s">
        <v>2133</v>
      </c>
      <c r="C994">
        <v>0</v>
      </c>
      <c r="D994">
        <v>6</v>
      </c>
      <c r="E994">
        <v>2023</v>
      </c>
      <c r="F994" s="1">
        <v>2305871</v>
      </c>
      <c r="G994" s="1">
        <v>0</v>
      </c>
      <c r="H994" s="1">
        <v>0</v>
      </c>
      <c r="I994" s="425">
        <v>2305871</v>
      </c>
      <c r="J994">
        <v>7</v>
      </c>
    </row>
    <row r="995" spans="1:10" ht="15.75" customHeight="1">
      <c r="A995" t="s">
        <v>2134</v>
      </c>
      <c r="B995" t="s">
        <v>2135</v>
      </c>
      <c r="C995">
        <v>0</v>
      </c>
      <c r="D995">
        <v>6</v>
      </c>
      <c r="E995">
        <v>2023</v>
      </c>
      <c r="F995" s="1">
        <v>-853616</v>
      </c>
      <c r="G995" s="1">
        <v>0</v>
      </c>
      <c r="H995" s="1">
        <v>0</v>
      </c>
      <c r="I995" s="425">
        <v>-853616</v>
      </c>
      <c r="J995">
        <v>7</v>
      </c>
    </row>
    <row r="996" spans="1:10" ht="15.75" customHeight="1">
      <c r="A996" t="s">
        <v>2136</v>
      </c>
      <c r="B996" t="s">
        <v>2137</v>
      </c>
      <c r="C996">
        <v>0</v>
      </c>
      <c r="D996">
        <v>6</v>
      </c>
      <c r="E996">
        <v>2023</v>
      </c>
      <c r="F996" s="1">
        <v>-507420</v>
      </c>
      <c r="G996" s="1">
        <v>0</v>
      </c>
      <c r="H996" s="1">
        <v>0</v>
      </c>
      <c r="I996" s="425">
        <v>-507420</v>
      </c>
      <c r="J996">
        <v>7</v>
      </c>
    </row>
    <row r="997" spans="1:10" ht="15.75" customHeight="1">
      <c r="A997" t="s">
        <v>2138</v>
      </c>
      <c r="B997" t="s">
        <v>2139</v>
      </c>
      <c r="C997">
        <v>0</v>
      </c>
      <c r="D997">
        <v>6</v>
      </c>
      <c r="E997">
        <v>2023</v>
      </c>
      <c r="F997" s="1">
        <v>-1252274</v>
      </c>
      <c r="G997" s="1">
        <v>0</v>
      </c>
      <c r="H997" s="1">
        <v>0</v>
      </c>
      <c r="I997" s="425">
        <v>-1252274</v>
      </c>
      <c r="J997">
        <v>7</v>
      </c>
    </row>
    <row r="998" spans="1:10" ht="15.75" customHeight="1">
      <c r="A998" t="s">
        <v>2140</v>
      </c>
      <c r="B998" t="s">
        <v>320</v>
      </c>
      <c r="C998">
        <v>0</v>
      </c>
      <c r="D998">
        <v>6</v>
      </c>
      <c r="E998">
        <v>2023</v>
      </c>
      <c r="F998" s="1">
        <v>-1089437930.54</v>
      </c>
      <c r="G998" s="1">
        <v>0</v>
      </c>
      <c r="H998" s="1">
        <v>0</v>
      </c>
      <c r="I998" s="425">
        <v>-1089437930.54</v>
      </c>
      <c r="J998">
        <v>1</v>
      </c>
    </row>
    <row r="999" spans="1:10" ht="15.75" customHeight="1">
      <c r="A999" t="s">
        <v>2141</v>
      </c>
      <c r="B999" t="s">
        <v>2142</v>
      </c>
      <c r="C999">
        <v>0</v>
      </c>
      <c r="D999">
        <v>6</v>
      </c>
      <c r="E999">
        <v>2023</v>
      </c>
      <c r="F999" s="1">
        <v>-980860547.61000001</v>
      </c>
      <c r="G999" s="1">
        <v>0</v>
      </c>
      <c r="H999" s="1">
        <v>0</v>
      </c>
      <c r="I999" s="425">
        <v>-980860547.61000001</v>
      </c>
      <c r="J999">
        <v>2</v>
      </c>
    </row>
    <row r="1000" spans="1:10" ht="15.75" customHeight="1">
      <c r="A1000" t="s">
        <v>2143</v>
      </c>
      <c r="B1000" t="s">
        <v>2144</v>
      </c>
      <c r="C1000">
        <v>0</v>
      </c>
      <c r="D1000">
        <v>6</v>
      </c>
      <c r="E1000">
        <v>2023</v>
      </c>
      <c r="F1000" s="1">
        <v>-706570224.89999998</v>
      </c>
      <c r="G1000" s="1">
        <v>0</v>
      </c>
      <c r="H1000" s="1">
        <v>0</v>
      </c>
      <c r="I1000" s="425">
        <v>-706570224.89999998</v>
      </c>
      <c r="J1000">
        <v>3</v>
      </c>
    </row>
    <row r="1001" spans="1:10" ht="15.75" customHeight="1">
      <c r="A1001" t="s">
        <v>2145</v>
      </c>
      <c r="B1001" t="s">
        <v>2144</v>
      </c>
      <c r="C1001">
        <v>0</v>
      </c>
      <c r="D1001">
        <v>6</v>
      </c>
      <c r="E1001">
        <v>2023</v>
      </c>
      <c r="F1001" s="1">
        <v>-14004650.380000001</v>
      </c>
      <c r="G1001" s="1">
        <v>0</v>
      </c>
      <c r="H1001" s="1">
        <v>0</v>
      </c>
      <c r="I1001" s="425">
        <v>-14004650.380000001</v>
      </c>
      <c r="J1001">
        <v>4</v>
      </c>
    </row>
    <row r="1002" spans="1:10" ht="15.75" customHeight="1">
      <c r="A1002" t="s">
        <v>2146</v>
      </c>
      <c r="B1002" t="s">
        <v>2144</v>
      </c>
      <c r="C1002">
        <v>0</v>
      </c>
      <c r="D1002">
        <v>6</v>
      </c>
      <c r="E1002">
        <v>2023</v>
      </c>
      <c r="F1002" s="1">
        <v>-14004650.380000001</v>
      </c>
      <c r="G1002" s="1">
        <v>0</v>
      </c>
      <c r="H1002" s="1">
        <v>0</v>
      </c>
      <c r="I1002" s="425">
        <v>-14004650.380000001</v>
      </c>
      <c r="J1002">
        <v>5</v>
      </c>
    </row>
    <row r="1003" spans="1:10" ht="15.75" customHeight="1">
      <c r="A1003" t="s">
        <v>2147</v>
      </c>
      <c r="B1003" t="s">
        <v>320</v>
      </c>
      <c r="C1003">
        <v>0</v>
      </c>
      <c r="D1003">
        <v>6</v>
      </c>
      <c r="E1003">
        <v>2023</v>
      </c>
      <c r="F1003" s="1">
        <v>-5750000</v>
      </c>
      <c r="G1003" s="1">
        <v>0</v>
      </c>
      <c r="H1003" s="1">
        <v>0</v>
      </c>
      <c r="I1003" s="425">
        <v>-5750000</v>
      </c>
      <c r="J1003">
        <v>6</v>
      </c>
    </row>
    <row r="1004" spans="1:10" ht="15.75" customHeight="1">
      <c r="A1004" t="s">
        <v>2148</v>
      </c>
      <c r="B1004" t="s">
        <v>2149</v>
      </c>
      <c r="C1004">
        <v>0</v>
      </c>
      <c r="D1004">
        <v>6</v>
      </c>
      <c r="E1004">
        <v>2023</v>
      </c>
      <c r="F1004" s="1">
        <v>-5750000</v>
      </c>
      <c r="G1004" s="1">
        <v>0</v>
      </c>
      <c r="H1004" s="1">
        <v>0</v>
      </c>
      <c r="I1004" s="425">
        <v>-5750000</v>
      </c>
      <c r="J1004">
        <v>7</v>
      </c>
    </row>
    <row r="1005" spans="1:10" ht="15.75" customHeight="1">
      <c r="A1005" t="s">
        <v>2150</v>
      </c>
      <c r="B1005" t="s">
        <v>2151</v>
      </c>
      <c r="C1005">
        <v>0</v>
      </c>
      <c r="D1005">
        <v>6</v>
      </c>
      <c r="E1005">
        <v>2023</v>
      </c>
      <c r="F1005" s="1">
        <v>-8254650.3799999999</v>
      </c>
      <c r="G1005" s="1">
        <v>0</v>
      </c>
      <c r="H1005" s="1">
        <v>0</v>
      </c>
      <c r="I1005" s="425">
        <v>-8254650.3799999999</v>
      </c>
      <c r="J1005">
        <v>6</v>
      </c>
    </row>
    <row r="1006" spans="1:10" ht="15.75" customHeight="1">
      <c r="A1006" t="s">
        <v>2152</v>
      </c>
      <c r="B1006" t="s">
        <v>2153</v>
      </c>
      <c r="C1006">
        <v>0</v>
      </c>
      <c r="D1006">
        <v>6</v>
      </c>
      <c r="E1006">
        <v>2023</v>
      </c>
      <c r="F1006" s="1">
        <v>-8254650.3799999999</v>
      </c>
      <c r="G1006" s="1">
        <v>0</v>
      </c>
      <c r="H1006" s="1">
        <v>0</v>
      </c>
      <c r="I1006" s="425">
        <v>-8254650.3799999999</v>
      </c>
      <c r="J1006">
        <v>7</v>
      </c>
    </row>
    <row r="1007" spans="1:10" ht="15.75" customHeight="1">
      <c r="A1007" t="s">
        <v>2154</v>
      </c>
      <c r="B1007" t="s">
        <v>2144</v>
      </c>
      <c r="C1007">
        <v>0</v>
      </c>
      <c r="D1007">
        <v>6</v>
      </c>
      <c r="E1007">
        <v>2023</v>
      </c>
      <c r="F1007" s="1">
        <v>-692565574.51999998</v>
      </c>
      <c r="G1007" s="1">
        <v>0</v>
      </c>
      <c r="H1007" s="1">
        <v>0</v>
      </c>
      <c r="I1007" s="425">
        <v>-692565574.51999998</v>
      </c>
      <c r="J1007">
        <v>4</v>
      </c>
    </row>
    <row r="1008" spans="1:10" ht="15.75" customHeight="1">
      <c r="A1008" t="s">
        <v>2155</v>
      </c>
      <c r="B1008" t="s">
        <v>2144</v>
      </c>
      <c r="C1008">
        <v>0</v>
      </c>
      <c r="D1008">
        <v>6</v>
      </c>
      <c r="E1008">
        <v>2023</v>
      </c>
      <c r="F1008" s="1">
        <v>-692565574.51999998</v>
      </c>
      <c r="G1008" s="1">
        <v>0</v>
      </c>
      <c r="H1008" s="1">
        <v>0</v>
      </c>
      <c r="I1008" s="425">
        <v>-692565574.51999998</v>
      </c>
      <c r="J1008">
        <v>5</v>
      </c>
    </row>
    <row r="1009" spans="1:10" ht="15.75" customHeight="1">
      <c r="A1009" t="s">
        <v>2156</v>
      </c>
      <c r="B1009" t="s">
        <v>320</v>
      </c>
      <c r="C1009">
        <v>0</v>
      </c>
      <c r="D1009">
        <v>6</v>
      </c>
      <c r="E1009">
        <v>2023</v>
      </c>
      <c r="F1009" s="1">
        <v>-646364069.71000004</v>
      </c>
      <c r="G1009" s="1">
        <v>0</v>
      </c>
      <c r="H1009" s="1">
        <v>0</v>
      </c>
      <c r="I1009" s="425">
        <v>-646364069.71000004</v>
      </c>
      <c r="J1009">
        <v>6</v>
      </c>
    </row>
    <row r="1010" spans="1:10" ht="15.75" customHeight="1">
      <c r="A1010" t="s">
        <v>2157</v>
      </c>
      <c r="B1010" t="s">
        <v>320</v>
      </c>
      <c r="C1010">
        <v>0</v>
      </c>
      <c r="D1010">
        <v>6</v>
      </c>
      <c r="E1010">
        <v>2023</v>
      </c>
      <c r="F1010" s="1">
        <v>-482103771.70999998</v>
      </c>
      <c r="G1010" s="1">
        <v>0</v>
      </c>
      <c r="H1010" s="1">
        <v>0</v>
      </c>
      <c r="I1010" s="425">
        <v>-482103771.70999998</v>
      </c>
      <c r="J1010">
        <v>7</v>
      </c>
    </row>
    <row r="1011" spans="1:10" ht="15.75" customHeight="1">
      <c r="A1011" t="s">
        <v>2158</v>
      </c>
      <c r="B1011" t="s">
        <v>2149</v>
      </c>
      <c r="C1011">
        <v>0</v>
      </c>
      <c r="D1011">
        <v>6</v>
      </c>
      <c r="E1011">
        <v>2023</v>
      </c>
      <c r="F1011" s="1">
        <v>-164260298</v>
      </c>
      <c r="G1011" s="1">
        <v>0</v>
      </c>
      <c r="H1011" s="1">
        <v>0</v>
      </c>
      <c r="I1011" s="425">
        <v>-164260298</v>
      </c>
      <c r="J1011">
        <v>7</v>
      </c>
    </row>
    <row r="1012" spans="1:10" ht="15.75" customHeight="1">
      <c r="A1012" t="s">
        <v>2159</v>
      </c>
      <c r="B1012" t="s">
        <v>2160</v>
      </c>
      <c r="C1012">
        <v>0</v>
      </c>
      <c r="D1012">
        <v>6</v>
      </c>
      <c r="E1012">
        <v>2023</v>
      </c>
      <c r="F1012" s="1">
        <v>-46201504.810000002</v>
      </c>
      <c r="G1012" s="1">
        <v>0</v>
      </c>
      <c r="H1012" s="1">
        <v>0</v>
      </c>
      <c r="I1012" s="425">
        <v>-46201504.810000002</v>
      </c>
      <c r="J1012">
        <v>6</v>
      </c>
    </row>
    <row r="1013" spans="1:10" ht="15.75" customHeight="1">
      <c r="A1013" t="s">
        <v>2161</v>
      </c>
      <c r="B1013" t="s">
        <v>2160</v>
      </c>
      <c r="C1013">
        <v>0</v>
      </c>
      <c r="D1013">
        <v>6</v>
      </c>
      <c r="E1013">
        <v>2023</v>
      </c>
      <c r="F1013" s="1">
        <v>-46201504.810000002</v>
      </c>
      <c r="G1013" s="1">
        <v>0</v>
      </c>
      <c r="H1013" s="1">
        <v>0</v>
      </c>
      <c r="I1013" s="425">
        <v>-46201504.810000002</v>
      </c>
      <c r="J1013">
        <v>7</v>
      </c>
    </row>
    <row r="1014" spans="1:10" ht="15.75" customHeight="1">
      <c r="A1014" t="s">
        <v>2162</v>
      </c>
      <c r="B1014" t="s">
        <v>2163</v>
      </c>
      <c r="C1014">
        <v>0</v>
      </c>
      <c r="D1014">
        <v>6</v>
      </c>
      <c r="E1014">
        <v>2023</v>
      </c>
      <c r="F1014" s="1">
        <v>-274290322.70999998</v>
      </c>
      <c r="G1014" s="1">
        <v>0</v>
      </c>
      <c r="H1014" s="1">
        <v>0</v>
      </c>
      <c r="I1014" s="425">
        <v>-274290322.70999998</v>
      </c>
      <c r="J1014">
        <v>3</v>
      </c>
    </row>
    <row r="1015" spans="1:10" ht="15.75" customHeight="1">
      <c r="A1015" t="s">
        <v>2164</v>
      </c>
      <c r="B1015" t="s">
        <v>2163</v>
      </c>
      <c r="C1015">
        <v>0</v>
      </c>
      <c r="D1015">
        <v>6</v>
      </c>
      <c r="E1015">
        <v>2023</v>
      </c>
      <c r="F1015" s="1">
        <v>-274290322.70999998</v>
      </c>
      <c r="G1015" s="1">
        <v>0</v>
      </c>
      <c r="H1015" s="1">
        <v>0</v>
      </c>
      <c r="I1015" s="425">
        <v>-274290322.70999998</v>
      </c>
      <c r="J1015">
        <v>4</v>
      </c>
    </row>
    <row r="1016" spans="1:10" ht="15.75" customHeight="1">
      <c r="A1016" t="s">
        <v>2165</v>
      </c>
      <c r="B1016" t="s">
        <v>2163</v>
      </c>
      <c r="C1016">
        <v>0</v>
      </c>
      <c r="D1016">
        <v>6</v>
      </c>
      <c r="E1016">
        <v>2023</v>
      </c>
      <c r="F1016" s="1">
        <v>-274290322.70999998</v>
      </c>
      <c r="G1016" s="1">
        <v>0</v>
      </c>
      <c r="H1016" s="1">
        <v>0</v>
      </c>
      <c r="I1016" s="425">
        <v>-274290322.70999998</v>
      </c>
      <c r="J1016">
        <v>5</v>
      </c>
    </row>
    <row r="1017" spans="1:10" ht="15.75" customHeight="1">
      <c r="A1017" t="s">
        <v>2166</v>
      </c>
      <c r="B1017" t="s">
        <v>2167</v>
      </c>
      <c r="C1017">
        <v>0</v>
      </c>
      <c r="D1017">
        <v>6</v>
      </c>
      <c r="E1017">
        <v>2023</v>
      </c>
      <c r="F1017" s="1">
        <v>-274290322.70999998</v>
      </c>
      <c r="G1017" s="1">
        <v>0</v>
      </c>
      <c r="H1017" s="1">
        <v>0</v>
      </c>
      <c r="I1017" s="425">
        <v>-274290322.70999998</v>
      </c>
      <c r="J1017">
        <v>6</v>
      </c>
    </row>
    <row r="1018" spans="1:10" ht="15.75" customHeight="1">
      <c r="A1018" t="s">
        <v>2168</v>
      </c>
      <c r="B1018" t="s">
        <v>2167</v>
      </c>
      <c r="C1018">
        <v>0</v>
      </c>
      <c r="D1018">
        <v>6</v>
      </c>
      <c r="E1018">
        <v>2023</v>
      </c>
      <c r="F1018" s="1">
        <v>-274290322.70999998</v>
      </c>
      <c r="G1018" s="1">
        <v>0</v>
      </c>
      <c r="H1018" s="1">
        <v>0</v>
      </c>
      <c r="I1018" s="425">
        <v>-274290322.70999998</v>
      </c>
      <c r="J1018">
        <v>7</v>
      </c>
    </row>
    <row r="1019" spans="1:10" ht="15.75" customHeight="1">
      <c r="A1019" t="s">
        <v>2169</v>
      </c>
      <c r="B1019" t="s">
        <v>2170</v>
      </c>
      <c r="C1019">
        <v>0</v>
      </c>
      <c r="D1019">
        <v>6</v>
      </c>
      <c r="E1019">
        <v>2023</v>
      </c>
      <c r="F1019" s="1">
        <v>-108577382.93000001</v>
      </c>
      <c r="G1019" s="1">
        <v>0</v>
      </c>
      <c r="H1019" s="1">
        <v>0</v>
      </c>
      <c r="I1019" s="425">
        <v>-108577382.93000001</v>
      </c>
      <c r="J1019">
        <v>2</v>
      </c>
    </row>
    <row r="1020" spans="1:10" ht="15.75" customHeight="1">
      <c r="A1020" t="s">
        <v>2171</v>
      </c>
      <c r="B1020" t="s">
        <v>2172</v>
      </c>
      <c r="C1020">
        <v>0</v>
      </c>
      <c r="D1020">
        <v>6</v>
      </c>
      <c r="E1020">
        <v>2023</v>
      </c>
      <c r="F1020" s="1">
        <v>-108056898.18000001</v>
      </c>
      <c r="G1020" s="1">
        <v>0</v>
      </c>
      <c r="H1020" s="1">
        <v>0</v>
      </c>
      <c r="I1020" s="425">
        <v>-108056898.18000001</v>
      </c>
      <c r="J1020">
        <v>3</v>
      </c>
    </row>
    <row r="1021" spans="1:10" ht="15.75" customHeight="1">
      <c r="A1021" t="s">
        <v>2173</v>
      </c>
      <c r="B1021" t="s">
        <v>2172</v>
      </c>
      <c r="C1021">
        <v>0</v>
      </c>
      <c r="D1021">
        <v>6</v>
      </c>
      <c r="E1021">
        <v>2023</v>
      </c>
      <c r="F1021" s="1">
        <v>-108056898.18000001</v>
      </c>
      <c r="G1021" s="1">
        <v>0</v>
      </c>
      <c r="H1021" s="1">
        <v>0</v>
      </c>
      <c r="I1021" s="425">
        <v>-108056898.18000001</v>
      </c>
      <c r="J1021">
        <v>4</v>
      </c>
    </row>
    <row r="1022" spans="1:10" ht="15.75" customHeight="1">
      <c r="A1022" t="s">
        <v>2174</v>
      </c>
      <c r="B1022" t="s">
        <v>2172</v>
      </c>
      <c r="C1022">
        <v>0</v>
      </c>
      <c r="D1022">
        <v>6</v>
      </c>
      <c r="E1022">
        <v>2023</v>
      </c>
      <c r="F1022" s="1">
        <v>-108056898.18000001</v>
      </c>
      <c r="G1022" s="1">
        <v>0</v>
      </c>
      <c r="H1022" s="1">
        <v>0</v>
      </c>
      <c r="I1022" s="425">
        <v>-108056898.18000001</v>
      </c>
      <c r="J1022">
        <v>5</v>
      </c>
    </row>
    <row r="1023" spans="1:10" ht="15.75" customHeight="1">
      <c r="A1023" t="s">
        <v>2175</v>
      </c>
      <c r="B1023" t="s">
        <v>2172</v>
      </c>
      <c r="C1023">
        <v>0</v>
      </c>
      <c r="D1023">
        <v>6</v>
      </c>
      <c r="E1023">
        <v>2023</v>
      </c>
      <c r="F1023" s="1">
        <v>-108056898.18000001</v>
      </c>
      <c r="G1023" s="1">
        <v>0</v>
      </c>
      <c r="H1023" s="1">
        <v>0</v>
      </c>
      <c r="I1023" s="425">
        <v>-108056898.18000001</v>
      </c>
      <c r="J1023">
        <v>6</v>
      </c>
    </row>
    <row r="1024" spans="1:10" ht="15.75" customHeight="1">
      <c r="A1024" t="s">
        <v>2176</v>
      </c>
      <c r="B1024" t="s">
        <v>2177</v>
      </c>
      <c r="C1024">
        <v>0</v>
      </c>
      <c r="D1024">
        <v>6</v>
      </c>
      <c r="E1024">
        <v>2023</v>
      </c>
      <c r="F1024" s="1">
        <v>5909.51</v>
      </c>
      <c r="G1024" s="1">
        <v>0</v>
      </c>
      <c r="H1024" s="1">
        <v>0</v>
      </c>
      <c r="I1024" s="425">
        <v>5909.51</v>
      </c>
      <c r="J1024">
        <v>7</v>
      </c>
    </row>
    <row r="1025" spans="1:10" ht="15.75" customHeight="1">
      <c r="A1025" t="s">
        <v>2178</v>
      </c>
      <c r="B1025" t="s">
        <v>2179</v>
      </c>
      <c r="C1025">
        <v>0</v>
      </c>
      <c r="D1025">
        <v>6</v>
      </c>
      <c r="E1025">
        <v>2023</v>
      </c>
      <c r="F1025" s="1">
        <v>9318.2999999999993</v>
      </c>
      <c r="G1025" s="1">
        <v>0</v>
      </c>
      <c r="H1025" s="1">
        <v>0</v>
      </c>
      <c r="I1025" s="425">
        <v>9318.2999999999993</v>
      </c>
      <c r="J1025">
        <v>7</v>
      </c>
    </row>
    <row r="1026" spans="1:10" ht="15.75" customHeight="1">
      <c r="A1026" t="s">
        <v>2180</v>
      </c>
      <c r="B1026" t="s">
        <v>2181</v>
      </c>
      <c r="C1026">
        <v>0</v>
      </c>
      <c r="D1026">
        <v>6</v>
      </c>
      <c r="E1026">
        <v>2023</v>
      </c>
      <c r="F1026" s="1">
        <v>3775.14</v>
      </c>
      <c r="G1026" s="1">
        <v>0</v>
      </c>
      <c r="H1026" s="1">
        <v>0</v>
      </c>
      <c r="I1026" s="425">
        <v>3775.14</v>
      </c>
      <c r="J1026">
        <v>7</v>
      </c>
    </row>
    <row r="1027" spans="1:10" ht="15.75" customHeight="1">
      <c r="A1027" t="s">
        <v>2182</v>
      </c>
      <c r="B1027" t="s">
        <v>2183</v>
      </c>
      <c r="C1027">
        <v>0</v>
      </c>
      <c r="D1027">
        <v>6</v>
      </c>
      <c r="E1027">
        <v>2023</v>
      </c>
      <c r="F1027" s="1">
        <v>6001538.4500000002</v>
      </c>
      <c r="G1027" s="1">
        <v>0</v>
      </c>
      <c r="H1027" s="1">
        <v>0</v>
      </c>
      <c r="I1027" s="425">
        <v>6001538.4500000002</v>
      </c>
      <c r="J1027">
        <v>7</v>
      </c>
    </row>
    <row r="1028" spans="1:10" ht="15.75" customHeight="1">
      <c r="A1028" t="s">
        <v>2184</v>
      </c>
      <c r="B1028" t="s">
        <v>2185</v>
      </c>
      <c r="C1028">
        <v>0</v>
      </c>
      <c r="D1028">
        <v>6</v>
      </c>
      <c r="E1028">
        <v>2023</v>
      </c>
      <c r="F1028" s="1">
        <v>22987879.649999999</v>
      </c>
      <c r="G1028" s="1">
        <v>0</v>
      </c>
      <c r="H1028" s="1">
        <v>0</v>
      </c>
      <c r="I1028" s="425">
        <v>22987879.649999999</v>
      </c>
      <c r="J1028">
        <v>7</v>
      </c>
    </row>
    <row r="1029" spans="1:10" ht="15.75" customHeight="1">
      <c r="A1029" t="s">
        <v>2186</v>
      </c>
      <c r="B1029" t="s">
        <v>2187</v>
      </c>
      <c r="C1029">
        <v>0</v>
      </c>
      <c r="D1029">
        <v>6</v>
      </c>
      <c r="E1029">
        <v>2023</v>
      </c>
      <c r="F1029" s="1">
        <v>20630476.140000001</v>
      </c>
      <c r="G1029" s="1">
        <v>0</v>
      </c>
      <c r="H1029" s="1">
        <v>0</v>
      </c>
      <c r="I1029" s="425">
        <v>20630476.140000001</v>
      </c>
      <c r="J1029">
        <v>7</v>
      </c>
    </row>
    <row r="1030" spans="1:10" ht="15.75" customHeight="1">
      <c r="A1030" t="s">
        <v>2188</v>
      </c>
      <c r="B1030" t="s">
        <v>2189</v>
      </c>
      <c r="C1030">
        <v>0</v>
      </c>
      <c r="D1030">
        <v>6</v>
      </c>
      <c r="E1030">
        <v>2023</v>
      </c>
      <c r="F1030" s="1">
        <v>15214220.42</v>
      </c>
      <c r="G1030" s="1">
        <v>0</v>
      </c>
      <c r="H1030" s="1">
        <v>0</v>
      </c>
      <c r="I1030" s="425">
        <v>15214220.42</v>
      </c>
      <c r="J1030">
        <v>7</v>
      </c>
    </row>
    <row r="1031" spans="1:10" ht="15.75" customHeight="1">
      <c r="A1031" t="s">
        <v>2190</v>
      </c>
      <c r="B1031" t="s">
        <v>2191</v>
      </c>
      <c r="C1031">
        <v>0</v>
      </c>
      <c r="D1031">
        <v>6</v>
      </c>
      <c r="E1031">
        <v>2023</v>
      </c>
      <c r="F1031" s="1">
        <v>52397742.270000003</v>
      </c>
      <c r="G1031" s="1">
        <v>0</v>
      </c>
      <c r="H1031" s="1">
        <v>0</v>
      </c>
      <c r="I1031" s="425">
        <v>52397742.270000003</v>
      </c>
      <c r="J1031">
        <v>7</v>
      </c>
    </row>
    <row r="1032" spans="1:10" ht="15.75" customHeight="1">
      <c r="A1032" t="s">
        <v>2192</v>
      </c>
      <c r="B1032" t="s">
        <v>2193</v>
      </c>
      <c r="C1032">
        <v>0</v>
      </c>
      <c r="D1032">
        <v>6</v>
      </c>
      <c r="E1032">
        <v>2023</v>
      </c>
      <c r="F1032" s="1">
        <v>69438020.859999999</v>
      </c>
      <c r="G1032" s="1">
        <v>0</v>
      </c>
      <c r="H1032" s="1">
        <v>0</v>
      </c>
      <c r="I1032" s="425">
        <v>69438020.859999999</v>
      </c>
      <c r="J1032">
        <v>7</v>
      </c>
    </row>
    <row r="1033" spans="1:10" ht="15.75" customHeight="1">
      <c r="A1033" t="s">
        <v>2194</v>
      </c>
      <c r="B1033" t="s">
        <v>2195</v>
      </c>
      <c r="C1033">
        <v>0</v>
      </c>
      <c r="D1033">
        <v>6</v>
      </c>
      <c r="E1033">
        <v>2023</v>
      </c>
      <c r="F1033" s="1">
        <v>29494307.670000002</v>
      </c>
      <c r="G1033" s="1">
        <v>0</v>
      </c>
      <c r="H1033" s="1">
        <v>0</v>
      </c>
      <c r="I1033" s="425">
        <v>29494307.670000002</v>
      </c>
      <c r="J1033">
        <v>7</v>
      </c>
    </row>
    <row r="1034" spans="1:10" ht="15.75" customHeight="1">
      <c r="A1034" t="s">
        <v>2196</v>
      </c>
      <c r="B1034" t="s">
        <v>2197</v>
      </c>
      <c r="C1034">
        <v>0</v>
      </c>
      <c r="D1034">
        <v>6</v>
      </c>
      <c r="E1034">
        <v>2023</v>
      </c>
      <c r="F1034" s="1">
        <v>28706250.539999999</v>
      </c>
      <c r="G1034" s="1">
        <v>0</v>
      </c>
      <c r="H1034" s="1">
        <v>0</v>
      </c>
      <c r="I1034" s="425">
        <v>28706250.539999999</v>
      </c>
      <c r="J1034">
        <v>7</v>
      </c>
    </row>
    <row r="1035" spans="1:10" ht="15.75" customHeight="1">
      <c r="A1035" t="s">
        <v>2198</v>
      </c>
      <c r="B1035" t="s">
        <v>2199</v>
      </c>
      <c r="C1035">
        <v>0</v>
      </c>
      <c r="D1035">
        <v>6</v>
      </c>
      <c r="E1035">
        <v>2023</v>
      </c>
      <c r="F1035" s="1">
        <v>-380524604.02999997</v>
      </c>
      <c r="G1035" s="1">
        <v>0</v>
      </c>
      <c r="H1035" s="1">
        <v>0</v>
      </c>
      <c r="I1035" s="425">
        <v>-380524604.02999997</v>
      </c>
      <c r="J1035">
        <v>7</v>
      </c>
    </row>
    <row r="1036" spans="1:10" ht="15.75" customHeight="1">
      <c r="A1036" t="s">
        <v>2200</v>
      </c>
      <c r="B1036" t="s">
        <v>2201</v>
      </c>
      <c r="C1036">
        <v>0</v>
      </c>
      <c r="D1036">
        <v>6</v>
      </c>
      <c r="E1036">
        <v>2023</v>
      </c>
      <c r="F1036" s="1">
        <v>27578266.899999999</v>
      </c>
      <c r="G1036" s="1">
        <v>0</v>
      </c>
      <c r="H1036" s="1">
        <v>0</v>
      </c>
      <c r="I1036" s="425">
        <v>27578266.899999999</v>
      </c>
      <c r="J1036">
        <v>7</v>
      </c>
    </row>
    <row r="1037" spans="1:10" ht="15.75" customHeight="1">
      <c r="A1037" t="s">
        <v>2202</v>
      </c>
      <c r="B1037" t="s">
        <v>2203</v>
      </c>
      <c r="C1037">
        <v>0</v>
      </c>
      <c r="D1037">
        <v>6</v>
      </c>
      <c r="E1037">
        <v>2023</v>
      </c>
      <c r="F1037" s="1">
        <v>-520484.75</v>
      </c>
      <c r="G1037" s="1">
        <v>0</v>
      </c>
      <c r="H1037" s="1">
        <v>0</v>
      </c>
      <c r="I1037" s="425">
        <v>-520484.75</v>
      </c>
      <c r="J1037">
        <v>3</v>
      </c>
    </row>
    <row r="1038" spans="1:10" ht="15.75" customHeight="1">
      <c r="A1038" t="s">
        <v>2204</v>
      </c>
      <c r="B1038" t="s">
        <v>2205</v>
      </c>
      <c r="C1038">
        <v>0</v>
      </c>
      <c r="D1038">
        <v>6</v>
      </c>
      <c r="E1038">
        <v>2023</v>
      </c>
      <c r="F1038" s="1">
        <v>-520484.75</v>
      </c>
      <c r="G1038" s="1">
        <v>0</v>
      </c>
      <c r="H1038" s="1">
        <v>0</v>
      </c>
      <c r="I1038" s="425">
        <v>-520484.75</v>
      </c>
      <c r="J1038">
        <v>4</v>
      </c>
    </row>
    <row r="1039" spans="1:10" ht="15.75" customHeight="1">
      <c r="A1039" t="s">
        <v>2206</v>
      </c>
      <c r="B1039" t="s">
        <v>2205</v>
      </c>
      <c r="C1039">
        <v>0</v>
      </c>
      <c r="D1039">
        <v>6</v>
      </c>
      <c r="E1039">
        <v>2023</v>
      </c>
      <c r="F1039" s="1">
        <v>-520484.75</v>
      </c>
      <c r="G1039" s="1">
        <v>0</v>
      </c>
      <c r="H1039" s="1">
        <v>0</v>
      </c>
      <c r="I1039" s="425">
        <v>-520484.75</v>
      </c>
      <c r="J1039">
        <v>5</v>
      </c>
    </row>
    <row r="1040" spans="1:10" ht="15.75" customHeight="1">
      <c r="A1040" t="s">
        <v>2207</v>
      </c>
      <c r="B1040" t="s">
        <v>2205</v>
      </c>
      <c r="C1040">
        <v>0</v>
      </c>
      <c r="D1040">
        <v>6</v>
      </c>
      <c r="E1040">
        <v>2023</v>
      </c>
      <c r="F1040" s="1">
        <v>-520484.75</v>
      </c>
      <c r="G1040" s="1">
        <v>0</v>
      </c>
      <c r="H1040" s="1">
        <v>0</v>
      </c>
      <c r="I1040" s="425">
        <v>-520484.75</v>
      </c>
      <c r="J1040">
        <v>6</v>
      </c>
    </row>
    <row r="1041" spans="1:10" ht="15.75" customHeight="1">
      <c r="A1041" t="s">
        <v>2208</v>
      </c>
      <c r="B1041" t="s">
        <v>1580</v>
      </c>
      <c r="C1041">
        <v>0</v>
      </c>
      <c r="D1041">
        <v>6</v>
      </c>
      <c r="E1041">
        <v>2023</v>
      </c>
      <c r="F1041" s="1">
        <v>-520484.75</v>
      </c>
      <c r="G1041" s="1">
        <v>0</v>
      </c>
      <c r="H1041" s="1">
        <v>0</v>
      </c>
      <c r="I1041" s="425">
        <v>-520484.75</v>
      </c>
      <c r="J1041">
        <v>7</v>
      </c>
    </row>
    <row r="1042" spans="1:10" ht="15.75" customHeight="1">
      <c r="A1042" t="s">
        <v>2209</v>
      </c>
      <c r="B1042" t="s">
        <v>2210</v>
      </c>
      <c r="C1042">
        <v>0</v>
      </c>
      <c r="D1042">
        <v>6</v>
      </c>
      <c r="E1042">
        <v>2023</v>
      </c>
      <c r="F1042" s="1">
        <v>0</v>
      </c>
      <c r="G1042" s="1">
        <v>0</v>
      </c>
      <c r="H1042" s="1">
        <v>217837516.55000001</v>
      </c>
      <c r="I1042" s="425">
        <v>-217837516.55000001</v>
      </c>
      <c r="J1042">
        <v>1</v>
      </c>
    </row>
    <row r="1043" spans="1:10" ht="15.75" customHeight="1">
      <c r="A1043" t="s">
        <v>2211</v>
      </c>
      <c r="B1043" t="s">
        <v>2212</v>
      </c>
      <c r="C1043">
        <v>0</v>
      </c>
      <c r="D1043">
        <v>6</v>
      </c>
      <c r="E1043">
        <v>2023</v>
      </c>
      <c r="F1043" s="1">
        <v>0</v>
      </c>
      <c r="G1043" s="1">
        <v>0</v>
      </c>
      <c r="H1043" s="1">
        <v>3381482.72</v>
      </c>
      <c r="I1043" s="425">
        <v>-3381482.72</v>
      </c>
      <c r="J1043">
        <v>2</v>
      </c>
    </row>
    <row r="1044" spans="1:10" ht="15.75" customHeight="1">
      <c r="A1044" t="s">
        <v>2213</v>
      </c>
      <c r="B1044" t="s">
        <v>2214</v>
      </c>
      <c r="C1044">
        <v>0</v>
      </c>
      <c r="D1044">
        <v>6</v>
      </c>
      <c r="E1044">
        <v>2023</v>
      </c>
      <c r="F1044" s="1">
        <v>0</v>
      </c>
      <c r="G1044" s="1">
        <v>0</v>
      </c>
      <c r="H1044" s="1">
        <v>3381482.72</v>
      </c>
      <c r="I1044" s="425">
        <v>-3381482.72</v>
      </c>
      <c r="J1044">
        <v>3</v>
      </c>
    </row>
    <row r="1045" spans="1:10" ht="15.75" customHeight="1">
      <c r="A1045" t="s">
        <v>2215</v>
      </c>
      <c r="B1045" t="s">
        <v>2216</v>
      </c>
      <c r="C1045">
        <v>0</v>
      </c>
      <c r="D1045">
        <v>6</v>
      </c>
      <c r="E1045">
        <v>2023</v>
      </c>
      <c r="F1045" s="1">
        <v>0</v>
      </c>
      <c r="G1045" s="1">
        <v>0</v>
      </c>
      <c r="H1045" s="1">
        <v>3381482.72</v>
      </c>
      <c r="I1045" s="425">
        <v>-3381482.72</v>
      </c>
      <c r="J1045">
        <v>4</v>
      </c>
    </row>
    <row r="1046" spans="1:10" ht="15.75" customHeight="1">
      <c r="A1046" t="s">
        <v>2217</v>
      </c>
      <c r="B1046" t="s">
        <v>2218</v>
      </c>
      <c r="C1046">
        <v>0</v>
      </c>
      <c r="D1046">
        <v>6</v>
      </c>
      <c r="E1046">
        <v>2023</v>
      </c>
      <c r="F1046" s="1">
        <v>0</v>
      </c>
      <c r="G1046" s="1">
        <v>0</v>
      </c>
      <c r="H1046" s="1">
        <v>3249814.72</v>
      </c>
      <c r="I1046" s="425">
        <v>-3249814.72</v>
      </c>
      <c r="J1046">
        <v>5</v>
      </c>
    </row>
    <row r="1047" spans="1:10" ht="15.75" customHeight="1">
      <c r="A1047" t="s">
        <v>2219</v>
      </c>
      <c r="B1047" t="s">
        <v>2218</v>
      </c>
      <c r="C1047">
        <v>0</v>
      </c>
      <c r="D1047">
        <v>6</v>
      </c>
      <c r="E1047">
        <v>2023</v>
      </c>
      <c r="F1047" s="1">
        <v>0</v>
      </c>
      <c r="G1047" s="1">
        <v>0</v>
      </c>
      <c r="H1047" s="1">
        <v>3249814.72</v>
      </c>
      <c r="I1047" s="425">
        <v>-3249814.72</v>
      </c>
      <c r="J1047">
        <v>6</v>
      </c>
    </row>
    <row r="1048" spans="1:10" ht="15.75" customHeight="1">
      <c r="A1048" t="s">
        <v>2220</v>
      </c>
      <c r="B1048" t="s">
        <v>2221</v>
      </c>
      <c r="C1048">
        <v>0</v>
      </c>
      <c r="D1048">
        <v>6</v>
      </c>
      <c r="E1048">
        <v>2023</v>
      </c>
      <c r="F1048" s="1">
        <v>0</v>
      </c>
      <c r="G1048" s="1">
        <v>0</v>
      </c>
      <c r="H1048" s="1">
        <v>28506</v>
      </c>
      <c r="I1048" s="425">
        <v>-28506</v>
      </c>
      <c r="J1048">
        <v>7</v>
      </c>
    </row>
    <row r="1049" spans="1:10" ht="15.75" customHeight="1">
      <c r="A1049" t="s">
        <v>4352</v>
      </c>
      <c r="B1049" t="s">
        <v>3220</v>
      </c>
      <c r="C1049">
        <v>0</v>
      </c>
      <c r="D1049">
        <v>6</v>
      </c>
      <c r="E1049">
        <v>2023</v>
      </c>
      <c r="F1049" s="1">
        <v>0</v>
      </c>
      <c r="G1049" s="1">
        <v>0</v>
      </c>
      <c r="H1049" s="1">
        <v>1750</v>
      </c>
      <c r="I1049" s="425">
        <v>-1750</v>
      </c>
      <c r="J1049">
        <v>7</v>
      </c>
    </row>
    <row r="1050" spans="1:10" ht="15.75" customHeight="1">
      <c r="A1050" t="s">
        <v>2222</v>
      </c>
      <c r="B1050" t="s">
        <v>2223</v>
      </c>
      <c r="C1050">
        <v>0</v>
      </c>
      <c r="D1050">
        <v>6</v>
      </c>
      <c r="E1050">
        <v>2023</v>
      </c>
      <c r="F1050" s="1">
        <v>0</v>
      </c>
      <c r="G1050" s="1">
        <v>0</v>
      </c>
      <c r="H1050" s="1">
        <v>4400</v>
      </c>
      <c r="I1050" s="425">
        <v>-4400</v>
      </c>
      <c r="J1050">
        <v>7</v>
      </c>
    </row>
    <row r="1051" spans="1:10" ht="15.75" customHeight="1">
      <c r="A1051" t="s">
        <v>2224</v>
      </c>
      <c r="B1051" t="s">
        <v>2225</v>
      </c>
      <c r="C1051">
        <v>0</v>
      </c>
      <c r="D1051">
        <v>6</v>
      </c>
      <c r="E1051">
        <v>2023</v>
      </c>
      <c r="F1051" s="1">
        <v>0</v>
      </c>
      <c r="G1051" s="1">
        <v>0</v>
      </c>
      <c r="H1051" s="1">
        <v>2897083.17</v>
      </c>
      <c r="I1051" s="425">
        <v>-2897083.17</v>
      </c>
      <c r="J1051">
        <v>7</v>
      </c>
    </row>
    <row r="1052" spans="1:10" ht="15.75" customHeight="1">
      <c r="A1052" t="s">
        <v>2226</v>
      </c>
      <c r="B1052" t="s">
        <v>2227</v>
      </c>
      <c r="C1052">
        <v>0</v>
      </c>
      <c r="D1052">
        <v>6</v>
      </c>
      <c r="E1052">
        <v>2023</v>
      </c>
      <c r="F1052" s="1">
        <v>0</v>
      </c>
      <c r="G1052" s="1">
        <v>0</v>
      </c>
      <c r="H1052" s="1">
        <v>208710.55</v>
      </c>
      <c r="I1052" s="425">
        <v>-208710.55</v>
      </c>
      <c r="J1052">
        <v>7</v>
      </c>
    </row>
    <row r="1053" spans="1:10" ht="15.75" customHeight="1">
      <c r="A1053" t="s">
        <v>2228</v>
      </c>
      <c r="B1053" t="s">
        <v>2229</v>
      </c>
      <c r="C1053">
        <v>0</v>
      </c>
      <c r="D1053">
        <v>6</v>
      </c>
      <c r="E1053">
        <v>2023</v>
      </c>
      <c r="F1053" s="1">
        <v>0</v>
      </c>
      <c r="G1053" s="1">
        <v>0</v>
      </c>
      <c r="H1053" s="1">
        <v>19465</v>
      </c>
      <c r="I1053" s="425">
        <v>-19465</v>
      </c>
      <c r="J1053">
        <v>7</v>
      </c>
    </row>
    <row r="1054" spans="1:10" ht="15.75" customHeight="1">
      <c r="A1054" t="s">
        <v>2230</v>
      </c>
      <c r="B1054" t="s">
        <v>2231</v>
      </c>
      <c r="C1054">
        <v>0</v>
      </c>
      <c r="D1054">
        <v>6</v>
      </c>
      <c r="E1054">
        <v>2023</v>
      </c>
      <c r="F1054" s="1">
        <v>0</v>
      </c>
      <c r="G1054" s="1">
        <v>0</v>
      </c>
      <c r="H1054" s="1">
        <v>89900</v>
      </c>
      <c r="I1054" s="425">
        <v>-89900</v>
      </c>
      <c r="J1054">
        <v>7</v>
      </c>
    </row>
    <row r="1055" spans="1:10" ht="15.75" customHeight="1">
      <c r="A1055" t="s">
        <v>2232</v>
      </c>
      <c r="B1055" t="s">
        <v>2233</v>
      </c>
      <c r="C1055">
        <v>0</v>
      </c>
      <c r="D1055">
        <v>6</v>
      </c>
      <c r="E1055">
        <v>2023</v>
      </c>
      <c r="F1055" s="1">
        <v>0</v>
      </c>
      <c r="G1055" s="1">
        <v>0</v>
      </c>
      <c r="H1055" s="1">
        <v>131668</v>
      </c>
      <c r="I1055" s="425">
        <v>-131668</v>
      </c>
      <c r="J1055">
        <v>5</v>
      </c>
    </row>
    <row r="1056" spans="1:10" ht="15.75" customHeight="1">
      <c r="A1056" t="s">
        <v>2234</v>
      </c>
      <c r="B1056" t="s">
        <v>2233</v>
      </c>
      <c r="C1056">
        <v>0</v>
      </c>
      <c r="D1056">
        <v>6</v>
      </c>
      <c r="E1056">
        <v>2023</v>
      </c>
      <c r="F1056" s="1">
        <v>0</v>
      </c>
      <c r="G1056" s="1">
        <v>0</v>
      </c>
      <c r="H1056" s="1">
        <v>131668</v>
      </c>
      <c r="I1056" s="425">
        <v>-131668</v>
      </c>
      <c r="J1056">
        <v>6</v>
      </c>
    </row>
    <row r="1057" spans="1:11" ht="15.75" customHeight="1">
      <c r="A1057" t="s">
        <v>2235</v>
      </c>
      <c r="B1057" t="s">
        <v>2236</v>
      </c>
      <c r="C1057">
        <v>0</v>
      </c>
      <c r="D1057">
        <v>6</v>
      </c>
      <c r="E1057">
        <v>2023</v>
      </c>
      <c r="F1057" s="1">
        <v>0</v>
      </c>
      <c r="G1057" s="1">
        <v>0</v>
      </c>
      <c r="H1057" s="1">
        <v>125528</v>
      </c>
      <c r="I1057" s="425">
        <v>-125528</v>
      </c>
      <c r="J1057">
        <v>7</v>
      </c>
    </row>
    <row r="1058" spans="1:11" ht="15.75" customHeight="1">
      <c r="A1058" t="s">
        <v>2237</v>
      </c>
      <c r="B1058" t="s">
        <v>2238</v>
      </c>
      <c r="C1058">
        <v>0</v>
      </c>
      <c r="D1058">
        <v>6</v>
      </c>
      <c r="E1058">
        <v>2023</v>
      </c>
      <c r="F1058" s="1">
        <v>0</v>
      </c>
      <c r="G1058" s="1">
        <v>0</v>
      </c>
      <c r="H1058" s="1">
        <v>6140</v>
      </c>
      <c r="I1058" s="425">
        <v>-6140</v>
      </c>
      <c r="J1058">
        <v>7</v>
      </c>
    </row>
    <row r="1059" spans="1:11" ht="15.75" customHeight="1">
      <c r="A1059" t="s">
        <v>2239</v>
      </c>
      <c r="B1059" t="s">
        <v>2240</v>
      </c>
      <c r="C1059">
        <v>0</v>
      </c>
      <c r="D1059">
        <v>6</v>
      </c>
      <c r="E1059">
        <v>2023</v>
      </c>
      <c r="F1059" s="1">
        <v>0</v>
      </c>
      <c r="G1059" s="1">
        <v>0</v>
      </c>
      <c r="H1059" s="1">
        <v>192532942</v>
      </c>
      <c r="I1059" s="425">
        <v>-192532942</v>
      </c>
      <c r="J1059">
        <v>2</v>
      </c>
    </row>
    <row r="1060" spans="1:11" ht="15.75" customHeight="1">
      <c r="A1060" t="s">
        <v>2241</v>
      </c>
      <c r="B1060" t="s">
        <v>2242</v>
      </c>
      <c r="C1060">
        <v>0</v>
      </c>
      <c r="D1060">
        <v>6</v>
      </c>
      <c r="E1060">
        <v>2023</v>
      </c>
      <c r="F1060" s="1">
        <v>0</v>
      </c>
      <c r="G1060" s="1">
        <v>0</v>
      </c>
      <c r="H1060" s="1">
        <v>192532942</v>
      </c>
      <c r="I1060" s="425">
        <v>-192532942</v>
      </c>
      <c r="J1060">
        <v>3</v>
      </c>
    </row>
    <row r="1061" spans="1:11" ht="15.75" customHeight="1">
      <c r="A1061" t="s">
        <v>2243</v>
      </c>
      <c r="B1061" t="s">
        <v>2244</v>
      </c>
      <c r="C1061">
        <v>0</v>
      </c>
      <c r="D1061">
        <v>6</v>
      </c>
      <c r="E1061">
        <v>2023</v>
      </c>
      <c r="F1061" s="1">
        <v>0</v>
      </c>
      <c r="G1061" s="1">
        <v>0</v>
      </c>
      <c r="H1061" s="1">
        <v>192532942</v>
      </c>
      <c r="I1061" s="425">
        <v>-192532942</v>
      </c>
      <c r="J1061">
        <v>4</v>
      </c>
    </row>
    <row r="1062" spans="1:11" ht="15.75" customHeight="1">
      <c r="A1062" t="s">
        <v>2245</v>
      </c>
      <c r="B1062" t="s">
        <v>2246</v>
      </c>
      <c r="C1062">
        <v>0</v>
      </c>
      <c r="D1062">
        <v>6</v>
      </c>
      <c r="E1062">
        <v>2023</v>
      </c>
      <c r="F1062" s="1">
        <v>0</v>
      </c>
      <c r="G1062" s="1">
        <v>0</v>
      </c>
      <c r="H1062" s="1">
        <v>192532942</v>
      </c>
      <c r="I1062" s="425">
        <v>-192532942</v>
      </c>
      <c r="J1062">
        <v>5</v>
      </c>
      <c r="K1062" s="12"/>
    </row>
    <row r="1063" spans="1:11" ht="15.75" customHeight="1">
      <c r="A1063" t="s">
        <v>2247</v>
      </c>
      <c r="B1063" t="s">
        <v>2246</v>
      </c>
      <c r="C1063">
        <v>0</v>
      </c>
      <c r="D1063">
        <v>6</v>
      </c>
      <c r="E1063">
        <v>2023</v>
      </c>
      <c r="F1063" s="1">
        <v>0</v>
      </c>
      <c r="G1063" s="1">
        <v>0</v>
      </c>
      <c r="H1063" s="1">
        <v>192532942</v>
      </c>
      <c r="I1063" s="425">
        <v>-192532942</v>
      </c>
      <c r="J1063">
        <v>6</v>
      </c>
      <c r="K1063" s="12"/>
    </row>
    <row r="1064" spans="1:11" ht="15.75" customHeight="1">
      <c r="A1064" t="s">
        <v>2248</v>
      </c>
      <c r="B1064" t="s">
        <v>2246</v>
      </c>
      <c r="C1064">
        <v>0</v>
      </c>
      <c r="D1064">
        <v>6</v>
      </c>
      <c r="E1064">
        <v>2023</v>
      </c>
      <c r="F1064" s="1">
        <v>0</v>
      </c>
      <c r="G1064" s="1">
        <v>0</v>
      </c>
      <c r="H1064" s="1">
        <v>192532942</v>
      </c>
      <c r="I1064" s="425">
        <v>-192532942</v>
      </c>
      <c r="J1064">
        <v>7</v>
      </c>
      <c r="K1064" s="12"/>
    </row>
    <row r="1065" spans="1:11" ht="15.75" customHeight="1">
      <c r="A1065" t="s">
        <v>2249</v>
      </c>
      <c r="B1065" t="s">
        <v>2250</v>
      </c>
      <c r="C1065">
        <v>0</v>
      </c>
      <c r="D1065">
        <v>6</v>
      </c>
      <c r="E1065">
        <v>2023</v>
      </c>
      <c r="F1065" s="1">
        <v>0</v>
      </c>
      <c r="G1065" s="1">
        <v>0</v>
      </c>
      <c r="H1065" s="1">
        <v>21923091.829999998</v>
      </c>
      <c r="I1065" s="425">
        <v>-21923091.829999998</v>
      </c>
      <c r="J1065">
        <v>2</v>
      </c>
      <c r="K1065" s="12"/>
    </row>
    <row r="1066" spans="1:11" ht="15.75" customHeight="1">
      <c r="A1066" t="s">
        <v>2251</v>
      </c>
      <c r="B1066" t="s">
        <v>2252</v>
      </c>
      <c r="C1066">
        <v>0</v>
      </c>
      <c r="D1066">
        <v>6</v>
      </c>
      <c r="E1066">
        <v>2023</v>
      </c>
      <c r="F1066" s="1">
        <v>0</v>
      </c>
      <c r="G1066" s="1">
        <v>0</v>
      </c>
      <c r="H1066" s="1">
        <v>20107742.559999999</v>
      </c>
      <c r="I1066" s="425">
        <v>-20107742.559999999</v>
      </c>
      <c r="J1066">
        <v>3</v>
      </c>
      <c r="K1066" s="12"/>
    </row>
    <row r="1067" spans="1:11" ht="15.75" customHeight="1">
      <c r="A1067" t="s">
        <v>2253</v>
      </c>
      <c r="B1067" t="s">
        <v>2254</v>
      </c>
      <c r="C1067">
        <v>0</v>
      </c>
      <c r="D1067">
        <v>6</v>
      </c>
      <c r="E1067">
        <v>2023</v>
      </c>
      <c r="F1067" s="1">
        <v>0</v>
      </c>
      <c r="G1067" s="1">
        <v>0</v>
      </c>
      <c r="H1067" s="1">
        <v>20107742.559999999</v>
      </c>
      <c r="I1067" s="425">
        <v>-20107742.559999999</v>
      </c>
      <c r="J1067">
        <v>4</v>
      </c>
      <c r="K1067" s="12"/>
    </row>
    <row r="1068" spans="1:11" ht="15.75" customHeight="1">
      <c r="A1068" t="s">
        <v>2255</v>
      </c>
      <c r="B1068" t="s">
        <v>2256</v>
      </c>
      <c r="C1068">
        <v>0</v>
      </c>
      <c r="D1068">
        <v>6</v>
      </c>
      <c r="E1068">
        <v>2023</v>
      </c>
      <c r="F1068" s="1">
        <v>0</v>
      </c>
      <c r="G1068" s="1">
        <v>0</v>
      </c>
      <c r="H1068" s="1">
        <v>20107742.559999999</v>
      </c>
      <c r="I1068" s="425">
        <v>-20107742.559999999</v>
      </c>
      <c r="J1068">
        <v>5</v>
      </c>
      <c r="K1068" s="12"/>
    </row>
    <row r="1069" spans="1:11" ht="15.75" customHeight="1">
      <c r="A1069" t="s">
        <v>2257</v>
      </c>
      <c r="B1069" t="s">
        <v>2258</v>
      </c>
      <c r="C1069">
        <v>0</v>
      </c>
      <c r="D1069">
        <v>6</v>
      </c>
      <c r="E1069">
        <v>2023</v>
      </c>
      <c r="F1069" s="1">
        <v>0</v>
      </c>
      <c r="G1069" s="1">
        <v>0</v>
      </c>
      <c r="H1069" s="1">
        <v>20107742.559999999</v>
      </c>
      <c r="I1069" s="425">
        <v>-20107742.559999999</v>
      </c>
      <c r="J1069">
        <v>6</v>
      </c>
      <c r="K1069" s="12"/>
    </row>
    <row r="1070" spans="1:11" ht="15.75" customHeight="1">
      <c r="A1070" t="s">
        <v>2259</v>
      </c>
      <c r="B1070" t="s">
        <v>2260</v>
      </c>
      <c r="C1070">
        <v>0</v>
      </c>
      <c r="D1070">
        <v>6</v>
      </c>
      <c r="E1070">
        <v>2023</v>
      </c>
      <c r="F1070" s="1">
        <v>0</v>
      </c>
      <c r="G1070" s="1">
        <v>0</v>
      </c>
      <c r="H1070" s="1">
        <v>20107742.559999999</v>
      </c>
      <c r="I1070" s="425">
        <v>-20107742.559999999</v>
      </c>
      <c r="J1070">
        <v>7</v>
      </c>
      <c r="K1070" s="12"/>
    </row>
    <row r="1071" spans="1:11" ht="15.75" customHeight="1">
      <c r="A1071" t="s">
        <v>2261</v>
      </c>
      <c r="B1071" t="s">
        <v>2262</v>
      </c>
      <c r="C1071">
        <v>0</v>
      </c>
      <c r="D1071">
        <v>6</v>
      </c>
      <c r="E1071">
        <v>2023</v>
      </c>
      <c r="F1071" s="1">
        <v>0</v>
      </c>
      <c r="G1071" s="1">
        <v>0</v>
      </c>
      <c r="H1071" s="1">
        <v>1815349.27</v>
      </c>
      <c r="I1071" s="425">
        <v>-1815349.27</v>
      </c>
      <c r="J1071">
        <v>3</v>
      </c>
      <c r="K1071" s="12"/>
    </row>
    <row r="1072" spans="1:11" ht="15.75" customHeight="1">
      <c r="A1072" t="s">
        <v>4359</v>
      </c>
      <c r="B1072" t="s">
        <v>4360</v>
      </c>
      <c r="C1072">
        <v>0</v>
      </c>
      <c r="D1072">
        <v>6</v>
      </c>
      <c r="E1072">
        <v>2023</v>
      </c>
      <c r="F1072" s="1">
        <v>0</v>
      </c>
      <c r="G1072" s="1">
        <v>0</v>
      </c>
      <c r="H1072" s="1">
        <v>10693.47</v>
      </c>
      <c r="I1072" s="425">
        <v>-10693.47</v>
      </c>
      <c r="J1072">
        <v>4</v>
      </c>
      <c r="K1072" s="12"/>
    </row>
    <row r="1073" spans="1:12" ht="15.75" customHeight="1">
      <c r="A1073" t="s">
        <v>4361</v>
      </c>
      <c r="B1073" t="s">
        <v>4362</v>
      </c>
      <c r="C1073">
        <v>0</v>
      </c>
      <c r="D1073">
        <v>6</v>
      </c>
      <c r="E1073">
        <v>2023</v>
      </c>
      <c r="F1073" s="1">
        <v>0</v>
      </c>
      <c r="G1073" s="1">
        <v>0</v>
      </c>
      <c r="H1073" s="1">
        <v>10693.47</v>
      </c>
      <c r="I1073" s="425">
        <v>-10693.47</v>
      </c>
      <c r="J1073">
        <v>5</v>
      </c>
      <c r="K1073" s="12"/>
    </row>
    <row r="1074" spans="1:12" ht="15.75" customHeight="1">
      <c r="A1074" t="s">
        <v>4363</v>
      </c>
      <c r="B1074" t="s">
        <v>4364</v>
      </c>
      <c r="C1074">
        <v>0</v>
      </c>
      <c r="D1074">
        <v>6</v>
      </c>
      <c r="E1074">
        <v>2023</v>
      </c>
      <c r="F1074" s="1">
        <v>0</v>
      </c>
      <c r="G1074" s="1">
        <v>0</v>
      </c>
      <c r="H1074" s="1">
        <v>10693.47</v>
      </c>
      <c r="I1074" s="425">
        <v>-10693.47</v>
      </c>
      <c r="J1074">
        <v>6</v>
      </c>
      <c r="K1074" s="12"/>
    </row>
    <row r="1075" spans="1:12" ht="15.75" customHeight="1">
      <c r="A1075" t="s">
        <v>4365</v>
      </c>
      <c r="B1075" t="s">
        <v>4364</v>
      </c>
      <c r="C1075">
        <v>0</v>
      </c>
      <c r="D1075">
        <v>6</v>
      </c>
      <c r="E1075">
        <v>2023</v>
      </c>
      <c r="F1075" s="1">
        <v>0</v>
      </c>
      <c r="G1075" s="1">
        <v>0</v>
      </c>
      <c r="H1075" s="1">
        <v>10693.47</v>
      </c>
      <c r="I1075" s="425">
        <v>-10693.47</v>
      </c>
      <c r="J1075">
        <v>7</v>
      </c>
      <c r="K1075" s="12"/>
    </row>
    <row r="1076" spans="1:12" ht="15.75" customHeight="1">
      <c r="A1076" t="s">
        <v>2263</v>
      </c>
      <c r="B1076" t="s">
        <v>2264</v>
      </c>
      <c r="C1076">
        <v>0</v>
      </c>
      <c r="D1076">
        <v>6</v>
      </c>
      <c r="E1076">
        <v>2023</v>
      </c>
      <c r="F1076" s="1">
        <v>0</v>
      </c>
      <c r="G1076" s="1">
        <v>0</v>
      </c>
      <c r="H1076" s="1">
        <v>10268.530000000001</v>
      </c>
      <c r="I1076" s="425">
        <v>-10268.530000000001</v>
      </c>
      <c r="J1076">
        <v>4</v>
      </c>
      <c r="K1076" s="12"/>
    </row>
    <row r="1077" spans="1:12" ht="15.75" customHeight="1">
      <c r="A1077" t="s">
        <v>2265</v>
      </c>
      <c r="B1077" t="s">
        <v>2264</v>
      </c>
      <c r="C1077">
        <v>0</v>
      </c>
      <c r="D1077">
        <v>6</v>
      </c>
      <c r="E1077">
        <v>2023</v>
      </c>
      <c r="F1077" s="1">
        <v>0</v>
      </c>
      <c r="G1077" s="1">
        <v>0</v>
      </c>
      <c r="H1077" s="1">
        <v>10268.530000000001</v>
      </c>
      <c r="I1077" s="425">
        <v>-10268.530000000001</v>
      </c>
      <c r="J1077">
        <v>5</v>
      </c>
      <c r="K1077" s="12"/>
    </row>
    <row r="1078" spans="1:12" ht="15.75" customHeight="1">
      <c r="A1078" t="s">
        <v>2266</v>
      </c>
      <c r="B1078" t="s">
        <v>2264</v>
      </c>
      <c r="C1078">
        <v>0</v>
      </c>
      <c r="D1078">
        <v>6</v>
      </c>
      <c r="E1078">
        <v>2023</v>
      </c>
      <c r="F1078" s="1">
        <v>0</v>
      </c>
      <c r="G1078" s="1">
        <v>0</v>
      </c>
      <c r="H1078" s="1">
        <v>10268.530000000001</v>
      </c>
      <c r="I1078" s="425">
        <v>-10268.530000000001</v>
      </c>
      <c r="J1078">
        <v>6</v>
      </c>
      <c r="K1078" s="12"/>
      <c r="L1078" s="169"/>
    </row>
    <row r="1079" spans="1:12" ht="15.75" customHeight="1">
      <c r="A1079" t="s">
        <v>2267</v>
      </c>
      <c r="B1079" t="s">
        <v>2268</v>
      </c>
      <c r="C1079">
        <v>0</v>
      </c>
      <c r="D1079">
        <v>6</v>
      </c>
      <c r="E1079">
        <v>2023</v>
      </c>
      <c r="F1079" s="1">
        <v>0</v>
      </c>
      <c r="G1079" s="1">
        <v>0</v>
      </c>
      <c r="H1079" s="1">
        <v>10268.530000000001</v>
      </c>
      <c r="I1079" s="425">
        <v>-10268.530000000001</v>
      </c>
      <c r="J1079">
        <v>7</v>
      </c>
      <c r="K1079" s="12"/>
    </row>
    <row r="1080" spans="1:12" ht="15.75" customHeight="1">
      <c r="A1080" t="s">
        <v>2269</v>
      </c>
      <c r="B1080" t="s">
        <v>2262</v>
      </c>
      <c r="C1080">
        <v>0</v>
      </c>
      <c r="D1080">
        <v>6</v>
      </c>
      <c r="E1080">
        <v>2023</v>
      </c>
      <c r="F1080" s="1">
        <v>0</v>
      </c>
      <c r="G1080" s="1">
        <v>0</v>
      </c>
      <c r="H1080" s="1">
        <v>1794387.27</v>
      </c>
      <c r="I1080" s="425">
        <v>-1794387.27</v>
      </c>
      <c r="J1080">
        <v>4</v>
      </c>
      <c r="K1080" s="12"/>
    </row>
    <row r="1081" spans="1:12" ht="15.75" customHeight="1">
      <c r="A1081" t="s">
        <v>2270</v>
      </c>
      <c r="B1081" t="s">
        <v>2262</v>
      </c>
      <c r="C1081">
        <v>0</v>
      </c>
      <c r="D1081">
        <v>6</v>
      </c>
      <c r="E1081">
        <v>2023</v>
      </c>
      <c r="F1081" s="1">
        <v>0</v>
      </c>
      <c r="G1081" s="1">
        <v>0</v>
      </c>
      <c r="H1081" s="1">
        <v>1794387.27</v>
      </c>
      <c r="I1081" s="425">
        <v>-1794387.27</v>
      </c>
      <c r="J1081">
        <v>5</v>
      </c>
      <c r="K1081" s="12"/>
    </row>
    <row r="1082" spans="1:12" ht="15.75" customHeight="1">
      <c r="A1082" t="s">
        <v>2271</v>
      </c>
      <c r="B1082" t="s">
        <v>2272</v>
      </c>
      <c r="C1082">
        <v>0</v>
      </c>
      <c r="D1082">
        <v>6</v>
      </c>
      <c r="E1082">
        <v>2023</v>
      </c>
      <c r="F1082" s="1">
        <v>0</v>
      </c>
      <c r="G1082" s="1">
        <v>0</v>
      </c>
      <c r="H1082" s="1">
        <v>1794387.27</v>
      </c>
      <c r="I1082" s="425">
        <v>-1794387.27</v>
      </c>
      <c r="J1082">
        <v>6</v>
      </c>
      <c r="K1082" s="12"/>
    </row>
    <row r="1083" spans="1:12" ht="15.75" customHeight="1">
      <c r="A1083" t="s">
        <v>2273</v>
      </c>
      <c r="B1083" t="s">
        <v>881</v>
      </c>
      <c r="C1083">
        <v>0</v>
      </c>
      <c r="D1083">
        <v>6</v>
      </c>
      <c r="E1083">
        <v>2023</v>
      </c>
      <c r="F1083" s="1">
        <v>0</v>
      </c>
      <c r="G1083" s="1">
        <v>0</v>
      </c>
      <c r="H1083" s="1">
        <v>21120</v>
      </c>
      <c r="I1083" s="425">
        <v>-21120</v>
      </c>
      <c r="J1083">
        <v>7</v>
      </c>
    </row>
    <row r="1084" spans="1:12" ht="15.75" customHeight="1">
      <c r="A1084" t="s">
        <v>2276</v>
      </c>
      <c r="B1084" t="s">
        <v>2272</v>
      </c>
      <c r="C1084">
        <v>0</v>
      </c>
      <c r="D1084">
        <v>6</v>
      </c>
      <c r="E1084">
        <v>2023</v>
      </c>
      <c r="F1084" s="1">
        <v>0</v>
      </c>
      <c r="G1084" s="1">
        <v>0</v>
      </c>
      <c r="H1084" s="1">
        <v>92701.99</v>
      </c>
      <c r="I1084" s="425">
        <v>-92701.99</v>
      </c>
      <c r="J1084">
        <v>7</v>
      </c>
    </row>
    <row r="1085" spans="1:12" ht="15.75" customHeight="1">
      <c r="A1085" t="s">
        <v>2277</v>
      </c>
      <c r="B1085" t="s">
        <v>2278</v>
      </c>
      <c r="C1085">
        <v>0</v>
      </c>
      <c r="D1085">
        <v>6</v>
      </c>
      <c r="E1085">
        <v>2023</v>
      </c>
      <c r="F1085" s="1">
        <v>0</v>
      </c>
      <c r="G1085" s="1">
        <v>0</v>
      </c>
      <c r="H1085" s="1">
        <v>15321.25</v>
      </c>
      <c r="I1085" s="425">
        <v>-15321.25</v>
      </c>
      <c r="J1085">
        <v>7</v>
      </c>
    </row>
    <row r="1086" spans="1:12" ht="15.75" customHeight="1">
      <c r="A1086" t="s">
        <v>2279</v>
      </c>
      <c r="B1086" t="s">
        <v>2280</v>
      </c>
      <c r="C1086">
        <v>0</v>
      </c>
      <c r="D1086">
        <v>6</v>
      </c>
      <c r="E1086">
        <v>2023</v>
      </c>
      <c r="F1086" s="1">
        <v>0</v>
      </c>
      <c r="G1086" s="1">
        <v>0</v>
      </c>
      <c r="H1086" s="1">
        <v>852722.4</v>
      </c>
      <c r="I1086" s="425">
        <v>-852722.4</v>
      </c>
      <c r="J1086">
        <v>7</v>
      </c>
    </row>
    <row r="1087" spans="1:12" ht="15.75" customHeight="1">
      <c r="A1087" t="s">
        <v>2281</v>
      </c>
      <c r="B1087" t="s">
        <v>2282</v>
      </c>
      <c r="C1087">
        <v>0</v>
      </c>
      <c r="D1087">
        <v>6</v>
      </c>
      <c r="E1087">
        <v>2023</v>
      </c>
      <c r="F1087" s="1">
        <v>0</v>
      </c>
      <c r="G1087" s="1">
        <v>0</v>
      </c>
      <c r="H1087" s="1">
        <v>131587.32</v>
      </c>
      <c r="I1087" s="425">
        <v>-131587.32</v>
      </c>
      <c r="J1087">
        <v>7</v>
      </c>
    </row>
    <row r="1088" spans="1:12" ht="15.75" customHeight="1">
      <c r="A1088" t="s">
        <v>2283</v>
      </c>
      <c r="B1088" t="s">
        <v>2284</v>
      </c>
      <c r="C1088">
        <v>0</v>
      </c>
      <c r="D1088">
        <v>6</v>
      </c>
      <c r="E1088">
        <v>2023</v>
      </c>
      <c r="F1088" s="1">
        <v>0</v>
      </c>
      <c r="G1088" s="1">
        <v>0</v>
      </c>
      <c r="H1088" s="1">
        <v>8795.3799999999992</v>
      </c>
      <c r="I1088" s="425">
        <v>-8795.3799999999992</v>
      </c>
      <c r="J1088">
        <v>7</v>
      </c>
    </row>
    <row r="1089" spans="1:10" ht="15.75" customHeight="1">
      <c r="A1089" t="s">
        <v>2285</v>
      </c>
      <c r="B1089" t="s">
        <v>2286</v>
      </c>
      <c r="C1089">
        <v>0</v>
      </c>
      <c r="D1089">
        <v>6</v>
      </c>
      <c r="E1089">
        <v>2023</v>
      </c>
      <c r="F1089" s="1">
        <v>0</v>
      </c>
      <c r="G1089" s="1">
        <v>0</v>
      </c>
      <c r="H1089" s="1">
        <v>5518</v>
      </c>
      <c r="I1089" s="425">
        <v>-5518</v>
      </c>
      <c r="J1089">
        <v>7</v>
      </c>
    </row>
    <row r="1090" spans="1:10" ht="15.75" customHeight="1">
      <c r="A1090" t="s">
        <v>2287</v>
      </c>
      <c r="B1090" t="s">
        <v>2288</v>
      </c>
      <c r="C1090">
        <v>0</v>
      </c>
      <c r="D1090">
        <v>6</v>
      </c>
      <c r="E1090">
        <v>2023</v>
      </c>
      <c r="F1090" s="1">
        <v>0</v>
      </c>
      <c r="G1090" s="1">
        <v>0</v>
      </c>
      <c r="H1090" s="1">
        <v>666620.93000000005</v>
      </c>
      <c r="I1090" s="425">
        <v>-666620.93000000005</v>
      </c>
      <c r="J1090">
        <v>7</v>
      </c>
    </row>
    <row r="1091" spans="1:10" ht="15.75" customHeight="1">
      <c r="A1091" t="s">
        <v>2289</v>
      </c>
      <c r="B1091" t="s">
        <v>2290</v>
      </c>
      <c r="C1091">
        <v>0</v>
      </c>
      <c r="D1091">
        <v>6</v>
      </c>
      <c r="E1091">
        <v>2023</v>
      </c>
      <c r="F1091" s="1">
        <v>0</v>
      </c>
      <c r="G1091" s="1">
        <v>191062102.16</v>
      </c>
      <c r="H1091" s="1">
        <v>0</v>
      </c>
      <c r="I1091" s="425">
        <v>191062102.16</v>
      </c>
      <c r="J1091">
        <v>1</v>
      </c>
    </row>
    <row r="1092" spans="1:10" ht="15.75" customHeight="1">
      <c r="A1092" t="s">
        <v>2291</v>
      </c>
      <c r="B1092" t="s">
        <v>2292</v>
      </c>
      <c r="C1092">
        <v>0</v>
      </c>
      <c r="D1092">
        <v>6</v>
      </c>
      <c r="E1092">
        <v>2023</v>
      </c>
      <c r="F1092" s="1">
        <v>0</v>
      </c>
      <c r="G1092" s="1">
        <v>161496373</v>
      </c>
      <c r="H1092" s="1">
        <v>0</v>
      </c>
      <c r="I1092" s="425">
        <v>161496373</v>
      </c>
      <c r="J1092">
        <v>2</v>
      </c>
    </row>
    <row r="1093" spans="1:10" ht="15.75" customHeight="1">
      <c r="A1093" t="s">
        <v>2293</v>
      </c>
      <c r="B1093" t="s">
        <v>2294</v>
      </c>
      <c r="C1093">
        <v>0</v>
      </c>
      <c r="D1093">
        <v>6</v>
      </c>
      <c r="E1093">
        <v>2023</v>
      </c>
      <c r="F1093" s="1">
        <v>0</v>
      </c>
      <c r="G1093" s="1">
        <v>128853445.41</v>
      </c>
      <c r="H1093" s="1">
        <v>0</v>
      </c>
      <c r="I1093" s="425">
        <v>128853445.41</v>
      </c>
      <c r="J1093">
        <v>3</v>
      </c>
    </row>
    <row r="1094" spans="1:10" ht="15.75" customHeight="1">
      <c r="A1094" t="s">
        <v>2295</v>
      </c>
      <c r="B1094" t="s">
        <v>2296</v>
      </c>
      <c r="C1094">
        <v>0</v>
      </c>
      <c r="D1094">
        <v>6</v>
      </c>
      <c r="E1094">
        <v>2023</v>
      </c>
      <c r="F1094" s="1">
        <v>0</v>
      </c>
      <c r="G1094" s="1">
        <v>58530884.359999999</v>
      </c>
      <c r="H1094" s="1">
        <v>0</v>
      </c>
      <c r="I1094" s="425">
        <v>58530884.359999999</v>
      </c>
      <c r="J1094">
        <v>4</v>
      </c>
    </row>
    <row r="1095" spans="1:10" ht="15.75" customHeight="1">
      <c r="A1095" t="s">
        <v>2297</v>
      </c>
      <c r="B1095" t="s">
        <v>2298</v>
      </c>
      <c r="C1095">
        <v>0</v>
      </c>
      <c r="D1095">
        <v>6</v>
      </c>
      <c r="E1095">
        <v>2023</v>
      </c>
      <c r="F1095" s="1">
        <v>0</v>
      </c>
      <c r="G1095" s="1">
        <v>58530884.359999999</v>
      </c>
      <c r="H1095" s="1">
        <v>0</v>
      </c>
      <c r="I1095" s="425">
        <v>58530884.359999999</v>
      </c>
      <c r="J1095">
        <v>5</v>
      </c>
    </row>
    <row r="1096" spans="1:10" ht="15.75" customHeight="1">
      <c r="A1096" t="s">
        <v>2299</v>
      </c>
      <c r="B1096" t="s">
        <v>2300</v>
      </c>
      <c r="C1096">
        <v>0</v>
      </c>
      <c r="D1096">
        <v>6</v>
      </c>
      <c r="E1096">
        <v>2023</v>
      </c>
      <c r="F1096" s="1">
        <v>0</v>
      </c>
      <c r="G1096" s="1">
        <v>58530884.359999999</v>
      </c>
      <c r="H1096" s="1">
        <v>0</v>
      </c>
      <c r="I1096" s="425">
        <v>58530884.359999999</v>
      </c>
      <c r="J1096">
        <v>6</v>
      </c>
    </row>
    <row r="1097" spans="1:10" ht="15.75" customHeight="1">
      <c r="A1097" t="s">
        <v>2301</v>
      </c>
      <c r="B1097" t="s">
        <v>2302</v>
      </c>
      <c r="C1097">
        <v>0</v>
      </c>
      <c r="D1097">
        <v>6</v>
      </c>
      <c r="E1097">
        <v>2023</v>
      </c>
      <c r="F1097" s="1">
        <v>0</v>
      </c>
      <c r="G1097" s="1">
        <v>58530884.359999999</v>
      </c>
      <c r="H1097" s="1">
        <v>0</v>
      </c>
      <c r="I1097" s="425">
        <v>58530884.359999999</v>
      </c>
      <c r="J1097">
        <v>7</v>
      </c>
    </row>
    <row r="1098" spans="1:10" ht="15.75" customHeight="1">
      <c r="A1098" t="s">
        <v>2303</v>
      </c>
      <c r="B1098" t="s">
        <v>2304</v>
      </c>
      <c r="C1098">
        <v>0</v>
      </c>
      <c r="D1098">
        <v>6</v>
      </c>
      <c r="E1098">
        <v>2023</v>
      </c>
      <c r="F1098" s="1">
        <v>0</v>
      </c>
      <c r="G1098" s="1">
        <v>1096681.3999999999</v>
      </c>
      <c r="H1098" s="1">
        <v>0</v>
      </c>
      <c r="I1098" s="425">
        <v>1096681.3999999999</v>
      </c>
      <c r="J1098">
        <v>4</v>
      </c>
    </row>
    <row r="1099" spans="1:10" ht="15.75" customHeight="1">
      <c r="A1099" t="s">
        <v>2305</v>
      </c>
      <c r="B1099" t="s">
        <v>2304</v>
      </c>
      <c r="C1099">
        <v>0</v>
      </c>
      <c r="D1099">
        <v>6</v>
      </c>
      <c r="E1099">
        <v>2023</v>
      </c>
      <c r="F1099" s="1">
        <v>0</v>
      </c>
      <c r="G1099" s="1">
        <v>1096681.3999999999</v>
      </c>
      <c r="H1099" s="1">
        <v>0</v>
      </c>
      <c r="I1099" s="425">
        <v>1096681.3999999999</v>
      </c>
      <c r="J1099">
        <v>5</v>
      </c>
    </row>
    <row r="1100" spans="1:10" ht="15.75" customHeight="1">
      <c r="A1100" t="s">
        <v>2306</v>
      </c>
      <c r="B1100" t="s">
        <v>2307</v>
      </c>
      <c r="C1100">
        <v>0</v>
      </c>
      <c r="D1100">
        <v>6</v>
      </c>
      <c r="E1100">
        <v>2023</v>
      </c>
      <c r="F1100" s="1">
        <v>0</v>
      </c>
      <c r="G1100" s="1">
        <v>1096681.3999999999</v>
      </c>
      <c r="H1100" s="1">
        <v>0</v>
      </c>
      <c r="I1100" s="425">
        <v>1096681.3999999999</v>
      </c>
      <c r="J1100">
        <v>6</v>
      </c>
    </row>
    <row r="1101" spans="1:10" ht="15.75" customHeight="1">
      <c r="A1101" t="s">
        <v>2308</v>
      </c>
      <c r="B1101" t="s">
        <v>2307</v>
      </c>
      <c r="C1101">
        <v>0</v>
      </c>
      <c r="D1101">
        <v>6</v>
      </c>
      <c r="E1101">
        <v>2023</v>
      </c>
      <c r="F1101" s="1">
        <v>0</v>
      </c>
      <c r="G1101" s="1">
        <v>1096681.3999999999</v>
      </c>
      <c r="H1101" s="1">
        <v>0</v>
      </c>
      <c r="I1101" s="425">
        <v>1096681.3999999999</v>
      </c>
      <c r="J1101">
        <v>7</v>
      </c>
    </row>
    <row r="1102" spans="1:10" ht="15.75" customHeight="1">
      <c r="A1102" t="s">
        <v>2309</v>
      </c>
      <c r="B1102" t="s">
        <v>2310</v>
      </c>
      <c r="C1102">
        <v>0</v>
      </c>
      <c r="D1102">
        <v>6</v>
      </c>
      <c r="E1102">
        <v>2023</v>
      </c>
      <c r="F1102" s="1">
        <v>0</v>
      </c>
      <c r="G1102" s="1">
        <v>14870535.539999999</v>
      </c>
      <c r="H1102" s="1">
        <v>0</v>
      </c>
      <c r="I1102" s="425">
        <v>14870535.539999999</v>
      </c>
      <c r="J1102">
        <v>4</v>
      </c>
    </row>
    <row r="1103" spans="1:10" ht="15.75" customHeight="1">
      <c r="A1103" t="s">
        <v>2311</v>
      </c>
      <c r="B1103" t="s">
        <v>2310</v>
      </c>
      <c r="C1103">
        <v>0</v>
      </c>
      <c r="D1103">
        <v>6</v>
      </c>
      <c r="E1103">
        <v>2023</v>
      </c>
      <c r="F1103" s="1">
        <v>0</v>
      </c>
      <c r="G1103" s="1">
        <v>14870535.539999999</v>
      </c>
      <c r="H1103" s="1">
        <v>0</v>
      </c>
      <c r="I1103" s="425">
        <v>14870535.539999999</v>
      </c>
      <c r="J1103">
        <v>5</v>
      </c>
    </row>
    <row r="1104" spans="1:10" ht="15.75" customHeight="1">
      <c r="A1104" t="s">
        <v>2312</v>
      </c>
      <c r="B1104" t="s">
        <v>2313</v>
      </c>
      <c r="C1104">
        <v>0</v>
      </c>
      <c r="D1104">
        <v>6</v>
      </c>
      <c r="E1104">
        <v>2023</v>
      </c>
      <c r="F1104" s="1">
        <v>0</v>
      </c>
      <c r="G1104" s="1">
        <v>12295615.58</v>
      </c>
      <c r="H1104" s="1">
        <v>0</v>
      </c>
      <c r="I1104" s="425">
        <v>12295615.58</v>
      </c>
      <c r="J1104">
        <v>6</v>
      </c>
    </row>
    <row r="1105" spans="1:10" ht="15.75" customHeight="1">
      <c r="A1105" t="s">
        <v>2314</v>
      </c>
      <c r="B1105" t="s">
        <v>2315</v>
      </c>
      <c r="C1105">
        <v>0</v>
      </c>
      <c r="D1105">
        <v>6</v>
      </c>
      <c r="E1105">
        <v>2023</v>
      </c>
      <c r="F1105" s="1">
        <v>0</v>
      </c>
      <c r="G1105" s="1">
        <v>906558.94</v>
      </c>
      <c r="H1105" s="1">
        <v>0</v>
      </c>
      <c r="I1105" s="425">
        <v>906558.94</v>
      </c>
      <c r="J1105">
        <v>7</v>
      </c>
    </row>
    <row r="1106" spans="1:10" ht="15.75" customHeight="1">
      <c r="A1106" t="s">
        <v>2316</v>
      </c>
      <c r="B1106" t="s">
        <v>2317</v>
      </c>
      <c r="C1106">
        <v>0</v>
      </c>
      <c r="D1106">
        <v>6</v>
      </c>
      <c r="E1106">
        <v>2023</v>
      </c>
      <c r="F1106" s="1">
        <v>0</v>
      </c>
      <c r="G1106" s="1">
        <v>11389056.640000001</v>
      </c>
      <c r="H1106" s="1">
        <v>0</v>
      </c>
      <c r="I1106" s="425">
        <v>11389056.640000001</v>
      </c>
      <c r="J1106">
        <v>7</v>
      </c>
    </row>
    <row r="1107" spans="1:10" ht="15.75" customHeight="1">
      <c r="A1107" t="s">
        <v>2318</v>
      </c>
      <c r="B1107" t="s">
        <v>2319</v>
      </c>
      <c r="C1107">
        <v>0</v>
      </c>
      <c r="D1107">
        <v>6</v>
      </c>
      <c r="E1107">
        <v>2023</v>
      </c>
      <c r="F1107" s="1">
        <v>0</v>
      </c>
      <c r="G1107" s="1">
        <v>355393.93</v>
      </c>
      <c r="H1107" s="1">
        <v>0</v>
      </c>
      <c r="I1107" s="425">
        <v>355393.93</v>
      </c>
      <c r="J1107">
        <v>6</v>
      </c>
    </row>
    <row r="1108" spans="1:10" ht="15.75" customHeight="1">
      <c r="A1108" t="s">
        <v>2320</v>
      </c>
      <c r="B1108" t="s">
        <v>2321</v>
      </c>
      <c r="C1108">
        <v>0</v>
      </c>
      <c r="D1108">
        <v>6</v>
      </c>
      <c r="E1108">
        <v>2023</v>
      </c>
      <c r="F1108" s="1">
        <v>0</v>
      </c>
      <c r="G1108" s="1">
        <v>143679.29</v>
      </c>
      <c r="H1108" s="1">
        <v>0</v>
      </c>
      <c r="I1108" s="425">
        <v>143679.29</v>
      </c>
      <c r="J1108">
        <v>7</v>
      </c>
    </row>
    <row r="1109" spans="1:10" ht="15.75" customHeight="1">
      <c r="A1109" t="s">
        <v>2322</v>
      </c>
      <c r="B1109" t="s">
        <v>2323</v>
      </c>
      <c r="C1109">
        <v>0</v>
      </c>
      <c r="D1109">
        <v>6</v>
      </c>
      <c r="E1109">
        <v>2023</v>
      </c>
      <c r="F1109" s="1">
        <v>0</v>
      </c>
      <c r="G1109" s="1">
        <v>211714.64</v>
      </c>
      <c r="H1109" s="1">
        <v>0</v>
      </c>
      <c r="I1109" s="425">
        <v>211714.64</v>
      </c>
      <c r="J1109">
        <v>7</v>
      </c>
    </row>
    <row r="1110" spans="1:10" ht="15.75" customHeight="1">
      <c r="A1110" t="s">
        <v>2324</v>
      </c>
      <c r="B1110" t="s">
        <v>2325</v>
      </c>
      <c r="C1110">
        <v>0</v>
      </c>
      <c r="D1110">
        <v>6</v>
      </c>
      <c r="E1110">
        <v>2023</v>
      </c>
      <c r="F1110" s="1">
        <v>0</v>
      </c>
      <c r="G1110" s="1">
        <v>2219526.0299999998</v>
      </c>
      <c r="H1110" s="1">
        <v>0</v>
      </c>
      <c r="I1110" s="425">
        <v>2219526.0299999998</v>
      </c>
      <c r="J1110">
        <v>6</v>
      </c>
    </row>
    <row r="1111" spans="1:10" ht="15.75" customHeight="1">
      <c r="A1111" t="s">
        <v>2326</v>
      </c>
      <c r="B1111" t="s">
        <v>2327</v>
      </c>
      <c r="C1111">
        <v>0</v>
      </c>
      <c r="D1111">
        <v>6</v>
      </c>
      <c r="E1111">
        <v>2023</v>
      </c>
      <c r="F1111" s="1">
        <v>0</v>
      </c>
      <c r="G1111" s="1">
        <v>1348466.28</v>
      </c>
      <c r="H1111" s="1">
        <v>0</v>
      </c>
      <c r="I1111" s="425">
        <v>1348466.28</v>
      </c>
      <c r="J1111">
        <v>7</v>
      </c>
    </row>
    <row r="1112" spans="1:10" ht="15.75" customHeight="1">
      <c r="A1112" t="s">
        <v>2328</v>
      </c>
      <c r="B1112" t="s">
        <v>2329</v>
      </c>
      <c r="C1112">
        <v>0</v>
      </c>
      <c r="D1112">
        <v>6</v>
      </c>
      <c r="E1112">
        <v>2023</v>
      </c>
      <c r="F1112" s="1">
        <v>0</v>
      </c>
      <c r="G1112" s="1">
        <v>871059.75</v>
      </c>
      <c r="H1112" s="1">
        <v>0</v>
      </c>
      <c r="I1112" s="425">
        <v>871059.75</v>
      </c>
      <c r="J1112">
        <v>7</v>
      </c>
    </row>
    <row r="1113" spans="1:10" ht="15.75" customHeight="1">
      <c r="A1113" t="s">
        <v>2330</v>
      </c>
      <c r="B1113" t="s">
        <v>2331</v>
      </c>
      <c r="C1113">
        <v>0</v>
      </c>
      <c r="D1113">
        <v>6</v>
      </c>
      <c r="E1113">
        <v>2023</v>
      </c>
      <c r="F1113" s="1">
        <v>0</v>
      </c>
      <c r="G1113" s="1">
        <v>21222184.989999998</v>
      </c>
      <c r="H1113" s="1">
        <v>0</v>
      </c>
      <c r="I1113" s="425">
        <v>21222184.989999998</v>
      </c>
      <c r="J1113">
        <v>4</v>
      </c>
    </row>
    <row r="1114" spans="1:10" ht="15.75" customHeight="1">
      <c r="A1114" t="s">
        <v>2332</v>
      </c>
      <c r="B1114" t="s">
        <v>2331</v>
      </c>
      <c r="C1114">
        <v>0</v>
      </c>
      <c r="D1114">
        <v>6</v>
      </c>
      <c r="E1114">
        <v>2023</v>
      </c>
      <c r="F1114" s="1">
        <v>0</v>
      </c>
      <c r="G1114" s="1">
        <v>21222184.989999998</v>
      </c>
      <c r="H1114" s="1">
        <v>0</v>
      </c>
      <c r="I1114" s="425">
        <v>21222184.989999998</v>
      </c>
      <c r="J1114">
        <v>5</v>
      </c>
    </row>
    <row r="1115" spans="1:10" ht="15.75" customHeight="1">
      <c r="A1115" t="s">
        <v>2333</v>
      </c>
      <c r="B1115" t="s">
        <v>2334</v>
      </c>
      <c r="C1115">
        <v>0</v>
      </c>
      <c r="D1115">
        <v>6</v>
      </c>
      <c r="E1115">
        <v>2023</v>
      </c>
      <c r="F1115" s="1">
        <v>0</v>
      </c>
      <c r="G1115" s="1">
        <v>12241015.24</v>
      </c>
      <c r="H1115" s="1">
        <v>0</v>
      </c>
      <c r="I1115" s="425">
        <v>12241015.24</v>
      </c>
      <c r="J1115">
        <v>6</v>
      </c>
    </row>
    <row r="1116" spans="1:10" ht="15.75" customHeight="1">
      <c r="A1116" t="s">
        <v>2335</v>
      </c>
      <c r="B1116" t="s">
        <v>2336</v>
      </c>
      <c r="C1116">
        <v>0</v>
      </c>
      <c r="D1116">
        <v>6</v>
      </c>
      <c r="E1116">
        <v>2023</v>
      </c>
      <c r="F1116" s="1">
        <v>0</v>
      </c>
      <c r="G1116" s="1">
        <v>7728351.75</v>
      </c>
      <c r="H1116" s="1">
        <v>0</v>
      </c>
      <c r="I1116" s="425">
        <v>7728351.75</v>
      </c>
      <c r="J1116">
        <v>7</v>
      </c>
    </row>
    <row r="1117" spans="1:10" ht="15.75" customHeight="1">
      <c r="A1117" t="s">
        <v>2337</v>
      </c>
      <c r="B1117" t="s">
        <v>2338</v>
      </c>
      <c r="C1117">
        <v>0</v>
      </c>
      <c r="D1117">
        <v>6</v>
      </c>
      <c r="E1117">
        <v>2023</v>
      </c>
      <c r="F1117" s="1">
        <v>0</v>
      </c>
      <c r="G1117" s="1">
        <v>4512663.49</v>
      </c>
      <c r="H1117" s="1">
        <v>0</v>
      </c>
      <c r="I1117" s="425">
        <v>4512663.49</v>
      </c>
      <c r="J1117">
        <v>7</v>
      </c>
    </row>
    <row r="1118" spans="1:10" ht="15.75" customHeight="1">
      <c r="A1118" t="s">
        <v>2339</v>
      </c>
      <c r="B1118" t="s">
        <v>2340</v>
      </c>
      <c r="C1118">
        <v>0</v>
      </c>
      <c r="D1118">
        <v>6</v>
      </c>
      <c r="E1118">
        <v>2023</v>
      </c>
      <c r="F1118" s="1">
        <v>0</v>
      </c>
      <c r="G1118" s="1">
        <v>5334024.7300000004</v>
      </c>
      <c r="H1118" s="1">
        <v>0</v>
      </c>
      <c r="I1118" s="425">
        <v>5334024.7300000004</v>
      </c>
      <c r="J1118">
        <v>6</v>
      </c>
    </row>
    <row r="1119" spans="1:10" ht="15.75" customHeight="1">
      <c r="A1119" t="s">
        <v>2341</v>
      </c>
      <c r="B1119" t="s">
        <v>1882</v>
      </c>
      <c r="C1119">
        <v>0</v>
      </c>
      <c r="D1119">
        <v>6</v>
      </c>
      <c r="E1119">
        <v>2023</v>
      </c>
      <c r="F1119" s="1">
        <v>0</v>
      </c>
      <c r="G1119" s="1">
        <v>5334024.7300000004</v>
      </c>
      <c r="H1119" s="1">
        <v>0</v>
      </c>
      <c r="I1119" s="425">
        <v>5334024.7300000004</v>
      </c>
      <c r="J1119">
        <v>7</v>
      </c>
    </row>
    <row r="1120" spans="1:10" ht="15.75" customHeight="1">
      <c r="A1120" t="s">
        <v>2342</v>
      </c>
      <c r="B1120" t="s">
        <v>2343</v>
      </c>
      <c r="C1120">
        <v>0</v>
      </c>
      <c r="D1120">
        <v>6</v>
      </c>
      <c r="E1120">
        <v>2023</v>
      </c>
      <c r="F1120" s="1">
        <v>0</v>
      </c>
      <c r="G1120" s="1">
        <v>2133609.0699999998</v>
      </c>
      <c r="H1120" s="1">
        <v>0</v>
      </c>
      <c r="I1120" s="425">
        <v>2133609.0699999998</v>
      </c>
      <c r="J1120">
        <v>6</v>
      </c>
    </row>
    <row r="1121" spans="1:10" ht="15.75" customHeight="1">
      <c r="A1121" t="s">
        <v>2344</v>
      </c>
      <c r="B1121" t="s">
        <v>2345</v>
      </c>
      <c r="C1121">
        <v>0</v>
      </c>
      <c r="D1121">
        <v>6</v>
      </c>
      <c r="E1121">
        <v>2023</v>
      </c>
      <c r="F1121" s="1">
        <v>0</v>
      </c>
      <c r="G1121" s="1">
        <v>2133609.0699999998</v>
      </c>
      <c r="H1121" s="1">
        <v>0</v>
      </c>
      <c r="I1121" s="425">
        <v>2133609.0699999998</v>
      </c>
      <c r="J1121">
        <v>7</v>
      </c>
    </row>
    <row r="1122" spans="1:10" ht="15.75" customHeight="1">
      <c r="A1122" t="s">
        <v>2346</v>
      </c>
      <c r="B1122" t="s">
        <v>2347</v>
      </c>
      <c r="C1122">
        <v>0</v>
      </c>
      <c r="D1122">
        <v>6</v>
      </c>
      <c r="E1122">
        <v>2023</v>
      </c>
      <c r="F1122" s="1">
        <v>0</v>
      </c>
      <c r="G1122" s="1">
        <v>1513535.95</v>
      </c>
      <c r="H1122" s="1">
        <v>0</v>
      </c>
      <c r="I1122" s="425">
        <v>1513535.95</v>
      </c>
      <c r="J1122">
        <v>6</v>
      </c>
    </row>
    <row r="1123" spans="1:10" ht="15.75" customHeight="1">
      <c r="A1123" t="s">
        <v>2348</v>
      </c>
      <c r="B1123" t="s">
        <v>2349</v>
      </c>
      <c r="C1123">
        <v>0</v>
      </c>
      <c r="D1123">
        <v>6</v>
      </c>
      <c r="E1123">
        <v>2023</v>
      </c>
      <c r="F1123" s="1">
        <v>0</v>
      </c>
      <c r="G1123" s="1">
        <v>1513535.95</v>
      </c>
      <c r="H1123" s="1">
        <v>0</v>
      </c>
      <c r="I1123" s="425">
        <v>1513535.95</v>
      </c>
      <c r="J1123">
        <v>7</v>
      </c>
    </row>
    <row r="1124" spans="1:10" ht="15.75" customHeight="1">
      <c r="A1124" t="s">
        <v>2350</v>
      </c>
      <c r="B1124" t="s">
        <v>2351</v>
      </c>
      <c r="C1124">
        <v>0</v>
      </c>
      <c r="D1124">
        <v>6</v>
      </c>
      <c r="E1124">
        <v>2023</v>
      </c>
      <c r="F1124" s="1">
        <v>0</v>
      </c>
      <c r="G1124" s="1">
        <v>20207893.260000002</v>
      </c>
      <c r="H1124" s="1">
        <v>0</v>
      </c>
      <c r="I1124" s="425">
        <v>20207893.260000002</v>
      </c>
      <c r="J1124">
        <v>4</v>
      </c>
    </row>
    <row r="1125" spans="1:10" ht="15.75" customHeight="1">
      <c r="A1125" t="s">
        <v>2352</v>
      </c>
      <c r="B1125" t="s">
        <v>2351</v>
      </c>
      <c r="C1125">
        <v>0</v>
      </c>
      <c r="D1125">
        <v>6</v>
      </c>
      <c r="E1125">
        <v>2023</v>
      </c>
      <c r="F1125" s="1">
        <v>0</v>
      </c>
      <c r="G1125" s="1">
        <v>20207893.260000002</v>
      </c>
      <c r="H1125" s="1">
        <v>0</v>
      </c>
      <c r="I1125" s="425">
        <v>20207893.260000002</v>
      </c>
      <c r="J1125">
        <v>5</v>
      </c>
    </row>
    <row r="1126" spans="1:10" ht="15.75" customHeight="1">
      <c r="A1126" t="s">
        <v>2353</v>
      </c>
      <c r="B1126" t="s">
        <v>2354</v>
      </c>
      <c r="C1126">
        <v>0</v>
      </c>
      <c r="D1126">
        <v>6</v>
      </c>
      <c r="E1126">
        <v>2023</v>
      </c>
      <c r="F1126" s="1">
        <v>0</v>
      </c>
      <c r="G1126" s="1">
        <v>1615720.7</v>
      </c>
      <c r="H1126" s="1">
        <v>0</v>
      </c>
      <c r="I1126" s="425">
        <v>1615720.7</v>
      </c>
      <c r="J1126">
        <v>6</v>
      </c>
    </row>
    <row r="1127" spans="1:10" ht="15.75" customHeight="1">
      <c r="A1127" t="s">
        <v>2355</v>
      </c>
      <c r="B1127" t="s">
        <v>2356</v>
      </c>
      <c r="C1127">
        <v>0</v>
      </c>
      <c r="D1127">
        <v>6</v>
      </c>
      <c r="E1127">
        <v>2023</v>
      </c>
      <c r="F1127" s="1">
        <v>0</v>
      </c>
      <c r="G1127" s="1">
        <v>1615720.7</v>
      </c>
      <c r="H1127" s="1">
        <v>0</v>
      </c>
      <c r="I1127" s="425">
        <v>1615720.7</v>
      </c>
      <c r="J1127">
        <v>7</v>
      </c>
    </row>
    <row r="1128" spans="1:10" ht="15.75" customHeight="1">
      <c r="A1128" t="s">
        <v>2357</v>
      </c>
      <c r="B1128" t="s">
        <v>2358</v>
      </c>
      <c r="C1128">
        <v>0</v>
      </c>
      <c r="D1128">
        <v>6</v>
      </c>
      <c r="E1128">
        <v>2023</v>
      </c>
      <c r="F1128" s="1">
        <v>0</v>
      </c>
      <c r="G1128" s="1">
        <v>18116115.890000001</v>
      </c>
      <c r="H1128" s="1">
        <v>0</v>
      </c>
      <c r="I1128" s="425">
        <v>18116115.890000001</v>
      </c>
      <c r="J1128">
        <v>6</v>
      </c>
    </row>
    <row r="1129" spans="1:10" ht="15.75" customHeight="1">
      <c r="A1129" t="s">
        <v>2359</v>
      </c>
      <c r="B1129" t="s">
        <v>2360</v>
      </c>
      <c r="C1129">
        <v>0</v>
      </c>
      <c r="D1129">
        <v>6</v>
      </c>
      <c r="E1129">
        <v>2023</v>
      </c>
      <c r="F1129" s="1">
        <v>0</v>
      </c>
      <c r="G1129" s="1">
        <v>9830482.8000000007</v>
      </c>
      <c r="H1129" s="1">
        <v>0</v>
      </c>
      <c r="I1129" s="425">
        <v>9830482.8000000007</v>
      </c>
      <c r="J1129">
        <v>7</v>
      </c>
    </row>
    <row r="1130" spans="1:10" ht="15.75" customHeight="1">
      <c r="A1130" t="s">
        <v>2361</v>
      </c>
      <c r="B1130" t="s">
        <v>2362</v>
      </c>
      <c r="C1130">
        <v>0</v>
      </c>
      <c r="D1130">
        <v>6</v>
      </c>
      <c r="E1130">
        <v>2023</v>
      </c>
      <c r="F1130" s="1">
        <v>0</v>
      </c>
      <c r="G1130" s="1">
        <v>4622317.97</v>
      </c>
      <c r="H1130" s="1">
        <v>0</v>
      </c>
      <c r="I1130" s="425">
        <v>4622317.97</v>
      </c>
      <c r="J1130">
        <v>7</v>
      </c>
    </row>
    <row r="1131" spans="1:10" ht="15.75" customHeight="1">
      <c r="A1131" t="s">
        <v>2363</v>
      </c>
      <c r="B1131" t="s">
        <v>2364</v>
      </c>
      <c r="C1131">
        <v>0</v>
      </c>
      <c r="D1131">
        <v>6</v>
      </c>
      <c r="E1131">
        <v>2023</v>
      </c>
      <c r="F1131" s="1">
        <v>0</v>
      </c>
      <c r="G1131" s="1">
        <v>3663315.12</v>
      </c>
      <c r="H1131" s="1">
        <v>0</v>
      </c>
      <c r="I1131" s="425">
        <v>3663315.12</v>
      </c>
      <c r="J1131">
        <v>7</v>
      </c>
    </row>
    <row r="1132" spans="1:10" ht="15.75" customHeight="1">
      <c r="A1132" t="s">
        <v>2365</v>
      </c>
      <c r="B1132" t="s">
        <v>2351</v>
      </c>
      <c r="C1132">
        <v>0</v>
      </c>
      <c r="D1132">
        <v>6</v>
      </c>
      <c r="E1132">
        <v>2023</v>
      </c>
      <c r="F1132" s="1">
        <v>0</v>
      </c>
      <c r="G1132" s="1">
        <v>476056.67</v>
      </c>
      <c r="H1132" s="1">
        <v>0</v>
      </c>
      <c r="I1132" s="425">
        <v>476056.67</v>
      </c>
      <c r="J1132">
        <v>6</v>
      </c>
    </row>
    <row r="1133" spans="1:10" ht="15.75" customHeight="1">
      <c r="A1133" t="s">
        <v>2366</v>
      </c>
      <c r="B1133" t="s">
        <v>2367</v>
      </c>
      <c r="C1133">
        <v>0</v>
      </c>
      <c r="D1133">
        <v>6</v>
      </c>
      <c r="E1133">
        <v>2023</v>
      </c>
      <c r="F1133" s="1">
        <v>0</v>
      </c>
      <c r="G1133" s="1">
        <v>476056.67</v>
      </c>
      <c r="H1133" s="1">
        <v>0</v>
      </c>
      <c r="I1133" s="425">
        <v>476056.67</v>
      </c>
      <c r="J1133">
        <v>7</v>
      </c>
    </row>
    <row r="1134" spans="1:10" ht="15.75" customHeight="1">
      <c r="A1134" t="s">
        <v>2368</v>
      </c>
      <c r="B1134" t="s">
        <v>2369</v>
      </c>
      <c r="C1134">
        <v>0</v>
      </c>
      <c r="D1134">
        <v>6</v>
      </c>
      <c r="E1134">
        <v>2023</v>
      </c>
      <c r="F1134" s="1">
        <v>0</v>
      </c>
      <c r="G1134" s="1">
        <v>12925265.859999999</v>
      </c>
      <c r="H1134" s="1">
        <v>0</v>
      </c>
      <c r="I1134" s="425">
        <v>12925265.859999999</v>
      </c>
      <c r="J1134">
        <v>4</v>
      </c>
    </row>
    <row r="1135" spans="1:10" ht="15.75" customHeight="1">
      <c r="A1135" t="s">
        <v>2370</v>
      </c>
      <c r="B1135" t="s">
        <v>2369</v>
      </c>
      <c r="C1135">
        <v>0</v>
      </c>
      <c r="D1135">
        <v>6</v>
      </c>
      <c r="E1135">
        <v>2023</v>
      </c>
      <c r="F1135" s="1">
        <v>0</v>
      </c>
      <c r="G1135" s="1">
        <v>12925265.859999999</v>
      </c>
      <c r="H1135" s="1">
        <v>0</v>
      </c>
      <c r="I1135" s="425">
        <v>12925265.859999999</v>
      </c>
      <c r="J1135">
        <v>5</v>
      </c>
    </row>
    <row r="1136" spans="1:10" ht="15.75" customHeight="1">
      <c r="A1136" t="s">
        <v>2371</v>
      </c>
      <c r="B1136" t="s">
        <v>2372</v>
      </c>
      <c r="C1136">
        <v>0</v>
      </c>
      <c r="D1136">
        <v>6</v>
      </c>
      <c r="E1136">
        <v>2023</v>
      </c>
      <c r="F1136" s="1">
        <v>0</v>
      </c>
      <c r="G1136" s="1">
        <v>12925265.859999999</v>
      </c>
      <c r="H1136" s="1">
        <v>0</v>
      </c>
      <c r="I1136" s="425">
        <v>12925265.859999999</v>
      </c>
      <c r="J1136">
        <v>6</v>
      </c>
    </row>
    <row r="1137" spans="1:10" ht="15.75" customHeight="1">
      <c r="A1137" t="s">
        <v>2373</v>
      </c>
      <c r="B1137" t="s">
        <v>2374</v>
      </c>
      <c r="C1137">
        <v>0</v>
      </c>
      <c r="D1137">
        <v>6</v>
      </c>
      <c r="E1137">
        <v>2023</v>
      </c>
      <c r="F1137" s="1">
        <v>0</v>
      </c>
      <c r="G1137" s="1">
        <v>12925265.859999999</v>
      </c>
      <c r="H1137" s="1">
        <v>0</v>
      </c>
      <c r="I1137" s="425">
        <v>12925265.859999999</v>
      </c>
      <c r="J1137">
        <v>7</v>
      </c>
    </row>
    <row r="1138" spans="1:10" ht="15.75" customHeight="1">
      <c r="A1138" t="s">
        <v>2375</v>
      </c>
      <c r="B1138" t="s">
        <v>2376</v>
      </c>
      <c r="C1138">
        <v>0</v>
      </c>
      <c r="D1138">
        <v>6</v>
      </c>
      <c r="E1138">
        <v>2023</v>
      </c>
      <c r="F1138" s="1">
        <v>0</v>
      </c>
      <c r="G1138" s="1">
        <v>6458790.4299999997</v>
      </c>
      <c r="H1138" s="1">
        <v>0</v>
      </c>
      <c r="I1138" s="425">
        <v>6458790.4299999997</v>
      </c>
      <c r="J1138">
        <v>3</v>
      </c>
    </row>
    <row r="1139" spans="1:10" ht="15.75" customHeight="1">
      <c r="A1139" t="s">
        <v>2377</v>
      </c>
      <c r="B1139" t="s">
        <v>2378</v>
      </c>
      <c r="C1139">
        <v>0</v>
      </c>
      <c r="D1139">
        <v>6</v>
      </c>
      <c r="E1139">
        <v>2023</v>
      </c>
      <c r="F1139" s="1">
        <v>0</v>
      </c>
      <c r="G1139" s="1">
        <v>2342409.61</v>
      </c>
      <c r="H1139" s="1">
        <v>0</v>
      </c>
      <c r="I1139" s="425">
        <v>2342409.61</v>
      </c>
      <c r="J1139">
        <v>4</v>
      </c>
    </row>
    <row r="1140" spans="1:10" ht="15.75" customHeight="1">
      <c r="A1140" t="s">
        <v>2379</v>
      </c>
      <c r="B1140" t="s">
        <v>2378</v>
      </c>
      <c r="C1140">
        <v>0</v>
      </c>
      <c r="D1140">
        <v>6</v>
      </c>
      <c r="E1140">
        <v>2023</v>
      </c>
      <c r="F1140" s="1">
        <v>0</v>
      </c>
      <c r="G1140" s="1">
        <v>2342409.61</v>
      </c>
      <c r="H1140" s="1">
        <v>0</v>
      </c>
      <c r="I1140" s="425">
        <v>2342409.61</v>
      </c>
      <c r="J1140">
        <v>5</v>
      </c>
    </row>
    <row r="1141" spans="1:10" ht="15.75" customHeight="1">
      <c r="A1141" t="s">
        <v>2380</v>
      </c>
      <c r="B1141" t="s">
        <v>2381</v>
      </c>
      <c r="C1141">
        <v>0</v>
      </c>
      <c r="D1141">
        <v>6</v>
      </c>
      <c r="E1141">
        <v>2023</v>
      </c>
      <c r="F1141" s="1">
        <v>0</v>
      </c>
      <c r="G1141" s="1">
        <v>148292.62</v>
      </c>
      <c r="H1141" s="1">
        <v>0</v>
      </c>
      <c r="I1141" s="425">
        <v>148292.62</v>
      </c>
      <c r="J1141">
        <v>6</v>
      </c>
    </row>
    <row r="1142" spans="1:10" ht="15.75" customHeight="1">
      <c r="A1142" t="s">
        <v>2382</v>
      </c>
      <c r="B1142" t="s">
        <v>2383</v>
      </c>
      <c r="C1142">
        <v>0</v>
      </c>
      <c r="D1142">
        <v>6</v>
      </c>
      <c r="E1142">
        <v>2023</v>
      </c>
      <c r="F1142" s="1">
        <v>0</v>
      </c>
      <c r="G1142" s="1">
        <v>148292.62</v>
      </c>
      <c r="H1142" s="1">
        <v>0</v>
      </c>
      <c r="I1142" s="425">
        <v>148292.62</v>
      </c>
      <c r="J1142">
        <v>7</v>
      </c>
    </row>
    <row r="1143" spans="1:10" ht="15.75" customHeight="1">
      <c r="A1143" t="s">
        <v>2384</v>
      </c>
      <c r="B1143" t="s">
        <v>2385</v>
      </c>
      <c r="C1143">
        <v>0</v>
      </c>
      <c r="D1143">
        <v>6</v>
      </c>
      <c r="E1143">
        <v>2023</v>
      </c>
      <c r="F1143" s="1">
        <v>0</v>
      </c>
      <c r="G1143" s="1">
        <v>215.3</v>
      </c>
      <c r="H1143" s="1">
        <v>0</v>
      </c>
      <c r="I1143" s="425">
        <v>215.3</v>
      </c>
      <c r="J1143">
        <v>6</v>
      </c>
    </row>
    <row r="1144" spans="1:10" ht="15.75" customHeight="1">
      <c r="A1144" t="s">
        <v>2386</v>
      </c>
      <c r="B1144" t="s">
        <v>2387</v>
      </c>
      <c r="C1144">
        <v>0</v>
      </c>
      <c r="D1144">
        <v>6</v>
      </c>
      <c r="E1144">
        <v>2023</v>
      </c>
      <c r="F1144" s="1">
        <v>0</v>
      </c>
      <c r="G1144" s="1">
        <v>215.3</v>
      </c>
      <c r="H1144" s="1">
        <v>0</v>
      </c>
      <c r="I1144" s="425">
        <v>215.3</v>
      </c>
      <c r="J1144">
        <v>7</v>
      </c>
    </row>
    <row r="1145" spans="1:10" ht="15.75" customHeight="1">
      <c r="A1145" t="s">
        <v>2388</v>
      </c>
      <c r="B1145" t="s">
        <v>2389</v>
      </c>
      <c r="C1145">
        <v>0</v>
      </c>
      <c r="D1145">
        <v>6</v>
      </c>
      <c r="E1145">
        <v>2023</v>
      </c>
      <c r="F1145" s="1">
        <v>0</v>
      </c>
      <c r="G1145" s="1">
        <v>2192852.7799999998</v>
      </c>
      <c r="H1145" s="1">
        <v>0</v>
      </c>
      <c r="I1145" s="425">
        <v>2192852.7799999998</v>
      </c>
      <c r="J1145">
        <v>6</v>
      </c>
    </row>
    <row r="1146" spans="1:10" ht="15.75" customHeight="1">
      <c r="A1146" t="s">
        <v>2390</v>
      </c>
      <c r="B1146" t="s">
        <v>2391</v>
      </c>
      <c r="C1146">
        <v>0</v>
      </c>
      <c r="D1146">
        <v>6</v>
      </c>
      <c r="E1146">
        <v>2023</v>
      </c>
      <c r="F1146" s="1">
        <v>0</v>
      </c>
      <c r="G1146" s="1">
        <v>286857.78999999998</v>
      </c>
      <c r="H1146" s="1">
        <v>0</v>
      </c>
      <c r="I1146" s="425">
        <v>286857.78999999998</v>
      </c>
      <c r="J1146">
        <v>7</v>
      </c>
    </row>
    <row r="1147" spans="1:10" ht="15.75" customHeight="1">
      <c r="A1147" t="s">
        <v>2392</v>
      </c>
      <c r="B1147" t="s">
        <v>2393</v>
      </c>
      <c r="C1147">
        <v>0</v>
      </c>
      <c r="D1147">
        <v>6</v>
      </c>
      <c r="E1147">
        <v>2023</v>
      </c>
      <c r="F1147" s="1">
        <v>0</v>
      </c>
      <c r="G1147" s="1">
        <v>1905994.99</v>
      </c>
      <c r="H1147" s="1">
        <v>0</v>
      </c>
      <c r="I1147" s="425">
        <v>1905994.99</v>
      </c>
      <c r="J1147">
        <v>7</v>
      </c>
    </row>
    <row r="1148" spans="1:10" ht="15.75" customHeight="1">
      <c r="A1148" t="s">
        <v>2394</v>
      </c>
      <c r="B1148" t="s">
        <v>2395</v>
      </c>
      <c r="C1148">
        <v>0</v>
      </c>
      <c r="D1148">
        <v>6</v>
      </c>
      <c r="E1148">
        <v>2023</v>
      </c>
      <c r="F1148" s="1">
        <v>0</v>
      </c>
      <c r="G1148" s="1">
        <v>1048.9100000000001</v>
      </c>
      <c r="H1148" s="1">
        <v>0</v>
      </c>
      <c r="I1148" s="425">
        <v>1048.9100000000001</v>
      </c>
      <c r="J1148">
        <v>6</v>
      </c>
    </row>
    <row r="1149" spans="1:10" ht="15.75" customHeight="1">
      <c r="A1149" t="s">
        <v>2396</v>
      </c>
      <c r="B1149" t="s">
        <v>2395</v>
      </c>
      <c r="C1149">
        <v>0</v>
      </c>
      <c r="D1149">
        <v>6</v>
      </c>
      <c r="E1149">
        <v>2023</v>
      </c>
      <c r="F1149" s="1">
        <v>0</v>
      </c>
      <c r="G1149" s="1">
        <v>1048.9100000000001</v>
      </c>
      <c r="H1149" s="1">
        <v>0</v>
      </c>
      <c r="I1149" s="425">
        <v>1048.9100000000001</v>
      </c>
      <c r="J1149">
        <v>7</v>
      </c>
    </row>
    <row r="1150" spans="1:10" ht="15.75" customHeight="1">
      <c r="A1150" t="s">
        <v>2397</v>
      </c>
      <c r="B1150" t="s">
        <v>2398</v>
      </c>
      <c r="C1150">
        <v>0</v>
      </c>
      <c r="D1150">
        <v>6</v>
      </c>
      <c r="E1150">
        <v>2023</v>
      </c>
      <c r="F1150" s="1">
        <v>0</v>
      </c>
      <c r="G1150" s="1">
        <v>3885571.04</v>
      </c>
      <c r="H1150" s="1">
        <v>0</v>
      </c>
      <c r="I1150" s="425">
        <v>3885571.04</v>
      </c>
      <c r="J1150">
        <v>4</v>
      </c>
    </row>
    <row r="1151" spans="1:10" ht="15.75" customHeight="1">
      <c r="A1151" t="s">
        <v>2399</v>
      </c>
      <c r="B1151" t="s">
        <v>2398</v>
      </c>
      <c r="C1151">
        <v>0</v>
      </c>
      <c r="D1151">
        <v>6</v>
      </c>
      <c r="E1151">
        <v>2023</v>
      </c>
      <c r="F1151" s="1">
        <v>0</v>
      </c>
      <c r="G1151" s="1">
        <v>3885571.04</v>
      </c>
      <c r="H1151" s="1">
        <v>0</v>
      </c>
      <c r="I1151" s="425">
        <v>3885571.04</v>
      </c>
      <c r="J1151">
        <v>5</v>
      </c>
    </row>
    <row r="1152" spans="1:10" ht="15.75" customHeight="1">
      <c r="A1152" t="s">
        <v>2400</v>
      </c>
      <c r="B1152" t="s">
        <v>2401</v>
      </c>
      <c r="C1152">
        <v>0</v>
      </c>
      <c r="D1152">
        <v>6</v>
      </c>
      <c r="E1152">
        <v>2023</v>
      </c>
      <c r="F1152" s="1">
        <v>0</v>
      </c>
      <c r="G1152" s="1">
        <v>3868200.56</v>
      </c>
      <c r="H1152" s="1">
        <v>0</v>
      </c>
      <c r="I1152" s="425">
        <v>3868200.56</v>
      </c>
      <c r="J1152">
        <v>6</v>
      </c>
    </row>
    <row r="1153" spans="1:10" ht="15.75" customHeight="1">
      <c r="A1153" t="s">
        <v>2402</v>
      </c>
      <c r="B1153" t="s">
        <v>2403</v>
      </c>
      <c r="C1153">
        <v>0</v>
      </c>
      <c r="D1153">
        <v>6</v>
      </c>
      <c r="E1153">
        <v>2023</v>
      </c>
      <c r="F1153" s="1">
        <v>0</v>
      </c>
      <c r="G1153" s="1">
        <v>3868200.56</v>
      </c>
      <c r="H1153" s="1">
        <v>0</v>
      </c>
      <c r="I1153" s="425">
        <v>3868200.56</v>
      </c>
      <c r="J1153">
        <v>7</v>
      </c>
    </row>
    <row r="1154" spans="1:10" ht="15.75" customHeight="1">
      <c r="A1154" t="s">
        <v>2404</v>
      </c>
      <c r="B1154" t="s">
        <v>2405</v>
      </c>
      <c r="C1154">
        <v>0</v>
      </c>
      <c r="D1154">
        <v>6</v>
      </c>
      <c r="E1154">
        <v>2023</v>
      </c>
      <c r="F1154" s="1">
        <v>0</v>
      </c>
      <c r="G1154" s="1">
        <v>17370.48</v>
      </c>
      <c r="H1154" s="1">
        <v>0</v>
      </c>
      <c r="I1154" s="425">
        <v>17370.48</v>
      </c>
      <c r="J1154">
        <v>6</v>
      </c>
    </row>
    <row r="1155" spans="1:10" ht="15.75" customHeight="1">
      <c r="A1155" t="s">
        <v>2406</v>
      </c>
      <c r="B1155" t="s">
        <v>2405</v>
      </c>
      <c r="C1155">
        <v>0</v>
      </c>
      <c r="D1155">
        <v>6</v>
      </c>
      <c r="E1155">
        <v>2023</v>
      </c>
      <c r="F1155" s="1">
        <v>0</v>
      </c>
      <c r="G1155" s="1">
        <v>17370.48</v>
      </c>
      <c r="H1155" s="1">
        <v>0</v>
      </c>
      <c r="I1155" s="425">
        <v>17370.48</v>
      </c>
      <c r="J1155">
        <v>7</v>
      </c>
    </row>
    <row r="1156" spans="1:10" ht="15.75" customHeight="1">
      <c r="A1156" t="s">
        <v>2407</v>
      </c>
      <c r="B1156" t="s">
        <v>2408</v>
      </c>
      <c r="C1156">
        <v>0</v>
      </c>
      <c r="D1156">
        <v>6</v>
      </c>
      <c r="E1156">
        <v>2023</v>
      </c>
      <c r="F1156" s="1">
        <v>0</v>
      </c>
      <c r="G1156" s="1">
        <v>7285.59</v>
      </c>
      <c r="H1156" s="1">
        <v>0</v>
      </c>
      <c r="I1156" s="425">
        <v>7285.59</v>
      </c>
      <c r="J1156">
        <v>4</v>
      </c>
    </row>
    <row r="1157" spans="1:10" ht="15.75" customHeight="1">
      <c r="A1157" t="s">
        <v>2409</v>
      </c>
      <c r="B1157" t="s">
        <v>2408</v>
      </c>
      <c r="C1157">
        <v>0</v>
      </c>
      <c r="D1157">
        <v>6</v>
      </c>
      <c r="E1157">
        <v>2023</v>
      </c>
      <c r="F1157" s="1">
        <v>0</v>
      </c>
      <c r="G1157" s="1">
        <v>7285.59</v>
      </c>
      <c r="H1157" s="1">
        <v>0</v>
      </c>
      <c r="I1157" s="425">
        <v>7285.59</v>
      </c>
      <c r="J1157">
        <v>5</v>
      </c>
    </row>
    <row r="1158" spans="1:10" ht="15.75" customHeight="1">
      <c r="A1158" t="s">
        <v>2410</v>
      </c>
      <c r="B1158" t="s">
        <v>2411</v>
      </c>
      <c r="C1158">
        <v>0</v>
      </c>
      <c r="D1158">
        <v>6</v>
      </c>
      <c r="E1158">
        <v>2023</v>
      </c>
      <c r="F1158" s="1">
        <v>0</v>
      </c>
      <c r="G1158" s="1">
        <v>225.01</v>
      </c>
      <c r="H1158" s="1">
        <v>0</v>
      </c>
      <c r="I1158" s="425">
        <v>225.01</v>
      </c>
      <c r="J1158">
        <v>6</v>
      </c>
    </row>
    <row r="1159" spans="1:10" ht="15.75" customHeight="1">
      <c r="A1159" t="s">
        <v>2412</v>
      </c>
      <c r="B1159" t="s">
        <v>2413</v>
      </c>
      <c r="C1159">
        <v>0</v>
      </c>
      <c r="D1159">
        <v>6</v>
      </c>
      <c r="E1159">
        <v>2023</v>
      </c>
      <c r="F1159" s="1">
        <v>0</v>
      </c>
      <c r="G1159" s="1">
        <v>225.01</v>
      </c>
      <c r="H1159" s="1">
        <v>0</v>
      </c>
      <c r="I1159" s="425">
        <v>225.01</v>
      </c>
      <c r="J1159">
        <v>7</v>
      </c>
    </row>
    <row r="1160" spans="1:10" ht="15.75" customHeight="1">
      <c r="A1160" t="s">
        <v>2414</v>
      </c>
      <c r="B1160" t="s">
        <v>2415</v>
      </c>
      <c r="C1160">
        <v>0</v>
      </c>
      <c r="D1160">
        <v>6</v>
      </c>
      <c r="E1160">
        <v>2023</v>
      </c>
      <c r="F1160" s="1">
        <v>0</v>
      </c>
      <c r="G1160" s="1">
        <v>5084.34</v>
      </c>
      <c r="H1160" s="1">
        <v>0</v>
      </c>
      <c r="I1160" s="425">
        <v>5084.34</v>
      </c>
      <c r="J1160">
        <v>6</v>
      </c>
    </row>
    <row r="1161" spans="1:10" ht="15.75" customHeight="1">
      <c r="A1161" t="s">
        <v>2416</v>
      </c>
      <c r="B1161" t="s">
        <v>2415</v>
      </c>
      <c r="C1161">
        <v>0</v>
      </c>
      <c r="D1161">
        <v>6</v>
      </c>
      <c r="E1161">
        <v>2023</v>
      </c>
      <c r="F1161" s="1">
        <v>0</v>
      </c>
      <c r="G1161" s="1">
        <v>5084.34</v>
      </c>
      <c r="H1161" s="1">
        <v>0</v>
      </c>
      <c r="I1161" s="425">
        <v>5084.34</v>
      </c>
      <c r="J1161">
        <v>7</v>
      </c>
    </row>
    <row r="1162" spans="1:10" ht="15.75" customHeight="1">
      <c r="A1162" t="s">
        <v>4376</v>
      </c>
      <c r="B1162" t="s">
        <v>3356</v>
      </c>
      <c r="C1162">
        <v>0</v>
      </c>
      <c r="D1162">
        <v>6</v>
      </c>
      <c r="E1162">
        <v>2023</v>
      </c>
      <c r="F1162" s="1">
        <v>0</v>
      </c>
      <c r="G1162" s="1">
        <v>1976.24</v>
      </c>
      <c r="H1162" s="1">
        <v>0</v>
      </c>
      <c r="I1162" s="425">
        <v>1976.24</v>
      </c>
      <c r="J1162">
        <v>6</v>
      </c>
    </row>
    <row r="1163" spans="1:10" ht="15.75" customHeight="1">
      <c r="A1163" t="s">
        <v>4377</v>
      </c>
      <c r="B1163" t="s">
        <v>3356</v>
      </c>
      <c r="C1163">
        <v>0</v>
      </c>
      <c r="D1163">
        <v>6</v>
      </c>
      <c r="E1163">
        <v>2023</v>
      </c>
      <c r="F1163" s="1">
        <v>0</v>
      </c>
      <c r="G1163" s="1">
        <v>1976.24</v>
      </c>
      <c r="H1163" s="1">
        <v>0</v>
      </c>
      <c r="I1163" s="425">
        <v>1976.24</v>
      </c>
      <c r="J1163">
        <v>7</v>
      </c>
    </row>
    <row r="1164" spans="1:10" ht="15.75" customHeight="1">
      <c r="A1164" t="s">
        <v>2417</v>
      </c>
      <c r="B1164" t="s">
        <v>2418</v>
      </c>
      <c r="C1164">
        <v>0</v>
      </c>
      <c r="D1164">
        <v>6</v>
      </c>
      <c r="E1164">
        <v>2023</v>
      </c>
      <c r="F1164" s="1">
        <v>0</v>
      </c>
      <c r="G1164" s="1">
        <v>144.36000000000001</v>
      </c>
      <c r="H1164" s="1">
        <v>0</v>
      </c>
      <c r="I1164" s="425">
        <v>144.36000000000001</v>
      </c>
      <c r="J1164">
        <v>4</v>
      </c>
    </row>
    <row r="1165" spans="1:10" ht="15.75" customHeight="1">
      <c r="A1165" t="s">
        <v>2419</v>
      </c>
      <c r="B1165" t="s">
        <v>2418</v>
      </c>
      <c r="C1165">
        <v>0</v>
      </c>
      <c r="D1165">
        <v>6</v>
      </c>
      <c r="E1165">
        <v>2023</v>
      </c>
      <c r="F1165" s="1">
        <v>0</v>
      </c>
      <c r="G1165" s="1">
        <v>144.36000000000001</v>
      </c>
      <c r="H1165" s="1">
        <v>0</v>
      </c>
      <c r="I1165" s="425">
        <v>144.36000000000001</v>
      </c>
      <c r="J1165">
        <v>5</v>
      </c>
    </row>
    <row r="1166" spans="1:10" ht="15.75" customHeight="1">
      <c r="A1166" t="s">
        <v>2420</v>
      </c>
      <c r="B1166" t="s">
        <v>2421</v>
      </c>
      <c r="C1166">
        <v>0</v>
      </c>
      <c r="D1166">
        <v>6</v>
      </c>
      <c r="E1166">
        <v>2023</v>
      </c>
      <c r="F1166" s="1">
        <v>0</v>
      </c>
      <c r="G1166" s="1">
        <v>144.36000000000001</v>
      </c>
      <c r="H1166" s="1">
        <v>0</v>
      </c>
      <c r="I1166" s="425">
        <v>144.36000000000001</v>
      </c>
      <c r="J1166">
        <v>6</v>
      </c>
    </row>
    <row r="1167" spans="1:10" ht="15.75" customHeight="1">
      <c r="A1167" t="s">
        <v>2422</v>
      </c>
      <c r="B1167" t="s">
        <v>2421</v>
      </c>
      <c r="C1167">
        <v>0</v>
      </c>
      <c r="D1167">
        <v>6</v>
      </c>
      <c r="E1167">
        <v>2023</v>
      </c>
      <c r="F1167" s="1">
        <v>0</v>
      </c>
      <c r="G1167" s="1">
        <v>144.36000000000001</v>
      </c>
      <c r="H1167" s="1">
        <v>0</v>
      </c>
      <c r="I1167" s="425">
        <v>144.36000000000001</v>
      </c>
      <c r="J1167">
        <v>7</v>
      </c>
    </row>
    <row r="1168" spans="1:10" ht="15.75" customHeight="1">
      <c r="A1168" t="s">
        <v>2423</v>
      </c>
      <c r="B1168" t="s">
        <v>2424</v>
      </c>
      <c r="C1168">
        <v>0</v>
      </c>
      <c r="D1168">
        <v>6</v>
      </c>
      <c r="E1168">
        <v>2023</v>
      </c>
      <c r="F1168" s="1">
        <v>0</v>
      </c>
      <c r="G1168" s="1">
        <v>157019.85999999999</v>
      </c>
      <c r="H1168" s="1">
        <v>0</v>
      </c>
      <c r="I1168" s="425">
        <v>157019.85999999999</v>
      </c>
      <c r="J1168">
        <v>4</v>
      </c>
    </row>
    <row r="1169" spans="1:11" ht="15.75" customHeight="1">
      <c r="A1169" t="s">
        <v>2425</v>
      </c>
      <c r="B1169" t="s">
        <v>2426</v>
      </c>
      <c r="C1169">
        <v>0</v>
      </c>
      <c r="D1169">
        <v>6</v>
      </c>
      <c r="E1169">
        <v>2023</v>
      </c>
      <c r="F1169" s="1">
        <v>0</v>
      </c>
      <c r="G1169" s="1">
        <v>157019.85999999999</v>
      </c>
      <c r="H1169" s="1">
        <v>0</v>
      </c>
      <c r="I1169" s="425">
        <v>157019.85999999999</v>
      </c>
      <c r="J1169">
        <v>5</v>
      </c>
    </row>
    <row r="1170" spans="1:11" ht="15.75" customHeight="1">
      <c r="A1170" t="s">
        <v>2427</v>
      </c>
      <c r="B1170" t="s">
        <v>2424</v>
      </c>
      <c r="C1170">
        <v>0</v>
      </c>
      <c r="D1170">
        <v>6</v>
      </c>
      <c r="E1170">
        <v>2023</v>
      </c>
      <c r="F1170" s="1">
        <v>0</v>
      </c>
      <c r="G1170" s="1">
        <v>157019.85999999999</v>
      </c>
      <c r="H1170" s="1">
        <v>0</v>
      </c>
      <c r="I1170" s="425">
        <v>157019.85999999999</v>
      </c>
      <c r="J1170">
        <v>6</v>
      </c>
    </row>
    <row r="1171" spans="1:11" ht="15.75" customHeight="1">
      <c r="A1171" t="s">
        <v>2428</v>
      </c>
      <c r="B1171" t="s">
        <v>2424</v>
      </c>
      <c r="C1171">
        <v>0</v>
      </c>
      <c r="D1171">
        <v>6</v>
      </c>
      <c r="E1171">
        <v>2023</v>
      </c>
      <c r="F1171" s="1">
        <v>0</v>
      </c>
      <c r="G1171" s="1">
        <v>157019.85999999999</v>
      </c>
      <c r="H1171" s="1">
        <v>0</v>
      </c>
      <c r="I1171" s="425">
        <v>157019.85999999999</v>
      </c>
      <c r="J1171">
        <v>7</v>
      </c>
    </row>
    <row r="1172" spans="1:11" ht="15.75" customHeight="1">
      <c r="A1172" t="s">
        <v>2429</v>
      </c>
      <c r="B1172" t="s">
        <v>2430</v>
      </c>
      <c r="C1172">
        <v>0</v>
      </c>
      <c r="D1172">
        <v>6</v>
      </c>
      <c r="E1172">
        <v>2023</v>
      </c>
      <c r="F1172" s="1">
        <v>0</v>
      </c>
      <c r="G1172" s="1">
        <v>66359.97</v>
      </c>
      <c r="H1172" s="1">
        <v>0</v>
      </c>
      <c r="I1172" s="425">
        <v>66359.97</v>
      </c>
      <c r="J1172">
        <v>4</v>
      </c>
    </row>
    <row r="1173" spans="1:11" ht="15.75" customHeight="1">
      <c r="A1173" t="s">
        <v>2431</v>
      </c>
      <c r="B1173" t="s">
        <v>2432</v>
      </c>
      <c r="C1173">
        <v>0</v>
      </c>
      <c r="D1173">
        <v>6</v>
      </c>
      <c r="E1173">
        <v>2023</v>
      </c>
      <c r="F1173" s="1">
        <v>0</v>
      </c>
      <c r="G1173" s="1">
        <v>66359.97</v>
      </c>
      <c r="H1173" s="1">
        <v>0</v>
      </c>
      <c r="I1173" s="425">
        <v>66359.97</v>
      </c>
      <c r="J1173">
        <v>5</v>
      </c>
    </row>
    <row r="1174" spans="1:11" ht="15.75" customHeight="1">
      <c r="A1174" t="s">
        <v>4384</v>
      </c>
      <c r="B1174" t="s">
        <v>4385</v>
      </c>
      <c r="C1174">
        <v>0</v>
      </c>
      <c r="D1174">
        <v>6</v>
      </c>
      <c r="E1174">
        <v>2023</v>
      </c>
      <c r="F1174" s="1">
        <v>0</v>
      </c>
      <c r="G1174" s="1">
        <v>458</v>
      </c>
      <c r="H1174" s="1">
        <v>0</v>
      </c>
      <c r="I1174" s="425">
        <v>458</v>
      </c>
      <c r="J1174">
        <v>6</v>
      </c>
    </row>
    <row r="1175" spans="1:11" ht="15.75" customHeight="1">
      <c r="A1175" t="s">
        <v>4386</v>
      </c>
      <c r="B1175" t="s">
        <v>3373</v>
      </c>
      <c r="C1175">
        <v>0</v>
      </c>
      <c r="D1175">
        <v>6</v>
      </c>
      <c r="E1175">
        <v>2023</v>
      </c>
      <c r="F1175" s="1">
        <v>0</v>
      </c>
      <c r="G1175" s="1">
        <v>458</v>
      </c>
      <c r="H1175" s="1">
        <v>0</v>
      </c>
      <c r="I1175" s="425">
        <v>458</v>
      </c>
      <c r="J1175">
        <v>7</v>
      </c>
    </row>
    <row r="1176" spans="1:11" ht="15.75" customHeight="1">
      <c r="A1176" t="s">
        <v>4686</v>
      </c>
      <c r="B1176" t="s">
        <v>4687</v>
      </c>
      <c r="C1176">
        <v>0</v>
      </c>
      <c r="D1176">
        <v>6</v>
      </c>
      <c r="E1176">
        <v>2023</v>
      </c>
      <c r="F1176" s="1">
        <v>0</v>
      </c>
      <c r="G1176" s="1">
        <v>35965.97</v>
      </c>
      <c r="H1176" s="1">
        <v>0</v>
      </c>
      <c r="I1176" s="425">
        <v>35965.97</v>
      </c>
      <c r="J1176">
        <v>6</v>
      </c>
    </row>
    <row r="1177" spans="1:11" ht="15.75" customHeight="1">
      <c r="A1177" t="s">
        <v>4688</v>
      </c>
      <c r="B1177" t="s">
        <v>3377</v>
      </c>
      <c r="C1177">
        <v>0</v>
      </c>
      <c r="D1177">
        <v>6</v>
      </c>
      <c r="E1177">
        <v>2023</v>
      </c>
      <c r="F1177" s="1">
        <v>0</v>
      </c>
      <c r="G1177" s="1">
        <v>35965.97</v>
      </c>
      <c r="H1177" s="1">
        <v>0</v>
      </c>
      <c r="I1177" s="425">
        <v>35965.97</v>
      </c>
      <c r="J1177">
        <v>7</v>
      </c>
    </row>
    <row r="1178" spans="1:11" ht="15.75" customHeight="1">
      <c r="A1178" t="s">
        <v>2433</v>
      </c>
      <c r="B1178" t="s">
        <v>2434</v>
      </c>
      <c r="C1178">
        <v>0</v>
      </c>
      <c r="D1178">
        <v>6</v>
      </c>
      <c r="E1178">
        <v>2023</v>
      </c>
      <c r="F1178" s="1">
        <v>0</v>
      </c>
      <c r="G1178" s="1">
        <v>29936</v>
      </c>
      <c r="H1178" s="1">
        <v>0</v>
      </c>
      <c r="I1178" s="425">
        <v>29936</v>
      </c>
      <c r="J1178">
        <v>6</v>
      </c>
    </row>
    <row r="1179" spans="1:11" ht="15.75" customHeight="1">
      <c r="A1179" t="s">
        <v>2435</v>
      </c>
      <c r="B1179" t="s">
        <v>2434</v>
      </c>
      <c r="C1179">
        <v>0</v>
      </c>
      <c r="D1179">
        <v>6</v>
      </c>
      <c r="E1179">
        <v>2023</v>
      </c>
      <c r="F1179" s="1">
        <v>0</v>
      </c>
      <c r="G1179" s="1">
        <v>29936</v>
      </c>
      <c r="H1179" s="1">
        <v>0</v>
      </c>
      <c r="I1179" s="425">
        <v>29936</v>
      </c>
      <c r="J1179">
        <v>7</v>
      </c>
    </row>
    <row r="1180" spans="1:11" ht="15.75" customHeight="1">
      <c r="A1180" t="s">
        <v>2436</v>
      </c>
      <c r="B1180" t="s">
        <v>2437</v>
      </c>
      <c r="C1180">
        <v>0</v>
      </c>
      <c r="D1180">
        <v>6</v>
      </c>
      <c r="E1180">
        <v>2023</v>
      </c>
      <c r="F1180" s="1">
        <v>0</v>
      </c>
      <c r="G1180" s="1">
        <v>26184137.16</v>
      </c>
      <c r="H1180" s="1">
        <v>0</v>
      </c>
      <c r="I1180" s="425">
        <v>26184137.16</v>
      </c>
      <c r="J1180">
        <v>3</v>
      </c>
    </row>
    <row r="1181" spans="1:11" ht="15.75" customHeight="1">
      <c r="A1181" t="s">
        <v>2438</v>
      </c>
      <c r="B1181" t="s">
        <v>2439</v>
      </c>
      <c r="C1181">
        <v>0</v>
      </c>
      <c r="D1181">
        <v>6</v>
      </c>
      <c r="E1181">
        <v>2023</v>
      </c>
      <c r="F1181" s="1">
        <v>0</v>
      </c>
      <c r="G1181" s="1">
        <v>5667518.5</v>
      </c>
      <c r="H1181" s="1">
        <v>0</v>
      </c>
      <c r="I1181" s="425">
        <v>5667518.5</v>
      </c>
      <c r="J1181">
        <v>4</v>
      </c>
    </row>
    <row r="1182" spans="1:11" ht="15.75" customHeight="1">
      <c r="A1182" t="s">
        <v>2440</v>
      </c>
      <c r="B1182" t="s">
        <v>2439</v>
      </c>
      <c r="C1182">
        <v>0</v>
      </c>
      <c r="D1182">
        <v>6</v>
      </c>
      <c r="E1182">
        <v>2023</v>
      </c>
      <c r="F1182" s="1">
        <v>0</v>
      </c>
      <c r="G1182" s="1">
        <v>5667518.5</v>
      </c>
      <c r="H1182" s="1">
        <v>0</v>
      </c>
      <c r="I1182" s="425">
        <v>5667518.5</v>
      </c>
      <c r="J1182">
        <v>5</v>
      </c>
    </row>
    <row r="1183" spans="1:11" ht="15.75" customHeight="1">
      <c r="A1183" t="s">
        <v>2441</v>
      </c>
      <c r="B1183" t="s">
        <v>2442</v>
      </c>
      <c r="C1183">
        <v>0</v>
      </c>
      <c r="D1183">
        <v>6</v>
      </c>
      <c r="E1183">
        <v>2023</v>
      </c>
      <c r="F1183" s="1">
        <v>0</v>
      </c>
      <c r="G1183" s="1">
        <v>1116337</v>
      </c>
      <c r="H1183" s="1">
        <v>0</v>
      </c>
      <c r="I1183" s="425">
        <v>1116337</v>
      </c>
      <c r="J1183">
        <v>6</v>
      </c>
    </row>
    <row r="1184" spans="1:11" ht="15.75" customHeight="1">
      <c r="A1184" t="s">
        <v>2443</v>
      </c>
      <c r="B1184" t="s">
        <v>2444</v>
      </c>
      <c r="C1184">
        <v>0</v>
      </c>
      <c r="D1184">
        <v>6</v>
      </c>
      <c r="E1184">
        <v>2023</v>
      </c>
      <c r="F1184" s="1">
        <v>0</v>
      </c>
      <c r="G1184" s="1">
        <v>1116337</v>
      </c>
      <c r="H1184" s="1">
        <v>0</v>
      </c>
      <c r="I1184" s="425">
        <v>1116337</v>
      </c>
      <c r="J1184">
        <v>7</v>
      </c>
      <c r="K1184" s="1"/>
    </row>
    <row r="1185" spans="1:11" ht="15.75" customHeight="1">
      <c r="A1185" t="s">
        <v>2445</v>
      </c>
      <c r="B1185" t="s">
        <v>2446</v>
      </c>
      <c r="C1185">
        <v>0</v>
      </c>
      <c r="D1185">
        <v>6</v>
      </c>
      <c r="E1185">
        <v>2023</v>
      </c>
      <c r="F1185" s="1">
        <v>0</v>
      </c>
      <c r="G1185" s="1">
        <v>127578.16</v>
      </c>
      <c r="H1185" s="1">
        <v>0</v>
      </c>
      <c r="I1185" s="425">
        <v>127578.16</v>
      </c>
      <c r="J1185">
        <v>6</v>
      </c>
      <c r="K1185" s="1"/>
    </row>
    <row r="1186" spans="1:11" ht="15.75" customHeight="1">
      <c r="A1186" t="s">
        <v>2447</v>
      </c>
      <c r="B1186" t="s">
        <v>2448</v>
      </c>
      <c r="C1186">
        <v>0</v>
      </c>
      <c r="D1186">
        <v>6</v>
      </c>
      <c r="E1186">
        <v>2023</v>
      </c>
      <c r="F1186" s="1">
        <v>0</v>
      </c>
      <c r="G1186" s="1">
        <v>127578.16</v>
      </c>
      <c r="H1186" s="1">
        <v>0</v>
      </c>
      <c r="I1186" s="425">
        <v>127578.16</v>
      </c>
      <c r="J1186">
        <v>7</v>
      </c>
    </row>
    <row r="1187" spans="1:11" ht="15.75" customHeight="1">
      <c r="A1187" t="s">
        <v>2449</v>
      </c>
      <c r="B1187" t="s">
        <v>2450</v>
      </c>
      <c r="C1187">
        <v>0</v>
      </c>
      <c r="D1187">
        <v>6</v>
      </c>
      <c r="E1187">
        <v>2023</v>
      </c>
      <c r="F1187" s="1">
        <v>0</v>
      </c>
      <c r="G1187" s="1">
        <v>119948.06</v>
      </c>
      <c r="H1187" s="1">
        <v>0</v>
      </c>
      <c r="I1187" s="425">
        <v>119948.06</v>
      </c>
      <c r="J1187">
        <v>6</v>
      </c>
      <c r="K1187" s="1"/>
    </row>
    <row r="1188" spans="1:11" ht="15.75" customHeight="1">
      <c r="A1188" t="s">
        <v>2451</v>
      </c>
      <c r="B1188" t="s">
        <v>2452</v>
      </c>
      <c r="C1188">
        <v>0</v>
      </c>
      <c r="D1188">
        <v>6</v>
      </c>
      <c r="E1188">
        <v>2023</v>
      </c>
      <c r="F1188" s="1">
        <v>0</v>
      </c>
      <c r="G1188" s="1">
        <v>119948.06</v>
      </c>
      <c r="H1188" s="1">
        <v>0</v>
      </c>
      <c r="I1188" s="425">
        <v>119948.06</v>
      </c>
      <c r="J1188">
        <v>7</v>
      </c>
      <c r="K1188" s="1"/>
    </row>
    <row r="1189" spans="1:11" ht="15.75" customHeight="1">
      <c r="A1189" t="s">
        <v>2453</v>
      </c>
      <c r="B1189" t="s">
        <v>2454</v>
      </c>
      <c r="C1189">
        <v>0</v>
      </c>
      <c r="D1189">
        <v>6</v>
      </c>
      <c r="E1189">
        <v>2023</v>
      </c>
      <c r="F1189" s="1">
        <v>0</v>
      </c>
      <c r="G1189" s="1">
        <v>2110423.6</v>
      </c>
      <c r="H1189" s="1">
        <v>0</v>
      </c>
      <c r="I1189" s="425">
        <v>2110423.6</v>
      </c>
      <c r="J1189">
        <v>6</v>
      </c>
      <c r="K1189" s="1"/>
    </row>
    <row r="1190" spans="1:11" ht="15.75" customHeight="1">
      <c r="A1190" t="s">
        <v>2455</v>
      </c>
      <c r="B1190" t="s">
        <v>2456</v>
      </c>
      <c r="C1190">
        <v>0</v>
      </c>
      <c r="D1190">
        <v>6</v>
      </c>
      <c r="E1190">
        <v>2023</v>
      </c>
      <c r="F1190" s="1">
        <v>0</v>
      </c>
      <c r="G1190" s="1">
        <v>2110423.6</v>
      </c>
      <c r="H1190" s="1">
        <v>0</v>
      </c>
      <c r="I1190" s="425">
        <v>2110423.6</v>
      </c>
      <c r="J1190">
        <v>7</v>
      </c>
    </row>
    <row r="1191" spans="1:11" ht="15.75" customHeight="1">
      <c r="A1191" t="s">
        <v>2457</v>
      </c>
      <c r="B1191" t="s">
        <v>2458</v>
      </c>
      <c r="C1191">
        <v>0</v>
      </c>
      <c r="D1191">
        <v>6</v>
      </c>
      <c r="E1191">
        <v>2023</v>
      </c>
      <c r="F1191" s="1">
        <v>0</v>
      </c>
      <c r="G1191" s="1">
        <v>37278.879999999997</v>
      </c>
      <c r="H1191" s="1">
        <v>0</v>
      </c>
      <c r="I1191" s="425">
        <v>37278.879999999997</v>
      </c>
      <c r="J1191">
        <v>6</v>
      </c>
    </row>
    <row r="1192" spans="1:11" ht="15.75" customHeight="1">
      <c r="A1192" t="s">
        <v>2459</v>
      </c>
      <c r="B1192" t="s">
        <v>2460</v>
      </c>
      <c r="C1192">
        <v>0</v>
      </c>
      <c r="D1192">
        <v>6</v>
      </c>
      <c r="E1192">
        <v>2023</v>
      </c>
      <c r="F1192" s="1">
        <v>0</v>
      </c>
      <c r="G1192" s="1">
        <v>37278.879999999997</v>
      </c>
      <c r="H1192" s="1">
        <v>0</v>
      </c>
      <c r="I1192" s="425">
        <v>37278.879999999997</v>
      </c>
      <c r="J1192">
        <v>7</v>
      </c>
    </row>
    <row r="1193" spans="1:11" ht="15.75" customHeight="1">
      <c r="A1193" t="s">
        <v>2461</v>
      </c>
      <c r="B1193" t="s">
        <v>2462</v>
      </c>
      <c r="C1193">
        <v>0</v>
      </c>
      <c r="D1193">
        <v>6</v>
      </c>
      <c r="E1193">
        <v>2023</v>
      </c>
      <c r="F1193" s="1">
        <v>0</v>
      </c>
      <c r="G1193" s="1">
        <v>2155952.7999999998</v>
      </c>
      <c r="H1193" s="1">
        <v>0</v>
      </c>
      <c r="I1193" s="425">
        <v>2155952.7999999998</v>
      </c>
      <c r="J1193">
        <v>6</v>
      </c>
    </row>
    <row r="1194" spans="1:11" ht="15.75" customHeight="1">
      <c r="A1194" t="s">
        <v>2463</v>
      </c>
      <c r="B1194" t="s">
        <v>2464</v>
      </c>
      <c r="C1194">
        <v>0</v>
      </c>
      <c r="D1194">
        <v>6</v>
      </c>
      <c r="E1194">
        <v>2023</v>
      </c>
      <c r="F1194" s="1">
        <v>0</v>
      </c>
      <c r="G1194" s="1">
        <v>2155952.7999999998</v>
      </c>
      <c r="H1194" s="1">
        <v>0</v>
      </c>
      <c r="I1194" s="425">
        <v>2155952.7999999998</v>
      </c>
      <c r="J1194">
        <v>7</v>
      </c>
    </row>
    <row r="1195" spans="1:11" ht="15.75" customHeight="1">
      <c r="A1195" t="s">
        <v>2465</v>
      </c>
      <c r="B1195" t="s">
        <v>2466</v>
      </c>
      <c r="C1195">
        <v>0</v>
      </c>
      <c r="D1195">
        <v>6</v>
      </c>
      <c r="E1195">
        <v>2023</v>
      </c>
      <c r="F1195" s="1">
        <v>0</v>
      </c>
      <c r="G1195" s="1">
        <v>7049656.3499999996</v>
      </c>
      <c r="H1195" s="1">
        <v>0</v>
      </c>
      <c r="I1195" s="425">
        <v>7049656.3499999996</v>
      </c>
      <c r="J1195">
        <v>4</v>
      </c>
    </row>
    <row r="1196" spans="1:11" ht="15.75" customHeight="1">
      <c r="A1196" t="s">
        <v>2467</v>
      </c>
      <c r="B1196" t="s">
        <v>2466</v>
      </c>
      <c r="C1196">
        <v>0</v>
      </c>
      <c r="D1196">
        <v>6</v>
      </c>
      <c r="E1196">
        <v>2023</v>
      </c>
      <c r="F1196" s="1">
        <v>0</v>
      </c>
      <c r="G1196" s="1">
        <v>7049656.3499999996</v>
      </c>
      <c r="H1196" s="1">
        <v>0</v>
      </c>
      <c r="I1196" s="425">
        <v>7049656.3499999996</v>
      </c>
      <c r="J1196">
        <v>5</v>
      </c>
    </row>
    <row r="1197" spans="1:11" ht="15.75" customHeight="1">
      <c r="A1197" t="s">
        <v>2468</v>
      </c>
      <c r="B1197" t="s">
        <v>2469</v>
      </c>
      <c r="C1197">
        <v>0</v>
      </c>
      <c r="D1197">
        <v>6</v>
      </c>
      <c r="E1197">
        <v>2023</v>
      </c>
      <c r="F1197" s="1">
        <v>0</v>
      </c>
      <c r="G1197" s="1">
        <v>2859886.71</v>
      </c>
      <c r="H1197" s="1">
        <v>0</v>
      </c>
      <c r="I1197" s="425">
        <v>2859886.71</v>
      </c>
      <c r="J1197">
        <v>6</v>
      </c>
      <c r="K1197" s="1"/>
    </row>
    <row r="1198" spans="1:11" ht="15.75" customHeight="1">
      <c r="A1198" t="s">
        <v>2470</v>
      </c>
      <c r="B1198" t="s">
        <v>2471</v>
      </c>
      <c r="C1198">
        <v>0</v>
      </c>
      <c r="D1198">
        <v>6</v>
      </c>
      <c r="E1198">
        <v>2023</v>
      </c>
      <c r="F1198" s="1">
        <v>0</v>
      </c>
      <c r="G1198" s="1">
        <v>2859886.71</v>
      </c>
      <c r="H1198" s="1">
        <v>0</v>
      </c>
      <c r="I1198" s="425">
        <v>2859886.71</v>
      </c>
      <c r="J1198">
        <v>7</v>
      </c>
    </row>
    <row r="1199" spans="1:11" ht="15.75" customHeight="1">
      <c r="A1199" t="s">
        <v>4392</v>
      </c>
      <c r="B1199" t="s">
        <v>4393</v>
      </c>
      <c r="C1199">
        <v>0</v>
      </c>
      <c r="D1199">
        <v>6</v>
      </c>
      <c r="E1199">
        <v>2023</v>
      </c>
      <c r="F1199" s="1">
        <v>0</v>
      </c>
      <c r="G1199" s="1">
        <v>487347.32</v>
      </c>
      <c r="H1199" s="1">
        <v>0</v>
      </c>
      <c r="I1199" s="425">
        <v>487347.32</v>
      </c>
      <c r="J1199">
        <v>6</v>
      </c>
    </row>
    <row r="1200" spans="1:11" ht="15.75" customHeight="1">
      <c r="A1200" t="s">
        <v>4394</v>
      </c>
      <c r="B1200" t="s">
        <v>4395</v>
      </c>
      <c r="C1200">
        <v>0</v>
      </c>
      <c r="D1200">
        <v>6</v>
      </c>
      <c r="E1200">
        <v>2023</v>
      </c>
      <c r="F1200" s="1">
        <v>0</v>
      </c>
      <c r="G1200" s="1">
        <v>487347.32</v>
      </c>
      <c r="H1200" s="1">
        <v>0</v>
      </c>
      <c r="I1200" s="425">
        <v>487347.32</v>
      </c>
      <c r="J1200">
        <v>7</v>
      </c>
    </row>
    <row r="1201" spans="1:10" ht="15.75" customHeight="1">
      <c r="A1201" t="s">
        <v>2472</v>
      </c>
      <c r="B1201" t="s">
        <v>2473</v>
      </c>
      <c r="C1201">
        <v>0</v>
      </c>
      <c r="D1201">
        <v>6</v>
      </c>
      <c r="E1201">
        <v>2023</v>
      </c>
      <c r="F1201" s="1">
        <v>0</v>
      </c>
      <c r="G1201" s="1">
        <v>3702422.32</v>
      </c>
      <c r="H1201" s="1">
        <v>0</v>
      </c>
      <c r="I1201" s="425">
        <v>3702422.32</v>
      </c>
      <c r="J1201">
        <v>6</v>
      </c>
    </row>
    <row r="1202" spans="1:10" ht="15.75" customHeight="1">
      <c r="A1202" t="s">
        <v>2474</v>
      </c>
      <c r="B1202" t="s">
        <v>2475</v>
      </c>
      <c r="C1202">
        <v>0</v>
      </c>
      <c r="D1202">
        <v>6</v>
      </c>
      <c r="E1202">
        <v>2023</v>
      </c>
      <c r="F1202" s="1">
        <v>0</v>
      </c>
      <c r="G1202" s="1">
        <v>3702422.32</v>
      </c>
      <c r="H1202" s="1">
        <v>0</v>
      </c>
      <c r="I1202" s="425">
        <v>3702422.32</v>
      </c>
      <c r="J1202">
        <v>7</v>
      </c>
    </row>
    <row r="1203" spans="1:10" ht="15.75" customHeight="1">
      <c r="A1203" t="s">
        <v>2476</v>
      </c>
      <c r="B1203" t="s">
        <v>2477</v>
      </c>
      <c r="C1203">
        <v>0</v>
      </c>
      <c r="D1203">
        <v>6</v>
      </c>
      <c r="E1203">
        <v>2023</v>
      </c>
      <c r="F1203" s="1">
        <v>0</v>
      </c>
      <c r="G1203" s="1">
        <v>4023881.63</v>
      </c>
      <c r="H1203" s="1">
        <v>0</v>
      </c>
      <c r="I1203" s="425">
        <v>4023881.63</v>
      </c>
      <c r="J1203">
        <v>4</v>
      </c>
    </row>
    <row r="1204" spans="1:10" ht="15.75" customHeight="1">
      <c r="A1204" t="s">
        <v>2478</v>
      </c>
      <c r="B1204" t="s">
        <v>2477</v>
      </c>
      <c r="C1204">
        <v>0</v>
      </c>
      <c r="D1204">
        <v>6</v>
      </c>
      <c r="E1204">
        <v>2023</v>
      </c>
      <c r="F1204" s="1">
        <v>0</v>
      </c>
      <c r="G1204" s="1">
        <v>4023881.63</v>
      </c>
      <c r="H1204" s="1">
        <v>0</v>
      </c>
      <c r="I1204" s="425">
        <v>4023881.63</v>
      </c>
      <c r="J1204">
        <v>5</v>
      </c>
    </row>
    <row r="1205" spans="1:10" ht="15.75" customHeight="1">
      <c r="A1205" t="s">
        <v>2479</v>
      </c>
      <c r="B1205" t="s">
        <v>2480</v>
      </c>
      <c r="C1205">
        <v>0</v>
      </c>
      <c r="D1205">
        <v>6</v>
      </c>
      <c r="E1205">
        <v>2023</v>
      </c>
      <c r="F1205" s="1">
        <v>0</v>
      </c>
      <c r="G1205" s="1">
        <v>386592.05</v>
      </c>
      <c r="H1205" s="1">
        <v>0</v>
      </c>
      <c r="I1205" s="425">
        <v>386592.05</v>
      </c>
      <c r="J1205">
        <v>6</v>
      </c>
    </row>
    <row r="1206" spans="1:10" ht="15.75" customHeight="1">
      <c r="A1206" t="s">
        <v>2481</v>
      </c>
      <c r="B1206" t="s">
        <v>2482</v>
      </c>
      <c r="C1206">
        <v>0</v>
      </c>
      <c r="D1206">
        <v>6</v>
      </c>
      <c r="E1206">
        <v>2023</v>
      </c>
      <c r="F1206" s="1">
        <v>0</v>
      </c>
      <c r="G1206" s="1">
        <v>386592.05</v>
      </c>
      <c r="H1206" s="1">
        <v>0</v>
      </c>
      <c r="I1206" s="425">
        <v>386592.05</v>
      </c>
      <c r="J1206">
        <v>7</v>
      </c>
    </row>
    <row r="1207" spans="1:10" ht="15.75" customHeight="1">
      <c r="A1207" t="s">
        <v>2483</v>
      </c>
      <c r="B1207" t="s">
        <v>2484</v>
      </c>
      <c r="C1207">
        <v>0</v>
      </c>
      <c r="D1207">
        <v>6</v>
      </c>
      <c r="E1207">
        <v>2023</v>
      </c>
      <c r="F1207" s="1">
        <v>0</v>
      </c>
      <c r="G1207" s="1">
        <v>1069246</v>
      </c>
      <c r="H1207" s="1">
        <v>0</v>
      </c>
      <c r="I1207" s="425">
        <v>1069246</v>
      </c>
      <c r="J1207">
        <v>6</v>
      </c>
    </row>
    <row r="1208" spans="1:10" ht="15.75" customHeight="1">
      <c r="A1208" t="s">
        <v>2485</v>
      </c>
      <c r="B1208" t="s">
        <v>2484</v>
      </c>
      <c r="C1208">
        <v>0</v>
      </c>
      <c r="D1208">
        <v>6</v>
      </c>
      <c r="E1208">
        <v>2023</v>
      </c>
      <c r="F1208" s="1">
        <v>0</v>
      </c>
      <c r="G1208" s="1">
        <v>1069246</v>
      </c>
      <c r="H1208" s="1">
        <v>0</v>
      </c>
      <c r="I1208" s="425">
        <v>1069246</v>
      </c>
      <c r="J1208">
        <v>7</v>
      </c>
    </row>
    <row r="1209" spans="1:10" ht="15.75" customHeight="1">
      <c r="A1209" t="s">
        <v>2486</v>
      </c>
      <c r="B1209" t="s">
        <v>2487</v>
      </c>
      <c r="C1209">
        <v>0</v>
      </c>
      <c r="D1209">
        <v>6</v>
      </c>
      <c r="E1209">
        <v>2023</v>
      </c>
      <c r="F1209" s="1">
        <v>0</v>
      </c>
      <c r="G1209" s="1">
        <v>2568043.58</v>
      </c>
      <c r="H1209" s="1">
        <v>0</v>
      </c>
      <c r="I1209" s="425">
        <v>2568043.58</v>
      </c>
      <c r="J1209">
        <v>6</v>
      </c>
    </row>
    <row r="1210" spans="1:10" ht="15.75" customHeight="1">
      <c r="A1210" t="s">
        <v>2488</v>
      </c>
      <c r="B1210" t="s">
        <v>2489</v>
      </c>
      <c r="C1210">
        <v>0</v>
      </c>
      <c r="D1210">
        <v>6</v>
      </c>
      <c r="E1210">
        <v>2023</v>
      </c>
      <c r="F1210" s="1">
        <v>0</v>
      </c>
      <c r="G1210" s="1">
        <v>1888858.78</v>
      </c>
      <c r="H1210" s="1">
        <v>0</v>
      </c>
      <c r="I1210" s="425">
        <v>1888858.78</v>
      </c>
      <c r="J1210">
        <v>7</v>
      </c>
    </row>
    <row r="1211" spans="1:10" ht="15.75" customHeight="1">
      <c r="A1211" t="s">
        <v>2490</v>
      </c>
      <c r="B1211" t="s">
        <v>2491</v>
      </c>
      <c r="C1211">
        <v>0</v>
      </c>
      <c r="D1211">
        <v>6</v>
      </c>
      <c r="E1211">
        <v>2023</v>
      </c>
      <c r="F1211" s="1">
        <v>0</v>
      </c>
      <c r="G1211" s="1">
        <v>679184.8</v>
      </c>
      <c r="H1211" s="1">
        <v>0</v>
      </c>
      <c r="I1211" s="425">
        <v>679184.8</v>
      </c>
      <c r="J1211">
        <v>7</v>
      </c>
    </row>
    <row r="1212" spans="1:10" ht="15.75" customHeight="1">
      <c r="A1212" t="s">
        <v>2492</v>
      </c>
      <c r="B1212" t="s">
        <v>2493</v>
      </c>
      <c r="C1212">
        <v>0</v>
      </c>
      <c r="D1212">
        <v>6</v>
      </c>
      <c r="E1212">
        <v>2023</v>
      </c>
      <c r="F1212" s="1">
        <v>0</v>
      </c>
      <c r="G1212" s="1">
        <v>3994747.42</v>
      </c>
      <c r="H1212" s="1">
        <v>0</v>
      </c>
      <c r="I1212" s="425">
        <v>3994747.42</v>
      </c>
      <c r="J1212">
        <v>4</v>
      </c>
    </row>
    <row r="1213" spans="1:10" ht="15.75" customHeight="1">
      <c r="A1213" t="s">
        <v>2494</v>
      </c>
      <c r="B1213" t="s">
        <v>2493</v>
      </c>
      <c r="C1213">
        <v>0</v>
      </c>
      <c r="D1213">
        <v>6</v>
      </c>
      <c r="E1213">
        <v>2023</v>
      </c>
      <c r="F1213" s="1">
        <v>0</v>
      </c>
      <c r="G1213" s="1">
        <v>3994747.42</v>
      </c>
      <c r="H1213" s="1">
        <v>0</v>
      </c>
      <c r="I1213" s="425">
        <v>3994747.42</v>
      </c>
      <c r="J1213">
        <v>5</v>
      </c>
    </row>
    <row r="1214" spans="1:10" ht="15.75" customHeight="1">
      <c r="A1214" t="s">
        <v>2495</v>
      </c>
      <c r="B1214" t="s">
        <v>2496</v>
      </c>
      <c r="C1214">
        <v>0</v>
      </c>
      <c r="D1214">
        <v>6</v>
      </c>
      <c r="E1214">
        <v>2023</v>
      </c>
      <c r="F1214" s="1">
        <v>0</v>
      </c>
      <c r="G1214" s="1">
        <v>3243754.87</v>
      </c>
      <c r="H1214" s="1">
        <v>0</v>
      </c>
      <c r="I1214" s="425">
        <v>3243754.87</v>
      </c>
      <c r="J1214">
        <v>6</v>
      </c>
    </row>
    <row r="1215" spans="1:10" ht="15.75" customHeight="1">
      <c r="A1215" t="s">
        <v>2497</v>
      </c>
      <c r="B1215" t="s">
        <v>2498</v>
      </c>
      <c r="C1215">
        <v>0</v>
      </c>
      <c r="D1215">
        <v>6</v>
      </c>
      <c r="E1215">
        <v>2023</v>
      </c>
      <c r="F1215" s="1">
        <v>0</v>
      </c>
      <c r="G1215" s="1">
        <v>3243754.87</v>
      </c>
      <c r="H1215" s="1">
        <v>0</v>
      </c>
      <c r="I1215" s="425">
        <v>3243754.87</v>
      </c>
      <c r="J1215">
        <v>7</v>
      </c>
    </row>
    <row r="1216" spans="1:10" ht="15.75" customHeight="1">
      <c r="A1216" t="s">
        <v>2499</v>
      </c>
      <c r="B1216" t="s">
        <v>2500</v>
      </c>
      <c r="C1216">
        <v>0</v>
      </c>
      <c r="D1216">
        <v>6</v>
      </c>
      <c r="E1216">
        <v>2023</v>
      </c>
      <c r="F1216" s="1">
        <v>0</v>
      </c>
      <c r="G1216" s="1">
        <v>739392.55</v>
      </c>
      <c r="H1216" s="1">
        <v>0</v>
      </c>
      <c r="I1216" s="425">
        <v>739392.55</v>
      </c>
      <c r="J1216">
        <v>6</v>
      </c>
    </row>
    <row r="1217" spans="1:11" ht="15.75" customHeight="1">
      <c r="A1217" t="s">
        <v>2501</v>
      </c>
      <c r="B1217" t="s">
        <v>2502</v>
      </c>
      <c r="C1217">
        <v>0</v>
      </c>
      <c r="D1217">
        <v>6</v>
      </c>
      <c r="E1217">
        <v>2023</v>
      </c>
      <c r="F1217" s="1">
        <v>0</v>
      </c>
      <c r="G1217" s="1">
        <v>739392.55</v>
      </c>
      <c r="H1217" s="1">
        <v>0</v>
      </c>
      <c r="I1217" s="425">
        <v>739392.55</v>
      </c>
      <c r="J1217">
        <v>7</v>
      </c>
    </row>
    <row r="1218" spans="1:11" ht="15.75" customHeight="1">
      <c r="A1218" t="s">
        <v>2503</v>
      </c>
      <c r="B1218" t="s">
        <v>2504</v>
      </c>
      <c r="C1218">
        <v>0</v>
      </c>
      <c r="D1218">
        <v>6</v>
      </c>
      <c r="E1218">
        <v>2023</v>
      </c>
      <c r="F1218" s="1">
        <v>0</v>
      </c>
      <c r="G1218" s="1">
        <v>11600</v>
      </c>
      <c r="H1218" s="1">
        <v>0</v>
      </c>
      <c r="I1218" s="425">
        <v>11600</v>
      </c>
      <c r="J1218">
        <v>6</v>
      </c>
      <c r="K1218" s="1"/>
    </row>
    <row r="1219" spans="1:11" ht="15.75" customHeight="1">
      <c r="A1219" t="s">
        <v>2505</v>
      </c>
      <c r="B1219" t="s">
        <v>2504</v>
      </c>
      <c r="C1219">
        <v>0</v>
      </c>
      <c r="D1219">
        <v>6</v>
      </c>
      <c r="E1219">
        <v>2023</v>
      </c>
      <c r="F1219" s="1">
        <v>0</v>
      </c>
      <c r="G1219" s="1">
        <v>11600</v>
      </c>
      <c r="H1219" s="1">
        <v>0</v>
      </c>
      <c r="I1219" s="425">
        <v>11600</v>
      </c>
      <c r="J1219">
        <v>7</v>
      </c>
    </row>
    <row r="1220" spans="1:11" ht="15.75" customHeight="1">
      <c r="A1220" t="s">
        <v>2506</v>
      </c>
      <c r="B1220" t="s">
        <v>2507</v>
      </c>
      <c r="C1220">
        <v>0</v>
      </c>
      <c r="D1220">
        <v>6</v>
      </c>
      <c r="E1220">
        <v>2023</v>
      </c>
      <c r="F1220" s="1">
        <v>0</v>
      </c>
      <c r="G1220" s="1">
        <v>1140068.8600000001</v>
      </c>
      <c r="H1220" s="1">
        <v>0</v>
      </c>
      <c r="I1220" s="425">
        <v>1140068.8600000001</v>
      </c>
      <c r="J1220">
        <v>4</v>
      </c>
    </row>
    <row r="1221" spans="1:11" ht="15.75" customHeight="1">
      <c r="A1221" t="s">
        <v>2508</v>
      </c>
      <c r="B1221" t="s">
        <v>2507</v>
      </c>
      <c r="C1221">
        <v>0</v>
      </c>
      <c r="D1221">
        <v>6</v>
      </c>
      <c r="E1221">
        <v>2023</v>
      </c>
      <c r="F1221" s="1">
        <v>0</v>
      </c>
      <c r="G1221" s="1">
        <v>1140068.8600000001</v>
      </c>
      <c r="H1221" s="1">
        <v>0</v>
      </c>
      <c r="I1221" s="425">
        <v>1140068.8600000001</v>
      </c>
      <c r="J1221">
        <v>5</v>
      </c>
    </row>
    <row r="1222" spans="1:11" ht="15.75" customHeight="1">
      <c r="A1222" t="s">
        <v>2509</v>
      </c>
      <c r="B1222" t="s">
        <v>2510</v>
      </c>
      <c r="C1222">
        <v>0</v>
      </c>
      <c r="D1222">
        <v>6</v>
      </c>
      <c r="E1222">
        <v>2023</v>
      </c>
      <c r="F1222" s="1">
        <v>0</v>
      </c>
      <c r="G1222" s="1">
        <v>64433.42</v>
      </c>
      <c r="H1222" s="1">
        <v>0</v>
      </c>
      <c r="I1222" s="425">
        <v>64433.42</v>
      </c>
      <c r="J1222">
        <v>6</v>
      </c>
    </row>
    <row r="1223" spans="1:11" ht="15.75" customHeight="1">
      <c r="A1223" t="s">
        <v>2511</v>
      </c>
      <c r="B1223" t="s">
        <v>2512</v>
      </c>
      <c r="C1223">
        <v>0</v>
      </c>
      <c r="D1223">
        <v>6</v>
      </c>
      <c r="E1223">
        <v>2023</v>
      </c>
      <c r="F1223" s="1">
        <v>0</v>
      </c>
      <c r="G1223" s="1">
        <v>64433.42</v>
      </c>
      <c r="H1223" s="1">
        <v>0</v>
      </c>
      <c r="I1223" s="425">
        <v>64433.42</v>
      </c>
      <c r="J1223">
        <v>7</v>
      </c>
    </row>
    <row r="1224" spans="1:11" ht="15.75" customHeight="1">
      <c r="A1224" t="s">
        <v>2513</v>
      </c>
      <c r="B1224" t="s">
        <v>2514</v>
      </c>
      <c r="C1224">
        <v>0</v>
      </c>
      <c r="D1224">
        <v>6</v>
      </c>
      <c r="E1224">
        <v>2023</v>
      </c>
      <c r="F1224" s="1">
        <v>0</v>
      </c>
      <c r="G1224" s="1">
        <v>787543.56</v>
      </c>
      <c r="H1224" s="1">
        <v>0</v>
      </c>
      <c r="I1224" s="425">
        <v>787543.56</v>
      </c>
      <c r="J1224">
        <v>6</v>
      </c>
    </row>
    <row r="1225" spans="1:11" ht="15.75" customHeight="1">
      <c r="A1225" t="s">
        <v>2515</v>
      </c>
      <c r="B1225" t="s">
        <v>2516</v>
      </c>
      <c r="C1225">
        <v>0</v>
      </c>
      <c r="D1225">
        <v>6</v>
      </c>
      <c r="E1225">
        <v>2023</v>
      </c>
      <c r="F1225" s="1">
        <v>0</v>
      </c>
      <c r="G1225" s="1">
        <v>787543.56</v>
      </c>
      <c r="H1225" s="1">
        <v>0</v>
      </c>
      <c r="I1225" s="425">
        <v>787543.56</v>
      </c>
      <c r="J1225">
        <v>7</v>
      </c>
    </row>
    <row r="1226" spans="1:11" ht="15.75" customHeight="1">
      <c r="A1226" t="s">
        <v>2517</v>
      </c>
      <c r="B1226" t="s">
        <v>2518</v>
      </c>
      <c r="C1226">
        <v>0</v>
      </c>
      <c r="D1226">
        <v>6</v>
      </c>
      <c r="E1226">
        <v>2023</v>
      </c>
      <c r="F1226" s="1">
        <v>0</v>
      </c>
      <c r="G1226" s="1">
        <v>262235.02</v>
      </c>
      <c r="H1226" s="1">
        <v>0</v>
      </c>
      <c r="I1226" s="425">
        <v>262235.02</v>
      </c>
      <c r="J1226">
        <v>6</v>
      </c>
      <c r="K1226" s="1"/>
    </row>
    <row r="1227" spans="1:11" ht="15.75" customHeight="1">
      <c r="A1227" t="s">
        <v>2519</v>
      </c>
      <c r="B1227" t="s">
        <v>2520</v>
      </c>
      <c r="C1227">
        <v>0</v>
      </c>
      <c r="D1227">
        <v>6</v>
      </c>
      <c r="E1227">
        <v>2023</v>
      </c>
      <c r="F1227" s="1">
        <v>0</v>
      </c>
      <c r="G1227" s="1">
        <v>262235.02</v>
      </c>
      <c r="H1227" s="1">
        <v>0</v>
      </c>
      <c r="I1227" s="425">
        <v>262235.02</v>
      </c>
      <c r="J1227">
        <v>7</v>
      </c>
      <c r="K1227" s="1"/>
    </row>
    <row r="1228" spans="1:11" ht="15.75" customHeight="1">
      <c r="A1228" t="s">
        <v>2521</v>
      </c>
      <c r="B1228" t="s">
        <v>2522</v>
      </c>
      <c r="C1228">
        <v>0</v>
      </c>
      <c r="D1228">
        <v>6</v>
      </c>
      <c r="E1228">
        <v>2023</v>
      </c>
      <c r="F1228" s="1">
        <v>0</v>
      </c>
      <c r="G1228" s="1">
        <v>25856.86</v>
      </c>
      <c r="H1228" s="1">
        <v>0</v>
      </c>
      <c r="I1228" s="425">
        <v>25856.86</v>
      </c>
      <c r="J1228">
        <v>6</v>
      </c>
    </row>
    <row r="1229" spans="1:11" ht="15.75" customHeight="1">
      <c r="A1229" t="s">
        <v>2523</v>
      </c>
      <c r="B1229" t="s">
        <v>2522</v>
      </c>
      <c r="C1229">
        <v>0</v>
      </c>
      <c r="D1229">
        <v>6</v>
      </c>
      <c r="E1229">
        <v>2023</v>
      </c>
      <c r="F1229" s="1">
        <v>0</v>
      </c>
      <c r="G1229" s="1">
        <v>25856.86</v>
      </c>
      <c r="H1229" s="1">
        <v>0</v>
      </c>
      <c r="I1229" s="425">
        <v>25856.86</v>
      </c>
      <c r="J1229">
        <v>7</v>
      </c>
    </row>
    <row r="1230" spans="1:11" ht="15.75" customHeight="1">
      <c r="A1230" t="s">
        <v>2524</v>
      </c>
      <c r="B1230" t="s">
        <v>2525</v>
      </c>
      <c r="C1230">
        <v>0</v>
      </c>
      <c r="D1230">
        <v>6</v>
      </c>
      <c r="E1230">
        <v>2023</v>
      </c>
      <c r="F1230" s="1">
        <v>0</v>
      </c>
      <c r="G1230" s="1">
        <v>107214.26</v>
      </c>
      <c r="H1230" s="1">
        <v>0</v>
      </c>
      <c r="I1230" s="425">
        <v>107214.26</v>
      </c>
      <c r="J1230">
        <v>4</v>
      </c>
    </row>
    <row r="1231" spans="1:11" ht="15.75" customHeight="1">
      <c r="A1231" t="s">
        <v>2526</v>
      </c>
      <c r="B1231" t="s">
        <v>2525</v>
      </c>
      <c r="C1231">
        <v>0</v>
      </c>
      <c r="D1231">
        <v>6</v>
      </c>
      <c r="E1231">
        <v>2023</v>
      </c>
      <c r="F1231" s="1">
        <v>0</v>
      </c>
      <c r="G1231" s="1">
        <v>107214.26</v>
      </c>
      <c r="H1231" s="1">
        <v>0</v>
      </c>
      <c r="I1231" s="425">
        <v>107214.26</v>
      </c>
      <c r="J1231">
        <v>5</v>
      </c>
    </row>
    <row r="1232" spans="1:11" ht="15.75" customHeight="1">
      <c r="A1232" t="s">
        <v>2527</v>
      </c>
      <c r="B1232" t="s">
        <v>2528</v>
      </c>
      <c r="C1232">
        <v>0</v>
      </c>
      <c r="D1232">
        <v>6</v>
      </c>
      <c r="E1232">
        <v>2023</v>
      </c>
      <c r="F1232" s="1">
        <v>0</v>
      </c>
      <c r="G1232" s="1">
        <v>79463.070000000007</v>
      </c>
      <c r="H1232" s="1">
        <v>0</v>
      </c>
      <c r="I1232" s="425">
        <v>79463.070000000007</v>
      </c>
      <c r="J1232">
        <v>6</v>
      </c>
    </row>
    <row r="1233" spans="1:11" ht="15.75" customHeight="1">
      <c r="A1233" t="s">
        <v>2529</v>
      </c>
      <c r="B1233" t="s">
        <v>2530</v>
      </c>
      <c r="C1233">
        <v>0</v>
      </c>
      <c r="D1233">
        <v>6</v>
      </c>
      <c r="E1233">
        <v>2023</v>
      </c>
      <c r="F1233" s="1">
        <v>0</v>
      </c>
      <c r="G1233" s="1">
        <v>54469</v>
      </c>
      <c r="H1233" s="1">
        <v>0</v>
      </c>
      <c r="I1233" s="425">
        <v>54469</v>
      </c>
      <c r="J1233">
        <v>7</v>
      </c>
    </row>
    <row r="1234" spans="1:11" ht="15.75" customHeight="1">
      <c r="A1234" t="s">
        <v>2531</v>
      </c>
      <c r="B1234" t="s">
        <v>2532</v>
      </c>
      <c r="C1234">
        <v>0</v>
      </c>
      <c r="D1234">
        <v>6</v>
      </c>
      <c r="E1234">
        <v>2023</v>
      </c>
      <c r="F1234" s="1">
        <v>0</v>
      </c>
      <c r="G1234" s="1">
        <v>24994.07</v>
      </c>
      <c r="H1234" s="1">
        <v>0</v>
      </c>
      <c r="I1234" s="425">
        <v>24994.07</v>
      </c>
      <c r="J1234">
        <v>7</v>
      </c>
    </row>
    <row r="1235" spans="1:11" ht="15.75" customHeight="1">
      <c r="A1235" t="s">
        <v>2533</v>
      </c>
      <c r="B1235" t="s">
        <v>2534</v>
      </c>
      <c r="C1235">
        <v>0</v>
      </c>
      <c r="D1235">
        <v>6</v>
      </c>
      <c r="E1235">
        <v>2023</v>
      </c>
      <c r="F1235" s="1">
        <v>0</v>
      </c>
      <c r="G1235" s="1">
        <v>7162.88</v>
      </c>
      <c r="H1235" s="1">
        <v>0</v>
      </c>
      <c r="I1235" s="425">
        <v>7162.88</v>
      </c>
      <c r="J1235">
        <v>6</v>
      </c>
    </row>
    <row r="1236" spans="1:11" ht="15.75" customHeight="1">
      <c r="A1236" t="s">
        <v>2535</v>
      </c>
      <c r="B1236" t="s">
        <v>2536</v>
      </c>
      <c r="C1236">
        <v>0</v>
      </c>
      <c r="D1236">
        <v>6</v>
      </c>
      <c r="E1236">
        <v>2023</v>
      </c>
      <c r="F1236" s="1">
        <v>0</v>
      </c>
      <c r="G1236" s="1">
        <v>7162.88</v>
      </c>
      <c r="H1236" s="1">
        <v>0</v>
      </c>
      <c r="I1236" s="425">
        <v>7162.88</v>
      </c>
      <c r="J1236">
        <v>7</v>
      </c>
    </row>
    <row r="1237" spans="1:11" ht="15.75" customHeight="1">
      <c r="A1237" t="s">
        <v>2537</v>
      </c>
      <c r="B1237" t="s">
        <v>2538</v>
      </c>
      <c r="C1237">
        <v>0</v>
      </c>
      <c r="D1237">
        <v>6</v>
      </c>
      <c r="E1237">
        <v>2023</v>
      </c>
      <c r="F1237" s="1">
        <v>0</v>
      </c>
      <c r="G1237" s="1">
        <v>20588.310000000001</v>
      </c>
      <c r="H1237" s="1">
        <v>0</v>
      </c>
      <c r="I1237" s="425">
        <v>20588.310000000001</v>
      </c>
      <c r="J1237">
        <v>6</v>
      </c>
    </row>
    <row r="1238" spans="1:11" ht="15.75" customHeight="1">
      <c r="A1238" t="s">
        <v>2539</v>
      </c>
      <c r="B1238" t="s">
        <v>2540</v>
      </c>
      <c r="C1238">
        <v>0</v>
      </c>
      <c r="D1238">
        <v>6</v>
      </c>
      <c r="E1238">
        <v>2023</v>
      </c>
      <c r="F1238" s="1">
        <v>0</v>
      </c>
      <c r="G1238" s="1">
        <v>20588.310000000001</v>
      </c>
      <c r="H1238" s="1">
        <v>0</v>
      </c>
      <c r="I1238" s="425">
        <v>20588.310000000001</v>
      </c>
      <c r="J1238">
        <v>7</v>
      </c>
    </row>
    <row r="1239" spans="1:11" ht="15.75" customHeight="1">
      <c r="A1239" t="s">
        <v>2541</v>
      </c>
      <c r="B1239" t="s">
        <v>2542</v>
      </c>
      <c r="C1239">
        <v>0</v>
      </c>
      <c r="D1239">
        <v>6</v>
      </c>
      <c r="E1239">
        <v>2023</v>
      </c>
      <c r="F1239" s="1">
        <v>0</v>
      </c>
      <c r="G1239" s="1">
        <v>109033.68</v>
      </c>
      <c r="H1239" s="1">
        <v>0</v>
      </c>
      <c r="I1239" s="425">
        <v>109033.68</v>
      </c>
      <c r="J1239">
        <v>4</v>
      </c>
    </row>
    <row r="1240" spans="1:11" ht="15.75" customHeight="1">
      <c r="A1240" t="s">
        <v>2543</v>
      </c>
      <c r="B1240" t="s">
        <v>2542</v>
      </c>
      <c r="C1240">
        <v>0</v>
      </c>
      <c r="D1240">
        <v>6</v>
      </c>
      <c r="E1240">
        <v>2023</v>
      </c>
      <c r="F1240" s="1">
        <v>0</v>
      </c>
      <c r="G1240" s="1">
        <v>109033.68</v>
      </c>
      <c r="H1240" s="1">
        <v>0</v>
      </c>
      <c r="I1240" s="425">
        <v>109033.68</v>
      </c>
      <c r="J1240">
        <v>5</v>
      </c>
    </row>
    <row r="1241" spans="1:11" ht="15.75" customHeight="1">
      <c r="A1241" t="s">
        <v>2544</v>
      </c>
      <c r="B1241" t="s">
        <v>2545</v>
      </c>
      <c r="C1241">
        <v>0</v>
      </c>
      <c r="D1241">
        <v>6</v>
      </c>
      <c r="E1241">
        <v>2023</v>
      </c>
      <c r="F1241" s="1">
        <v>0</v>
      </c>
      <c r="G1241" s="1">
        <v>102620.68</v>
      </c>
      <c r="H1241" s="1">
        <v>0</v>
      </c>
      <c r="I1241" s="425">
        <v>102620.68</v>
      </c>
      <c r="J1241">
        <v>6</v>
      </c>
    </row>
    <row r="1242" spans="1:11" ht="15.75" customHeight="1">
      <c r="A1242" t="s">
        <v>2546</v>
      </c>
      <c r="B1242" t="s">
        <v>2545</v>
      </c>
      <c r="C1242">
        <v>0</v>
      </c>
      <c r="D1242">
        <v>6</v>
      </c>
      <c r="E1242">
        <v>2023</v>
      </c>
      <c r="F1242" s="1">
        <v>0</v>
      </c>
      <c r="G1242" s="1">
        <v>102620.68</v>
      </c>
      <c r="H1242" s="1">
        <v>0</v>
      </c>
      <c r="I1242" s="425">
        <v>102620.68</v>
      </c>
      <c r="J1242">
        <v>7</v>
      </c>
    </row>
    <row r="1243" spans="1:11" ht="15.75" customHeight="1">
      <c r="A1243" t="s">
        <v>2547</v>
      </c>
      <c r="B1243" t="s">
        <v>2548</v>
      </c>
      <c r="C1243">
        <v>0</v>
      </c>
      <c r="D1243">
        <v>6</v>
      </c>
      <c r="E1243">
        <v>2023</v>
      </c>
      <c r="F1243" s="1">
        <v>0</v>
      </c>
      <c r="G1243" s="1">
        <v>6413</v>
      </c>
      <c r="H1243" s="1">
        <v>0</v>
      </c>
      <c r="I1243" s="425">
        <v>6413</v>
      </c>
      <c r="J1243">
        <v>6</v>
      </c>
    </row>
    <row r="1244" spans="1:11" ht="15.75" customHeight="1">
      <c r="A1244" t="s">
        <v>2549</v>
      </c>
      <c r="B1244" t="s">
        <v>2550</v>
      </c>
      <c r="C1244">
        <v>0</v>
      </c>
      <c r="D1244">
        <v>6</v>
      </c>
      <c r="E1244">
        <v>2023</v>
      </c>
      <c r="F1244" s="1">
        <v>0</v>
      </c>
      <c r="G1244" s="1">
        <v>6413</v>
      </c>
      <c r="H1244" s="1">
        <v>0</v>
      </c>
      <c r="I1244" s="425">
        <v>6413</v>
      </c>
      <c r="J1244">
        <v>7</v>
      </c>
    </row>
    <row r="1245" spans="1:11" ht="15.75" customHeight="1">
      <c r="A1245" t="s">
        <v>2551</v>
      </c>
      <c r="B1245" t="s">
        <v>2552</v>
      </c>
      <c r="C1245">
        <v>0</v>
      </c>
      <c r="D1245">
        <v>6</v>
      </c>
      <c r="E1245">
        <v>2023</v>
      </c>
      <c r="F1245" s="1">
        <v>0</v>
      </c>
      <c r="G1245" s="1">
        <v>4092016.46</v>
      </c>
      <c r="H1245" s="1">
        <v>0</v>
      </c>
      <c r="I1245" s="425">
        <v>4092016.46</v>
      </c>
      <c r="J1245">
        <v>4</v>
      </c>
    </row>
    <row r="1246" spans="1:11" ht="15.75" customHeight="1">
      <c r="A1246" t="s">
        <v>2553</v>
      </c>
      <c r="B1246" t="s">
        <v>2552</v>
      </c>
      <c r="C1246">
        <v>0</v>
      </c>
      <c r="D1246">
        <v>6</v>
      </c>
      <c r="E1246">
        <v>2023</v>
      </c>
      <c r="F1246" s="1">
        <v>0</v>
      </c>
      <c r="G1246" s="1">
        <v>4092016.46</v>
      </c>
      <c r="H1246" s="1">
        <v>0</v>
      </c>
      <c r="I1246" s="425">
        <v>4092016.46</v>
      </c>
      <c r="J1246">
        <v>5</v>
      </c>
    </row>
    <row r="1247" spans="1:11" ht="15.75" customHeight="1">
      <c r="A1247" t="s">
        <v>2554</v>
      </c>
      <c r="B1247" t="s">
        <v>2555</v>
      </c>
      <c r="C1247">
        <v>0</v>
      </c>
      <c r="D1247">
        <v>6</v>
      </c>
      <c r="E1247">
        <v>2023</v>
      </c>
      <c r="F1247" s="1">
        <v>0</v>
      </c>
      <c r="G1247" s="1">
        <v>765154.96</v>
      </c>
      <c r="H1247" s="1">
        <v>0</v>
      </c>
      <c r="I1247" s="425">
        <v>765154.96</v>
      </c>
      <c r="J1247">
        <v>6</v>
      </c>
      <c r="K1247" s="1"/>
    </row>
    <row r="1248" spans="1:11" ht="15.75" customHeight="1">
      <c r="A1248" t="s">
        <v>2556</v>
      </c>
      <c r="B1248" t="s">
        <v>2557</v>
      </c>
      <c r="C1248">
        <v>0</v>
      </c>
      <c r="D1248">
        <v>6</v>
      </c>
      <c r="E1248">
        <v>2023</v>
      </c>
      <c r="F1248" s="1">
        <v>0</v>
      </c>
      <c r="G1248" s="1">
        <v>765154.96</v>
      </c>
      <c r="H1248" s="1">
        <v>0</v>
      </c>
      <c r="I1248" s="425">
        <v>765154.96</v>
      </c>
      <c r="J1248">
        <v>7</v>
      </c>
    </row>
    <row r="1249" spans="1:11" ht="15.75" customHeight="1">
      <c r="A1249" t="s">
        <v>2558</v>
      </c>
      <c r="B1249" t="s">
        <v>2559</v>
      </c>
      <c r="C1249">
        <v>0</v>
      </c>
      <c r="D1249">
        <v>6</v>
      </c>
      <c r="E1249">
        <v>2023</v>
      </c>
      <c r="F1249" s="1">
        <v>0</v>
      </c>
      <c r="G1249" s="1">
        <v>3326861.5</v>
      </c>
      <c r="H1249" s="1">
        <v>0</v>
      </c>
      <c r="I1249" s="425">
        <v>3326861.5</v>
      </c>
      <c r="J1249">
        <v>6</v>
      </c>
      <c r="K1249" s="1"/>
    </row>
    <row r="1250" spans="1:11" ht="15.75" customHeight="1">
      <c r="A1250" t="s">
        <v>2560</v>
      </c>
      <c r="B1250" t="s">
        <v>2561</v>
      </c>
      <c r="C1250">
        <v>0</v>
      </c>
      <c r="D1250">
        <v>6</v>
      </c>
      <c r="E1250">
        <v>2023</v>
      </c>
      <c r="F1250" s="1">
        <v>0</v>
      </c>
      <c r="G1250" s="1">
        <v>3326861.5</v>
      </c>
      <c r="H1250" s="1">
        <v>0</v>
      </c>
      <c r="I1250" s="425">
        <v>3326861.5</v>
      </c>
      <c r="J1250">
        <v>7</v>
      </c>
      <c r="K1250" s="1"/>
    </row>
    <row r="1251" spans="1:11" ht="15.75" customHeight="1">
      <c r="A1251" t="s">
        <v>2562</v>
      </c>
      <c r="B1251" t="s">
        <v>2563</v>
      </c>
      <c r="C1251">
        <v>0</v>
      </c>
      <c r="D1251">
        <v>6</v>
      </c>
      <c r="E1251">
        <v>2023</v>
      </c>
      <c r="F1251" s="1">
        <v>0</v>
      </c>
      <c r="G1251" s="1">
        <v>5807052.5099999998</v>
      </c>
      <c r="H1251" s="1">
        <v>0</v>
      </c>
      <c r="I1251" s="425">
        <v>5807052.5099999998</v>
      </c>
      <c r="J1251">
        <v>2</v>
      </c>
      <c r="K1251" s="1"/>
    </row>
    <row r="1252" spans="1:11" ht="15.75" customHeight="1">
      <c r="A1252" t="s">
        <v>2564</v>
      </c>
      <c r="B1252" t="s">
        <v>2565</v>
      </c>
      <c r="C1252">
        <v>0</v>
      </c>
      <c r="D1252">
        <v>6</v>
      </c>
      <c r="E1252">
        <v>2023</v>
      </c>
      <c r="F1252" s="1">
        <v>0</v>
      </c>
      <c r="G1252" s="1">
        <v>5807052.5099999998</v>
      </c>
      <c r="H1252" s="1">
        <v>0</v>
      </c>
      <c r="I1252" s="425">
        <v>5807052.5099999998</v>
      </c>
      <c r="J1252">
        <v>3</v>
      </c>
    </row>
    <row r="1253" spans="1:11" ht="15.75" customHeight="1">
      <c r="A1253" t="s">
        <v>2566</v>
      </c>
      <c r="B1253" t="s">
        <v>2567</v>
      </c>
      <c r="C1253">
        <v>0</v>
      </c>
      <c r="D1253">
        <v>6</v>
      </c>
      <c r="E1253">
        <v>2023</v>
      </c>
      <c r="F1253" s="1">
        <v>0</v>
      </c>
      <c r="G1253" s="1">
        <v>5745735.5899999999</v>
      </c>
      <c r="H1253" s="1">
        <v>0</v>
      </c>
      <c r="I1253" s="425">
        <v>5745735.5899999999</v>
      </c>
      <c r="J1253">
        <v>4</v>
      </c>
    </row>
    <row r="1254" spans="1:11" ht="15.75" customHeight="1">
      <c r="A1254" t="s">
        <v>2568</v>
      </c>
      <c r="B1254" t="s">
        <v>2569</v>
      </c>
      <c r="C1254">
        <v>0</v>
      </c>
      <c r="D1254">
        <v>6</v>
      </c>
      <c r="E1254">
        <v>2023</v>
      </c>
      <c r="F1254" s="1">
        <v>0</v>
      </c>
      <c r="G1254" s="1">
        <v>5745735.5899999999</v>
      </c>
      <c r="H1254" s="1">
        <v>0</v>
      </c>
      <c r="I1254" s="425">
        <v>5745735.5899999999</v>
      </c>
      <c r="J1254">
        <v>5</v>
      </c>
    </row>
    <row r="1255" spans="1:11" ht="15.75" customHeight="1">
      <c r="A1255" t="s">
        <v>2570</v>
      </c>
      <c r="B1255" t="s">
        <v>2571</v>
      </c>
      <c r="C1255">
        <v>0</v>
      </c>
      <c r="D1255">
        <v>6</v>
      </c>
      <c r="E1255">
        <v>2023</v>
      </c>
      <c r="F1255" s="1">
        <v>0</v>
      </c>
      <c r="G1255" s="1">
        <v>5745735.5899999999</v>
      </c>
      <c r="H1255" s="1">
        <v>0</v>
      </c>
      <c r="I1255" s="425">
        <v>5745735.5899999999</v>
      </c>
      <c r="J1255">
        <v>6</v>
      </c>
    </row>
    <row r="1256" spans="1:11" ht="15.75" customHeight="1">
      <c r="A1256" t="s">
        <v>2572</v>
      </c>
      <c r="B1256" t="s">
        <v>2573</v>
      </c>
      <c r="C1256">
        <v>0</v>
      </c>
      <c r="D1256">
        <v>6</v>
      </c>
      <c r="E1256">
        <v>2023</v>
      </c>
      <c r="F1256" s="1">
        <v>0</v>
      </c>
      <c r="G1256" s="1">
        <v>5745735.5899999999</v>
      </c>
      <c r="H1256" s="1">
        <v>0</v>
      </c>
      <c r="I1256" s="425">
        <v>5745735.5899999999</v>
      </c>
      <c r="J1256">
        <v>7</v>
      </c>
    </row>
    <row r="1257" spans="1:11" ht="15.75" customHeight="1">
      <c r="A1257" t="s">
        <v>4397</v>
      </c>
      <c r="B1257" t="s">
        <v>4398</v>
      </c>
      <c r="C1257">
        <v>0</v>
      </c>
      <c r="D1257">
        <v>6</v>
      </c>
      <c r="E1257">
        <v>2023</v>
      </c>
      <c r="F1257" s="1">
        <v>0</v>
      </c>
      <c r="G1257" s="1">
        <v>61316.92</v>
      </c>
      <c r="H1257" s="1">
        <v>0</v>
      </c>
      <c r="I1257" s="425">
        <v>61316.92</v>
      </c>
      <c r="J1257">
        <v>4</v>
      </c>
    </row>
    <row r="1258" spans="1:11" ht="15.75" customHeight="1">
      <c r="A1258" t="s">
        <v>4399</v>
      </c>
      <c r="B1258" t="s">
        <v>4400</v>
      </c>
      <c r="C1258">
        <v>0</v>
      </c>
      <c r="D1258">
        <v>6</v>
      </c>
      <c r="E1258">
        <v>2023</v>
      </c>
      <c r="F1258" s="1">
        <v>0</v>
      </c>
      <c r="G1258" s="1">
        <v>61316.92</v>
      </c>
      <c r="H1258" s="1">
        <v>0</v>
      </c>
      <c r="I1258" s="425">
        <v>61316.92</v>
      </c>
      <c r="J1258">
        <v>5</v>
      </c>
    </row>
    <row r="1259" spans="1:11" ht="15.75" customHeight="1">
      <c r="A1259" t="s">
        <v>4401</v>
      </c>
      <c r="B1259" t="s">
        <v>4400</v>
      </c>
      <c r="C1259">
        <v>0</v>
      </c>
      <c r="D1259">
        <v>6</v>
      </c>
      <c r="E1259">
        <v>2023</v>
      </c>
      <c r="F1259" s="1">
        <v>0</v>
      </c>
      <c r="G1259" s="1">
        <v>61316.92</v>
      </c>
      <c r="H1259" s="1">
        <v>0</v>
      </c>
      <c r="I1259" s="425">
        <v>61316.92</v>
      </c>
      <c r="J1259">
        <v>6</v>
      </c>
    </row>
    <row r="1260" spans="1:11" ht="15.75" customHeight="1">
      <c r="A1260" t="s">
        <v>4402</v>
      </c>
      <c r="B1260" t="s">
        <v>4403</v>
      </c>
      <c r="C1260">
        <v>0</v>
      </c>
      <c r="D1260">
        <v>6</v>
      </c>
      <c r="E1260">
        <v>2023</v>
      </c>
      <c r="F1260" s="1">
        <v>0</v>
      </c>
      <c r="G1260" s="1">
        <v>61316.92</v>
      </c>
      <c r="H1260" s="1">
        <v>0</v>
      </c>
      <c r="I1260" s="425">
        <v>61316.92</v>
      </c>
      <c r="J1260">
        <v>7</v>
      </c>
    </row>
    <row r="1261" spans="1:11" ht="15.75" customHeight="1">
      <c r="A1261" t="s">
        <v>2574</v>
      </c>
      <c r="B1261" t="s">
        <v>2575</v>
      </c>
      <c r="C1261">
        <v>0</v>
      </c>
      <c r="D1261">
        <v>6</v>
      </c>
      <c r="E1261">
        <v>2023</v>
      </c>
      <c r="F1261" s="1">
        <v>0</v>
      </c>
      <c r="G1261" s="1">
        <v>23758676.649999999</v>
      </c>
      <c r="H1261" s="1">
        <v>0</v>
      </c>
      <c r="I1261" s="425">
        <v>23758676.649999999</v>
      </c>
      <c r="J1261">
        <v>2</v>
      </c>
    </row>
    <row r="1262" spans="1:11" ht="15.75" customHeight="1">
      <c r="A1262" t="s">
        <v>2576</v>
      </c>
      <c r="B1262" t="s">
        <v>2577</v>
      </c>
      <c r="C1262">
        <v>0</v>
      </c>
      <c r="D1262">
        <v>6</v>
      </c>
      <c r="E1262">
        <v>2023</v>
      </c>
      <c r="F1262" s="1">
        <v>0</v>
      </c>
      <c r="G1262" s="1">
        <v>21618007.460000001</v>
      </c>
      <c r="H1262" s="1">
        <v>0</v>
      </c>
      <c r="I1262" s="425">
        <v>21618007.460000001</v>
      </c>
      <c r="J1262">
        <v>3</v>
      </c>
    </row>
    <row r="1263" spans="1:11" ht="15.75" customHeight="1">
      <c r="A1263" t="s">
        <v>2578</v>
      </c>
      <c r="B1263" t="s">
        <v>2579</v>
      </c>
      <c r="C1263">
        <v>0</v>
      </c>
      <c r="D1263">
        <v>6</v>
      </c>
      <c r="E1263">
        <v>2023</v>
      </c>
      <c r="F1263" s="1">
        <v>0</v>
      </c>
      <c r="G1263" s="1">
        <v>9815407.7400000002</v>
      </c>
      <c r="H1263" s="1">
        <v>0</v>
      </c>
      <c r="I1263" s="425">
        <v>9815407.7400000002</v>
      </c>
      <c r="J1263">
        <v>4</v>
      </c>
    </row>
    <row r="1264" spans="1:11" ht="15.75" customHeight="1">
      <c r="A1264" t="s">
        <v>2580</v>
      </c>
      <c r="B1264" t="s">
        <v>2581</v>
      </c>
      <c r="C1264">
        <v>0</v>
      </c>
      <c r="D1264">
        <v>6</v>
      </c>
      <c r="E1264">
        <v>2023</v>
      </c>
      <c r="F1264" s="1">
        <v>0</v>
      </c>
      <c r="G1264" s="1">
        <v>9815407.7400000002</v>
      </c>
      <c r="H1264" s="1">
        <v>0</v>
      </c>
      <c r="I1264" s="425">
        <v>9815407.7400000002</v>
      </c>
      <c r="J1264">
        <v>5</v>
      </c>
    </row>
    <row r="1265" spans="1:11" ht="15.75" customHeight="1">
      <c r="A1265" t="s">
        <v>2582</v>
      </c>
      <c r="B1265" t="s">
        <v>2581</v>
      </c>
      <c r="C1265">
        <v>0</v>
      </c>
      <c r="D1265">
        <v>6</v>
      </c>
      <c r="E1265">
        <v>2023</v>
      </c>
      <c r="F1265" s="1">
        <v>0</v>
      </c>
      <c r="G1265" s="1">
        <v>9815407.7400000002</v>
      </c>
      <c r="H1265" s="1">
        <v>0</v>
      </c>
      <c r="I1265" s="425">
        <v>9815407.7400000002</v>
      </c>
      <c r="J1265">
        <v>6</v>
      </c>
    </row>
    <row r="1266" spans="1:11" ht="15.75" customHeight="1">
      <c r="A1266" t="s">
        <v>2583</v>
      </c>
      <c r="B1266" t="s">
        <v>2584</v>
      </c>
      <c r="C1266">
        <v>0</v>
      </c>
      <c r="D1266">
        <v>6</v>
      </c>
      <c r="E1266">
        <v>2023</v>
      </c>
      <c r="F1266" s="1">
        <v>0</v>
      </c>
      <c r="G1266" s="1">
        <v>9815407.7400000002</v>
      </c>
      <c r="H1266" s="1">
        <v>0</v>
      </c>
      <c r="I1266" s="425">
        <v>9815407.7400000002</v>
      </c>
      <c r="J1266">
        <v>7</v>
      </c>
      <c r="K1266" s="1"/>
    </row>
    <row r="1267" spans="1:11" ht="15.75" customHeight="1">
      <c r="A1267" t="s">
        <v>2585</v>
      </c>
      <c r="B1267" t="s">
        <v>2586</v>
      </c>
      <c r="C1267">
        <v>0</v>
      </c>
      <c r="D1267">
        <v>6</v>
      </c>
      <c r="E1267">
        <v>2023</v>
      </c>
      <c r="F1267" s="1">
        <v>0</v>
      </c>
      <c r="G1267" s="1">
        <v>11802599.720000001</v>
      </c>
      <c r="H1267" s="1">
        <v>0</v>
      </c>
      <c r="I1267" s="425">
        <v>11802599.720000001</v>
      </c>
      <c r="J1267">
        <v>4</v>
      </c>
    </row>
    <row r="1268" spans="1:11" ht="15.75" customHeight="1">
      <c r="A1268" t="s">
        <v>2587</v>
      </c>
      <c r="B1268" t="s">
        <v>2588</v>
      </c>
      <c r="C1268">
        <v>0</v>
      </c>
      <c r="D1268">
        <v>6</v>
      </c>
      <c r="E1268">
        <v>2023</v>
      </c>
      <c r="F1268" s="1">
        <v>0</v>
      </c>
      <c r="G1268" s="1">
        <v>8017049.5300000003</v>
      </c>
      <c r="H1268" s="1">
        <v>0</v>
      </c>
      <c r="I1268" s="425">
        <v>8017049.5300000003</v>
      </c>
      <c r="J1268">
        <v>5</v>
      </c>
    </row>
    <row r="1269" spans="1:11" ht="15.75" customHeight="1">
      <c r="A1269" t="s">
        <v>2589</v>
      </c>
      <c r="B1269" t="s">
        <v>2588</v>
      </c>
      <c r="C1269">
        <v>0</v>
      </c>
      <c r="D1269">
        <v>6</v>
      </c>
      <c r="E1269">
        <v>2023</v>
      </c>
      <c r="F1269" s="1">
        <v>0</v>
      </c>
      <c r="G1269" s="1">
        <v>8017049.5300000003</v>
      </c>
      <c r="H1269" s="1">
        <v>0</v>
      </c>
      <c r="I1269" s="425">
        <v>8017049.5300000003</v>
      </c>
      <c r="J1269">
        <v>6</v>
      </c>
    </row>
    <row r="1270" spans="1:11" ht="15.75" customHeight="1">
      <c r="A1270" t="s">
        <v>2590</v>
      </c>
      <c r="B1270" t="s">
        <v>2591</v>
      </c>
      <c r="C1270">
        <v>0</v>
      </c>
      <c r="D1270">
        <v>6</v>
      </c>
      <c r="E1270">
        <v>2023</v>
      </c>
      <c r="F1270" s="1">
        <v>0</v>
      </c>
      <c r="G1270" s="1">
        <v>8017049.5300000003</v>
      </c>
      <c r="H1270" s="1">
        <v>0</v>
      </c>
      <c r="I1270" s="425">
        <v>8017049.5300000003</v>
      </c>
      <c r="J1270">
        <v>7</v>
      </c>
    </row>
    <row r="1271" spans="1:11" ht="15.75" customHeight="1">
      <c r="A1271" t="s">
        <v>2592</v>
      </c>
      <c r="B1271" t="s">
        <v>2593</v>
      </c>
      <c r="C1271">
        <v>0</v>
      </c>
      <c r="D1271">
        <v>6</v>
      </c>
      <c r="E1271">
        <v>2023</v>
      </c>
      <c r="F1271" s="1">
        <v>0</v>
      </c>
      <c r="G1271" s="1">
        <v>3785550.19</v>
      </c>
      <c r="H1271" s="1">
        <v>0</v>
      </c>
      <c r="I1271" s="425">
        <v>3785550.19</v>
      </c>
      <c r="J1271">
        <v>5</v>
      </c>
    </row>
    <row r="1272" spans="1:11" ht="15.75" customHeight="1">
      <c r="A1272" t="s">
        <v>2594</v>
      </c>
      <c r="B1272" t="s">
        <v>2593</v>
      </c>
      <c r="C1272">
        <v>0</v>
      </c>
      <c r="D1272">
        <v>6</v>
      </c>
      <c r="E1272">
        <v>2023</v>
      </c>
      <c r="F1272" s="1">
        <v>0</v>
      </c>
      <c r="G1272" s="1">
        <v>3785550.19</v>
      </c>
      <c r="H1272" s="1">
        <v>0</v>
      </c>
      <c r="I1272" s="425">
        <v>3785550.19</v>
      </c>
      <c r="J1272">
        <v>6</v>
      </c>
    </row>
    <row r="1273" spans="1:11" ht="15.75" customHeight="1">
      <c r="A1273" t="s">
        <v>2595</v>
      </c>
      <c r="B1273" t="s">
        <v>2596</v>
      </c>
      <c r="C1273">
        <v>0</v>
      </c>
      <c r="D1273">
        <v>6</v>
      </c>
      <c r="E1273">
        <v>2023</v>
      </c>
      <c r="F1273" s="1">
        <v>0</v>
      </c>
      <c r="G1273" s="1">
        <v>3785550.19</v>
      </c>
      <c r="H1273" s="1">
        <v>0</v>
      </c>
      <c r="I1273" s="425">
        <v>3785550.19</v>
      </c>
      <c r="J1273">
        <v>7</v>
      </c>
    </row>
    <row r="1274" spans="1:11" ht="15.75" customHeight="1">
      <c r="A1274" t="s">
        <v>2597</v>
      </c>
      <c r="B1274" t="s">
        <v>2598</v>
      </c>
      <c r="C1274">
        <v>0</v>
      </c>
      <c r="D1274">
        <v>6</v>
      </c>
      <c r="E1274">
        <v>2023</v>
      </c>
      <c r="F1274" s="1">
        <v>0</v>
      </c>
      <c r="G1274" s="1">
        <v>2140669.19</v>
      </c>
      <c r="H1274" s="1">
        <v>0</v>
      </c>
      <c r="I1274" s="425">
        <v>2140669.19</v>
      </c>
      <c r="J1274">
        <v>3</v>
      </c>
    </row>
    <row r="1275" spans="1:11" ht="15.75" customHeight="1">
      <c r="A1275" t="s">
        <v>2599</v>
      </c>
      <c r="B1275" t="s">
        <v>2600</v>
      </c>
      <c r="C1275">
        <v>0</v>
      </c>
      <c r="D1275">
        <v>6</v>
      </c>
      <c r="E1275">
        <v>2023</v>
      </c>
      <c r="F1275" s="1">
        <v>0</v>
      </c>
      <c r="G1275" s="1">
        <v>1763369.97</v>
      </c>
      <c r="H1275" s="1">
        <v>0</v>
      </c>
      <c r="I1275" s="425">
        <v>1763369.97</v>
      </c>
      <c r="J1275">
        <v>4</v>
      </c>
    </row>
    <row r="1276" spans="1:11" ht="15.75" customHeight="1">
      <c r="A1276" t="s">
        <v>2601</v>
      </c>
      <c r="B1276" t="s">
        <v>2598</v>
      </c>
      <c r="C1276">
        <v>0</v>
      </c>
      <c r="D1276">
        <v>6</v>
      </c>
      <c r="E1276">
        <v>2023</v>
      </c>
      <c r="F1276" s="1">
        <v>0</v>
      </c>
      <c r="G1276" s="1">
        <v>1763369.97</v>
      </c>
      <c r="H1276" s="1">
        <v>0</v>
      </c>
      <c r="I1276" s="425">
        <v>1763369.97</v>
      </c>
      <c r="J1276">
        <v>5</v>
      </c>
    </row>
    <row r="1277" spans="1:11" ht="15.75" customHeight="1">
      <c r="A1277" t="s">
        <v>2602</v>
      </c>
      <c r="B1277" t="s">
        <v>2598</v>
      </c>
      <c r="C1277">
        <v>0</v>
      </c>
      <c r="D1277">
        <v>6</v>
      </c>
      <c r="E1277">
        <v>2023</v>
      </c>
      <c r="F1277" s="1">
        <v>0</v>
      </c>
      <c r="G1277" s="1">
        <v>297633.15000000002</v>
      </c>
      <c r="H1277" s="1">
        <v>0</v>
      </c>
      <c r="I1277" s="425">
        <v>297633.15000000002</v>
      </c>
      <c r="J1277">
        <v>6</v>
      </c>
    </row>
    <row r="1278" spans="1:11" ht="15.75" customHeight="1">
      <c r="A1278" t="s">
        <v>2603</v>
      </c>
      <c r="B1278" t="s">
        <v>2598</v>
      </c>
      <c r="C1278">
        <v>0</v>
      </c>
      <c r="D1278">
        <v>6</v>
      </c>
      <c r="E1278">
        <v>2023</v>
      </c>
      <c r="F1278" s="1">
        <v>0</v>
      </c>
      <c r="G1278" s="1">
        <v>225794.66</v>
      </c>
      <c r="H1278" s="1">
        <v>0</v>
      </c>
      <c r="I1278" s="425">
        <v>225794.66</v>
      </c>
      <c r="J1278">
        <v>7</v>
      </c>
    </row>
    <row r="1279" spans="1:11" ht="15.75" customHeight="1">
      <c r="A1279" t="s">
        <v>2604</v>
      </c>
      <c r="B1279" t="s">
        <v>2605</v>
      </c>
      <c r="C1279">
        <v>0</v>
      </c>
      <c r="D1279">
        <v>6</v>
      </c>
      <c r="E1279">
        <v>2023</v>
      </c>
      <c r="F1279" s="1">
        <v>0</v>
      </c>
      <c r="G1279" s="1">
        <v>71838.490000000005</v>
      </c>
      <c r="H1279" s="1">
        <v>0</v>
      </c>
      <c r="I1279" s="425">
        <v>71838.490000000005</v>
      </c>
      <c r="J1279">
        <v>7</v>
      </c>
    </row>
    <row r="1280" spans="1:11" ht="15.75" customHeight="1">
      <c r="A1280" t="s">
        <v>2606</v>
      </c>
      <c r="B1280" t="s">
        <v>2607</v>
      </c>
      <c r="C1280">
        <v>0</v>
      </c>
      <c r="D1280">
        <v>6</v>
      </c>
      <c r="E1280">
        <v>2023</v>
      </c>
      <c r="F1280" s="1">
        <v>0</v>
      </c>
      <c r="G1280" s="1">
        <v>1465736.82</v>
      </c>
      <c r="H1280" s="1">
        <v>0</v>
      </c>
      <c r="I1280" s="425">
        <v>1465736.82</v>
      </c>
      <c r="J1280">
        <v>6</v>
      </c>
    </row>
    <row r="1281" spans="1:10" ht="15.75" customHeight="1">
      <c r="A1281" t="s">
        <v>2608</v>
      </c>
      <c r="B1281" t="s">
        <v>2609</v>
      </c>
      <c r="C1281">
        <v>0</v>
      </c>
      <c r="D1281">
        <v>6</v>
      </c>
      <c r="E1281">
        <v>2023</v>
      </c>
      <c r="F1281" s="1">
        <v>0</v>
      </c>
      <c r="G1281" s="1">
        <v>1289646.42</v>
      </c>
      <c r="H1281" s="1">
        <v>0</v>
      </c>
      <c r="I1281" s="425">
        <v>1289646.42</v>
      </c>
      <c r="J1281">
        <v>7</v>
      </c>
    </row>
    <row r="1282" spans="1:10" ht="15.75" customHeight="1">
      <c r="A1282" t="s">
        <v>2610</v>
      </c>
      <c r="B1282" t="s">
        <v>2611</v>
      </c>
      <c r="C1282">
        <v>0</v>
      </c>
      <c r="D1282">
        <v>6</v>
      </c>
      <c r="E1282">
        <v>2023</v>
      </c>
      <c r="F1282" s="1">
        <v>0</v>
      </c>
      <c r="G1282" s="1">
        <v>176090.4</v>
      </c>
      <c r="H1282" s="1">
        <v>0</v>
      </c>
      <c r="I1282" s="425">
        <v>176090.4</v>
      </c>
      <c r="J1282">
        <v>7</v>
      </c>
    </row>
    <row r="1283" spans="1:10" ht="15.75" customHeight="1">
      <c r="A1283" t="s">
        <v>2612</v>
      </c>
      <c r="B1283" t="s">
        <v>2613</v>
      </c>
      <c r="C1283">
        <v>0</v>
      </c>
      <c r="D1283">
        <v>6</v>
      </c>
      <c r="E1283">
        <v>2023</v>
      </c>
      <c r="F1283" s="1">
        <v>0</v>
      </c>
      <c r="G1283" s="1">
        <v>20820.7</v>
      </c>
      <c r="H1283" s="1">
        <v>0</v>
      </c>
      <c r="I1283" s="425">
        <v>20820.7</v>
      </c>
      <c r="J1283">
        <v>4</v>
      </c>
    </row>
    <row r="1284" spans="1:10" ht="15.75" customHeight="1">
      <c r="A1284" t="s">
        <v>2614</v>
      </c>
      <c r="B1284" t="s">
        <v>2615</v>
      </c>
      <c r="C1284">
        <v>0</v>
      </c>
      <c r="D1284">
        <v>6</v>
      </c>
      <c r="E1284">
        <v>2023</v>
      </c>
      <c r="F1284" s="1">
        <v>0</v>
      </c>
      <c r="G1284" s="1">
        <v>20820.7</v>
      </c>
      <c r="H1284" s="1">
        <v>0</v>
      </c>
      <c r="I1284" s="425">
        <v>20820.7</v>
      </c>
      <c r="J1284">
        <v>5</v>
      </c>
    </row>
    <row r="1285" spans="1:10" ht="15.75" customHeight="1">
      <c r="A1285" t="s">
        <v>2616</v>
      </c>
      <c r="B1285" t="s">
        <v>2617</v>
      </c>
      <c r="C1285">
        <v>0</v>
      </c>
      <c r="D1285">
        <v>6</v>
      </c>
      <c r="E1285">
        <v>2023</v>
      </c>
      <c r="F1285" s="1">
        <v>0</v>
      </c>
      <c r="G1285" s="1">
        <v>20820.7</v>
      </c>
      <c r="H1285" s="1">
        <v>0</v>
      </c>
      <c r="I1285" s="425">
        <v>20820.7</v>
      </c>
      <c r="J1285">
        <v>6</v>
      </c>
    </row>
    <row r="1286" spans="1:10" ht="15.75" customHeight="1">
      <c r="A1286" t="s">
        <v>2618</v>
      </c>
      <c r="B1286" t="s">
        <v>2619</v>
      </c>
      <c r="C1286">
        <v>0</v>
      </c>
      <c r="D1286">
        <v>6</v>
      </c>
      <c r="E1286">
        <v>2023</v>
      </c>
      <c r="F1286" s="1">
        <v>0</v>
      </c>
      <c r="G1286" s="1">
        <v>18780.7</v>
      </c>
      <c r="H1286" s="1">
        <v>0</v>
      </c>
      <c r="I1286" s="425">
        <v>18780.7</v>
      </c>
      <c r="J1286">
        <v>7</v>
      </c>
    </row>
    <row r="1287" spans="1:10" ht="15.75" customHeight="1">
      <c r="A1287" t="s">
        <v>2620</v>
      </c>
      <c r="B1287" t="s">
        <v>2621</v>
      </c>
      <c r="C1287">
        <v>0</v>
      </c>
      <c r="D1287">
        <v>6</v>
      </c>
      <c r="E1287">
        <v>2023</v>
      </c>
      <c r="F1287" s="1">
        <v>0</v>
      </c>
      <c r="G1287" s="1">
        <v>2040</v>
      </c>
      <c r="H1287" s="1">
        <v>0</v>
      </c>
      <c r="I1287" s="425">
        <v>2040</v>
      </c>
      <c r="J1287">
        <v>7</v>
      </c>
    </row>
    <row r="1288" spans="1:10" ht="15.75" customHeight="1">
      <c r="A1288" t="s">
        <v>2622</v>
      </c>
      <c r="B1288" t="s">
        <v>2623</v>
      </c>
      <c r="C1288">
        <v>0</v>
      </c>
      <c r="D1288">
        <v>6</v>
      </c>
      <c r="E1288">
        <v>2023</v>
      </c>
      <c r="F1288" s="1">
        <v>0</v>
      </c>
      <c r="G1288" s="1">
        <v>356478.52</v>
      </c>
      <c r="H1288" s="1">
        <v>0</v>
      </c>
      <c r="I1288" s="425">
        <v>356478.52</v>
      </c>
      <c r="J1288">
        <v>4</v>
      </c>
    </row>
    <row r="1289" spans="1:10" ht="15.75" customHeight="1">
      <c r="A1289" t="s">
        <v>2624</v>
      </c>
      <c r="B1289" t="s">
        <v>2623</v>
      </c>
      <c r="C1289">
        <v>0</v>
      </c>
      <c r="D1289">
        <v>6</v>
      </c>
      <c r="E1289">
        <v>2023</v>
      </c>
      <c r="F1289" s="1">
        <v>0</v>
      </c>
      <c r="G1289" s="1">
        <v>356478.52</v>
      </c>
      <c r="H1289" s="1">
        <v>0</v>
      </c>
      <c r="I1289" s="425">
        <v>356478.52</v>
      </c>
      <c r="J1289">
        <v>5</v>
      </c>
    </row>
    <row r="1290" spans="1:10" ht="15.75" customHeight="1">
      <c r="A1290" t="s">
        <v>2625</v>
      </c>
      <c r="B1290" t="s">
        <v>2623</v>
      </c>
      <c r="C1290">
        <v>0</v>
      </c>
      <c r="D1290">
        <v>6</v>
      </c>
      <c r="E1290">
        <v>2023</v>
      </c>
      <c r="F1290" s="1">
        <v>0</v>
      </c>
      <c r="G1290" s="1">
        <v>356478.52</v>
      </c>
      <c r="H1290" s="1">
        <v>0</v>
      </c>
      <c r="I1290" s="425">
        <v>356478.52</v>
      </c>
      <c r="J1290">
        <v>6</v>
      </c>
    </row>
    <row r="1291" spans="1:10" ht="15.75" customHeight="1">
      <c r="A1291" t="s">
        <v>2626</v>
      </c>
      <c r="B1291" t="s">
        <v>2627</v>
      </c>
      <c r="C1291">
        <v>0</v>
      </c>
      <c r="D1291">
        <v>6</v>
      </c>
      <c r="E1291">
        <v>2023</v>
      </c>
      <c r="F1291" s="1">
        <v>0</v>
      </c>
      <c r="G1291" s="1">
        <v>234890.27</v>
      </c>
      <c r="H1291" s="1">
        <v>0</v>
      </c>
      <c r="I1291" s="425">
        <v>234890.27</v>
      </c>
      <c r="J1291">
        <v>7</v>
      </c>
    </row>
    <row r="1292" spans="1:10" ht="15.75" customHeight="1">
      <c r="A1292" t="s">
        <v>2628</v>
      </c>
      <c r="B1292" t="s">
        <v>2629</v>
      </c>
      <c r="C1292">
        <v>0</v>
      </c>
      <c r="D1292">
        <v>6</v>
      </c>
      <c r="E1292">
        <v>2023</v>
      </c>
      <c r="F1292" s="1">
        <v>0</v>
      </c>
      <c r="G1292" s="1">
        <v>121588.25</v>
      </c>
      <c r="H1292" s="1">
        <v>0</v>
      </c>
      <c r="I1292" s="425">
        <v>121588.25</v>
      </c>
      <c r="J1292">
        <v>7</v>
      </c>
    </row>
    <row r="1293" spans="1:10" ht="15.75" customHeight="1">
      <c r="A1293" t="s">
        <v>2630</v>
      </c>
      <c r="B1293" t="s">
        <v>2631</v>
      </c>
      <c r="C1293">
        <v>0</v>
      </c>
      <c r="D1293">
        <v>6</v>
      </c>
      <c r="E1293">
        <v>2023</v>
      </c>
      <c r="F1293" s="1">
        <v>0</v>
      </c>
      <c r="G1293" s="1">
        <v>0</v>
      </c>
      <c r="H1293" s="1">
        <v>0</v>
      </c>
      <c r="I1293" s="425">
        <v>0</v>
      </c>
      <c r="J1293">
        <v>1</v>
      </c>
    </row>
    <row r="1294" spans="1:10" ht="15.75" customHeight="1">
      <c r="A1294" t="s">
        <v>2632</v>
      </c>
      <c r="B1294" t="s">
        <v>2633</v>
      </c>
      <c r="C1294">
        <v>0</v>
      </c>
      <c r="D1294">
        <v>6</v>
      </c>
      <c r="E1294">
        <v>2023</v>
      </c>
      <c r="F1294" s="1">
        <v>0</v>
      </c>
      <c r="G1294" s="1">
        <v>119353.35</v>
      </c>
      <c r="H1294" s="1">
        <v>119353.35</v>
      </c>
      <c r="I1294" s="425">
        <v>0</v>
      </c>
      <c r="J1294">
        <v>1</v>
      </c>
    </row>
    <row r="1295" spans="1:10" ht="15.75" customHeight="1">
      <c r="A1295" t="s">
        <v>2634</v>
      </c>
      <c r="B1295" t="s">
        <v>2635</v>
      </c>
      <c r="C1295">
        <v>0</v>
      </c>
      <c r="D1295">
        <v>6</v>
      </c>
      <c r="E1295">
        <v>2023</v>
      </c>
      <c r="F1295" s="1">
        <v>48137280.850000001</v>
      </c>
      <c r="G1295" s="1">
        <v>0</v>
      </c>
      <c r="H1295" s="1">
        <v>0</v>
      </c>
      <c r="I1295" s="425">
        <v>48137280.850000001</v>
      </c>
      <c r="J1295">
        <v>4</v>
      </c>
    </row>
    <row r="1296" spans="1:10" ht="15.75" customHeight="1">
      <c r="A1296" t="s">
        <v>2636</v>
      </c>
      <c r="B1296" t="s">
        <v>1630</v>
      </c>
      <c r="C1296">
        <v>0</v>
      </c>
      <c r="D1296">
        <v>6</v>
      </c>
      <c r="E1296">
        <v>2023</v>
      </c>
      <c r="F1296" s="1">
        <v>15179085</v>
      </c>
      <c r="G1296" s="1">
        <v>0</v>
      </c>
      <c r="H1296" s="1">
        <v>0</v>
      </c>
      <c r="I1296" s="425">
        <v>15179085</v>
      </c>
      <c r="J1296">
        <v>5</v>
      </c>
    </row>
    <row r="1297" spans="1:10" ht="15.75" customHeight="1">
      <c r="A1297" t="s">
        <v>2637</v>
      </c>
      <c r="B1297" t="s">
        <v>1633</v>
      </c>
      <c r="C1297">
        <v>0</v>
      </c>
      <c r="D1297">
        <v>6</v>
      </c>
      <c r="E1297">
        <v>2023</v>
      </c>
      <c r="F1297" s="1">
        <v>4567390</v>
      </c>
      <c r="G1297" s="1">
        <v>0</v>
      </c>
      <c r="H1297" s="1">
        <v>0</v>
      </c>
      <c r="I1297" s="425">
        <v>4567390</v>
      </c>
      <c r="J1297">
        <v>7</v>
      </c>
    </row>
    <row r="1298" spans="1:10" ht="15.75" customHeight="1">
      <c r="A1298" t="s">
        <v>2638</v>
      </c>
      <c r="B1298" t="s">
        <v>1635</v>
      </c>
      <c r="C1298">
        <v>0</v>
      </c>
      <c r="D1298">
        <v>6</v>
      </c>
      <c r="E1298">
        <v>2023</v>
      </c>
      <c r="F1298" s="1">
        <v>10611695</v>
      </c>
      <c r="G1298" s="1">
        <v>0</v>
      </c>
      <c r="H1298" s="1">
        <v>0</v>
      </c>
      <c r="I1298" s="425">
        <v>10611695</v>
      </c>
      <c r="J1298">
        <v>7</v>
      </c>
    </row>
    <row r="1299" spans="1:10" ht="15.75" customHeight="1">
      <c r="A1299" t="s">
        <v>2639</v>
      </c>
      <c r="B1299" t="s">
        <v>1630</v>
      </c>
      <c r="C1299">
        <v>0</v>
      </c>
      <c r="D1299">
        <v>6</v>
      </c>
      <c r="E1299">
        <v>2023</v>
      </c>
      <c r="F1299" s="1">
        <v>15179085</v>
      </c>
      <c r="G1299" s="1">
        <v>0</v>
      </c>
      <c r="H1299" s="1">
        <v>0</v>
      </c>
      <c r="I1299" s="425">
        <v>15179085</v>
      </c>
      <c r="J1299">
        <v>6</v>
      </c>
    </row>
    <row r="1300" spans="1:10" ht="15.75" customHeight="1">
      <c r="A1300" t="s">
        <v>2640</v>
      </c>
      <c r="B1300" t="s">
        <v>1637</v>
      </c>
      <c r="C1300">
        <v>0</v>
      </c>
      <c r="D1300">
        <v>6</v>
      </c>
      <c r="E1300">
        <v>2023</v>
      </c>
      <c r="F1300" s="1">
        <v>9835248</v>
      </c>
      <c r="G1300" s="1">
        <v>0</v>
      </c>
      <c r="H1300" s="1">
        <v>0</v>
      </c>
      <c r="I1300" s="425">
        <v>9835248</v>
      </c>
      <c r="J1300">
        <v>5</v>
      </c>
    </row>
    <row r="1301" spans="1:10" ht="15.75" customHeight="1">
      <c r="A1301" t="s">
        <v>2641</v>
      </c>
      <c r="B1301" t="s">
        <v>1637</v>
      </c>
      <c r="C1301">
        <v>0</v>
      </c>
      <c r="D1301">
        <v>6</v>
      </c>
      <c r="E1301">
        <v>2023</v>
      </c>
      <c r="F1301" s="1">
        <v>9835248</v>
      </c>
      <c r="G1301" s="1">
        <v>0</v>
      </c>
      <c r="H1301" s="1">
        <v>0</v>
      </c>
      <c r="I1301" s="425">
        <v>9835248</v>
      </c>
      <c r="J1301">
        <v>6</v>
      </c>
    </row>
    <row r="1302" spans="1:10" ht="15.75" customHeight="1">
      <c r="A1302" t="s">
        <v>2642</v>
      </c>
      <c r="B1302" t="s">
        <v>1640</v>
      </c>
      <c r="C1302">
        <v>0</v>
      </c>
      <c r="D1302">
        <v>6</v>
      </c>
      <c r="E1302">
        <v>2023</v>
      </c>
      <c r="F1302" s="1">
        <v>9835248</v>
      </c>
      <c r="G1302" s="1">
        <v>0</v>
      </c>
      <c r="H1302" s="1">
        <v>0</v>
      </c>
      <c r="I1302" s="425">
        <v>9835248</v>
      </c>
      <c r="J1302">
        <v>7</v>
      </c>
    </row>
    <row r="1303" spans="1:10" ht="15.75" customHeight="1">
      <c r="A1303" t="s">
        <v>2643</v>
      </c>
      <c r="B1303" t="s">
        <v>2644</v>
      </c>
      <c r="C1303">
        <v>0</v>
      </c>
      <c r="D1303">
        <v>6</v>
      </c>
      <c r="E1303">
        <v>2023</v>
      </c>
      <c r="F1303" s="1">
        <v>23122947.850000001</v>
      </c>
      <c r="G1303" s="1">
        <v>0</v>
      </c>
      <c r="H1303" s="1">
        <v>0</v>
      </c>
      <c r="I1303" s="425">
        <v>23122947.850000001</v>
      </c>
      <c r="J1303">
        <v>5</v>
      </c>
    </row>
    <row r="1304" spans="1:10" ht="15.75" customHeight="1">
      <c r="A1304" t="s">
        <v>2645</v>
      </c>
      <c r="B1304" t="s">
        <v>2646</v>
      </c>
      <c r="C1304">
        <v>0</v>
      </c>
      <c r="D1304">
        <v>6</v>
      </c>
      <c r="E1304">
        <v>2023</v>
      </c>
      <c r="F1304" s="1">
        <v>9431909.5500000007</v>
      </c>
      <c r="G1304" s="1">
        <v>0</v>
      </c>
      <c r="H1304" s="1">
        <v>0</v>
      </c>
      <c r="I1304" s="425">
        <v>9431909.5500000007</v>
      </c>
      <c r="J1304">
        <v>6</v>
      </c>
    </row>
    <row r="1305" spans="1:10" ht="15.75" customHeight="1">
      <c r="A1305" t="s">
        <v>2647</v>
      </c>
      <c r="B1305" t="s">
        <v>2646</v>
      </c>
      <c r="C1305">
        <v>0</v>
      </c>
      <c r="D1305">
        <v>6</v>
      </c>
      <c r="E1305">
        <v>2023</v>
      </c>
      <c r="F1305" s="1">
        <v>9431909.5500000007</v>
      </c>
      <c r="G1305" s="1">
        <v>0</v>
      </c>
      <c r="H1305" s="1">
        <v>0</v>
      </c>
      <c r="I1305" s="425">
        <v>9431909.5500000007</v>
      </c>
      <c r="J1305">
        <v>7</v>
      </c>
    </row>
    <row r="1306" spans="1:10" ht="15.75" customHeight="1">
      <c r="A1306" t="s">
        <v>2648</v>
      </c>
      <c r="B1306" t="s">
        <v>2649</v>
      </c>
      <c r="C1306">
        <v>0</v>
      </c>
      <c r="D1306">
        <v>6</v>
      </c>
      <c r="E1306">
        <v>2023</v>
      </c>
      <c r="F1306" s="1">
        <v>13691038.300000001</v>
      </c>
      <c r="G1306" s="1">
        <v>0</v>
      </c>
      <c r="H1306" s="1">
        <v>0</v>
      </c>
      <c r="I1306" s="425">
        <v>13691038.300000001</v>
      </c>
      <c r="J1306">
        <v>6</v>
      </c>
    </row>
    <row r="1307" spans="1:10" ht="15.75" customHeight="1">
      <c r="A1307" t="s">
        <v>2650</v>
      </c>
      <c r="B1307" t="s">
        <v>2649</v>
      </c>
      <c r="C1307">
        <v>0</v>
      </c>
      <c r="D1307">
        <v>6</v>
      </c>
      <c r="E1307">
        <v>2023</v>
      </c>
      <c r="F1307" s="1">
        <v>13691038.300000001</v>
      </c>
      <c r="G1307" s="1">
        <v>0</v>
      </c>
      <c r="H1307" s="1">
        <v>0</v>
      </c>
      <c r="I1307" s="425">
        <v>13691038.300000001</v>
      </c>
      <c r="J1307">
        <v>7</v>
      </c>
    </row>
    <row r="1308" spans="1:10" ht="15.75" customHeight="1">
      <c r="A1308" t="s">
        <v>2651</v>
      </c>
      <c r="B1308" t="s">
        <v>2652</v>
      </c>
      <c r="C1308">
        <v>0</v>
      </c>
      <c r="D1308">
        <v>6</v>
      </c>
      <c r="E1308">
        <v>2023</v>
      </c>
      <c r="F1308" s="1">
        <v>-48137280.850000001</v>
      </c>
      <c r="G1308" s="1">
        <v>0</v>
      </c>
      <c r="H1308" s="1">
        <v>0</v>
      </c>
      <c r="I1308" s="425">
        <v>-48137280.850000001</v>
      </c>
      <c r="J1308">
        <v>4</v>
      </c>
    </row>
    <row r="1309" spans="1:10" ht="15.75" customHeight="1">
      <c r="A1309" t="s">
        <v>2653</v>
      </c>
      <c r="B1309" t="s">
        <v>1630</v>
      </c>
      <c r="C1309">
        <v>0</v>
      </c>
      <c r="D1309">
        <v>6</v>
      </c>
      <c r="E1309">
        <v>2023</v>
      </c>
      <c r="F1309" s="1">
        <v>-15179085</v>
      </c>
      <c r="G1309" s="1">
        <v>0</v>
      </c>
      <c r="H1309" s="1">
        <v>0</v>
      </c>
      <c r="I1309" s="425">
        <v>-15179085</v>
      </c>
      <c r="J1309">
        <v>5</v>
      </c>
    </row>
    <row r="1310" spans="1:10" ht="15.75" customHeight="1">
      <c r="A1310" t="s">
        <v>2654</v>
      </c>
      <c r="B1310" t="s">
        <v>1630</v>
      </c>
      <c r="C1310">
        <v>0</v>
      </c>
      <c r="D1310">
        <v>6</v>
      </c>
      <c r="E1310">
        <v>2023</v>
      </c>
      <c r="F1310" s="1">
        <v>-15179085</v>
      </c>
      <c r="G1310" s="1">
        <v>0</v>
      </c>
      <c r="H1310" s="1">
        <v>0</v>
      </c>
      <c r="I1310" s="425">
        <v>-15179085</v>
      </c>
      <c r="J1310">
        <v>6</v>
      </c>
    </row>
    <row r="1311" spans="1:10" ht="15.75" customHeight="1">
      <c r="A1311" t="s">
        <v>2655</v>
      </c>
      <c r="B1311" t="s">
        <v>2656</v>
      </c>
      <c r="C1311">
        <v>0</v>
      </c>
      <c r="D1311">
        <v>6</v>
      </c>
      <c r="E1311">
        <v>2023</v>
      </c>
      <c r="F1311" s="1">
        <v>-4567390</v>
      </c>
      <c r="G1311" s="1">
        <v>0</v>
      </c>
      <c r="H1311" s="1">
        <v>0</v>
      </c>
      <c r="I1311" s="425">
        <v>-4567390</v>
      </c>
      <c r="J1311">
        <v>7</v>
      </c>
    </row>
    <row r="1312" spans="1:10" ht="15.75" customHeight="1">
      <c r="A1312" t="s">
        <v>2657</v>
      </c>
      <c r="B1312" t="s">
        <v>1635</v>
      </c>
      <c r="C1312">
        <v>0</v>
      </c>
      <c r="D1312">
        <v>6</v>
      </c>
      <c r="E1312">
        <v>2023</v>
      </c>
      <c r="F1312" s="1">
        <v>-10611695</v>
      </c>
      <c r="G1312" s="1">
        <v>0</v>
      </c>
      <c r="H1312" s="1">
        <v>0</v>
      </c>
      <c r="I1312" s="425">
        <v>-10611695</v>
      </c>
      <c r="J1312">
        <v>7</v>
      </c>
    </row>
    <row r="1313" spans="1:10" ht="15.75" customHeight="1">
      <c r="A1313" t="s">
        <v>2658</v>
      </c>
      <c r="B1313" t="s">
        <v>1637</v>
      </c>
      <c r="C1313">
        <v>0</v>
      </c>
      <c r="D1313">
        <v>6</v>
      </c>
      <c r="E1313">
        <v>2023</v>
      </c>
      <c r="F1313" s="1">
        <v>-9835248</v>
      </c>
      <c r="G1313" s="1">
        <v>0</v>
      </c>
      <c r="H1313" s="1">
        <v>0</v>
      </c>
      <c r="I1313" s="425">
        <v>-9835248</v>
      </c>
      <c r="J1313">
        <v>5</v>
      </c>
    </row>
    <row r="1314" spans="1:10" ht="15.75" customHeight="1">
      <c r="A1314" t="s">
        <v>2659</v>
      </c>
      <c r="B1314" t="s">
        <v>1637</v>
      </c>
      <c r="C1314">
        <v>0</v>
      </c>
      <c r="D1314">
        <v>6</v>
      </c>
      <c r="E1314">
        <v>2023</v>
      </c>
      <c r="F1314" s="1">
        <v>-9835248</v>
      </c>
      <c r="G1314" s="1">
        <v>0</v>
      </c>
      <c r="H1314" s="1">
        <v>0</v>
      </c>
      <c r="I1314" s="425">
        <v>-9835248</v>
      </c>
      <c r="J1314">
        <v>6</v>
      </c>
    </row>
    <row r="1315" spans="1:10" ht="15.75" customHeight="1">
      <c r="A1315" t="s">
        <v>2660</v>
      </c>
      <c r="B1315" t="s">
        <v>1640</v>
      </c>
      <c r="C1315">
        <v>0</v>
      </c>
      <c r="D1315">
        <v>6</v>
      </c>
      <c r="E1315">
        <v>2023</v>
      </c>
      <c r="F1315" s="1">
        <v>-9835248</v>
      </c>
      <c r="G1315" s="1">
        <v>0</v>
      </c>
      <c r="H1315" s="1">
        <v>0</v>
      </c>
      <c r="I1315" s="425">
        <v>-9835248</v>
      </c>
      <c r="J1315">
        <v>7</v>
      </c>
    </row>
    <row r="1316" spans="1:10" ht="15.75" customHeight="1">
      <c r="A1316" t="s">
        <v>2661</v>
      </c>
      <c r="B1316" t="s">
        <v>2644</v>
      </c>
      <c r="C1316">
        <v>0</v>
      </c>
      <c r="D1316">
        <v>6</v>
      </c>
      <c r="E1316">
        <v>2023</v>
      </c>
      <c r="F1316" s="1">
        <v>-23122947.850000001</v>
      </c>
      <c r="G1316" s="1">
        <v>0</v>
      </c>
      <c r="H1316" s="1">
        <v>0</v>
      </c>
      <c r="I1316" s="425">
        <v>-23122947.850000001</v>
      </c>
      <c r="J1316">
        <v>5</v>
      </c>
    </row>
    <row r="1317" spans="1:10" ht="15.75" customHeight="1">
      <c r="A1317" t="s">
        <v>2662</v>
      </c>
      <c r="B1317" t="s">
        <v>2663</v>
      </c>
      <c r="C1317">
        <v>0</v>
      </c>
      <c r="D1317">
        <v>6</v>
      </c>
      <c r="E1317">
        <v>2023</v>
      </c>
      <c r="F1317" s="1">
        <v>-9431909.5500000007</v>
      </c>
      <c r="G1317" s="1">
        <v>0</v>
      </c>
      <c r="H1317" s="1">
        <v>0</v>
      </c>
      <c r="I1317" s="425">
        <v>-9431909.5500000007</v>
      </c>
      <c r="J1317">
        <v>6</v>
      </c>
    </row>
    <row r="1318" spans="1:10" ht="15.75" customHeight="1">
      <c r="A1318" t="s">
        <v>2664</v>
      </c>
      <c r="B1318" t="s">
        <v>2663</v>
      </c>
      <c r="C1318">
        <v>0</v>
      </c>
      <c r="D1318">
        <v>6</v>
      </c>
      <c r="E1318">
        <v>2023</v>
      </c>
      <c r="F1318" s="1">
        <v>-9431909.5500000007</v>
      </c>
      <c r="G1318" s="1">
        <v>0</v>
      </c>
      <c r="H1318" s="1">
        <v>0</v>
      </c>
      <c r="I1318" s="425">
        <v>-9431909.5500000007</v>
      </c>
      <c r="J1318">
        <v>7</v>
      </c>
    </row>
    <row r="1319" spans="1:10" ht="15.75" customHeight="1">
      <c r="A1319" t="s">
        <v>2665</v>
      </c>
      <c r="B1319" t="s">
        <v>2649</v>
      </c>
      <c r="C1319">
        <v>0</v>
      </c>
      <c r="D1319">
        <v>6</v>
      </c>
      <c r="E1319">
        <v>2023</v>
      </c>
      <c r="F1319" s="1">
        <v>-13691038.300000001</v>
      </c>
      <c r="G1319" s="1">
        <v>0</v>
      </c>
      <c r="H1319" s="1">
        <v>0</v>
      </c>
      <c r="I1319" s="425">
        <v>-13691038.300000001</v>
      </c>
      <c r="J1319">
        <v>6</v>
      </c>
    </row>
    <row r="1320" spans="1:10" ht="15.75" customHeight="1">
      <c r="A1320" t="s">
        <v>2666</v>
      </c>
      <c r="B1320" t="s">
        <v>2649</v>
      </c>
      <c r="C1320">
        <v>0</v>
      </c>
      <c r="D1320">
        <v>6</v>
      </c>
      <c r="E1320">
        <v>2023</v>
      </c>
      <c r="F1320" s="1">
        <v>-13691038.300000001</v>
      </c>
      <c r="G1320" s="1">
        <v>0</v>
      </c>
      <c r="H1320" s="1">
        <v>0</v>
      </c>
      <c r="I1320" s="425">
        <v>-13691038.300000001</v>
      </c>
      <c r="J1320">
        <v>7</v>
      </c>
    </row>
    <row r="1321" spans="1:10" ht="15.75" customHeight="1">
      <c r="A1321" t="s">
        <v>2667</v>
      </c>
      <c r="B1321" t="s">
        <v>2668</v>
      </c>
      <c r="C1321">
        <v>0</v>
      </c>
      <c r="D1321">
        <v>6</v>
      </c>
      <c r="E1321">
        <v>2023</v>
      </c>
      <c r="F1321" s="1">
        <v>690926</v>
      </c>
      <c r="G1321" s="1">
        <v>0</v>
      </c>
      <c r="H1321" s="1">
        <v>0</v>
      </c>
      <c r="I1321" s="425">
        <v>690926</v>
      </c>
      <c r="J1321">
        <v>3</v>
      </c>
    </row>
    <row r="1322" spans="1:10" ht="15.75" customHeight="1">
      <c r="A1322" t="s">
        <v>2669</v>
      </c>
      <c r="B1322" t="s">
        <v>2668</v>
      </c>
      <c r="C1322">
        <v>0</v>
      </c>
      <c r="D1322">
        <v>6</v>
      </c>
      <c r="E1322">
        <v>2023</v>
      </c>
      <c r="F1322" s="1">
        <v>690926</v>
      </c>
      <c r="G1322" s="1">
        <v>0</v>
      </c>
      <c r="H1322" s="1">
        <v>0</v>
      </c>
      <c r="I1322" s="425">
        <v>690926</v>
      </c>
      <c r="J1322">
        <v>4</v>
      </c>
    </row>
    <row r="1323" spans="1:10" ht="15.75" customHeight="1">
      <c r="A1323" t="s">
        <v>2670</v>
      </c>
      <c r="B1323" t="s">
        <v>2671</v>
      </c>
      <c r="C1323">
        <v>0</v>
      </c>
      <c r="D1323">
        <v>6</v>
      </c>
      <c r="E1323">
        <v>2023</v>
      </c>
      <c r="F1323" s="1">
        <v>690926</v>
      </c>
      <c r="G1323" s="1">
        <v>0</v>
      </c>
      <c r="H1323" s="1">
        <v>0</v>
      </c>
      <c r="I1323" s="425">
        <v>690926</v>
      </c>
      <c r="J1323">
        <v>5</v>
      </c>
    </row>
    <row r="1324" spans="1:10" ht="15.75" customHeight="1">
      <c r="A1324" t="s">
        <v>2672</v>
      </c>
      <c r="B1324" t="s">
        <v>2671</v>
      </c>
      <c r="C1324">
        <v>0</v>
      </c>
      <c r="D1324">
        <v>6</v>
      </c>
      <c r="E1324">
        <v>2023</v>
      </c>
      <c r="F1324" s="1">
        <v>690926</v>
      </c>
      <c r="G1324" s="1">
        <v>0</v>
      </c>
      <c r="H1324" s="1">
        <v>0</v>
      </c>
      <c r="I1324" s="425">
        <v>690926</v>
      </c>
      <c r="J1324">
        <v>6</v>
      </c>
    </row>
    <row r="1325" spans="1:10" ht="15.75" customHeight="1">
      <c r="A1325" t="s">
        <v>2673</v>
      </c>
      <c r="B1325" t="s">
        <v>2671</v>
      </c>
      <c r="C1325">
        <v>0</v>
      </c>
      <c r="D1325">
        <v>6</v>
      </c>
      <c r="E1325">
        <v>2023</v>
      </c>
      <c r="F1325" s="1">
        <v>690926</v>
      </c>
      <c r="G1325" s="1">
        <v>0</v>
      </c>
      <c r="H1325" s="1">
        <v>0</v>
      </c>
      <c r="I1325" s="425">
        <v>690926</v>
      </c>
      <c r="J1325">
        <v>7</v>
      </c>
    </row>
    <row r="1326" spans="1:10" ht="15.75" customHeight="1">
      <c r="A1326" t="s">
        <v>2674</v>
      </c>
      <c r="B1326" t="s">
        <v>2675</v>
      </c>
      <c r="C1326">
        <v>0</v>
      </c>
      <c r="D1326">
        <v>6</v>
      </c>
      <c r="E1326">
        <v>2023</v>
      </c>
      <c r="F1326" s="1">
        <v>-690926</v>
      </c>
      <c r="G1326" s="1">
        <v>0</v>
      </c>
      <c r="H1326" s="1">
        <v>0</v>
      </c>
      <c r="I1326" s="425">
        <v>-690926</v>
      </c>
      <c r="J1326">
        <v>3</v>
      </c>
    </row>
    <row r="1327" spans="1:10" ht="15.75" customHeight="1">
      <c r="A1327" t="s">
        <v>2676</v>
      </c>
      <c r="B1327" t="s">
        <v>2675</v>
      </c>
      <c r="C1327">
        <v>0</v>
      </c>
      <c r="D1327">
        <v>6</v>
      </c>
      <c r="E1327">
        <v>2023</v>
      </c>
      <c r="F1327" s="1">
        <v>-690926</v>
      </c>
      <c r="G1327" s="1">
        <v>0</v>
      </c>
      <c r="H1327" s="1">
        <v>0</v>
      </c>
      <c r="I1327" s="425">
        <v>-690926</v>
      </c>
      <c r="J1327">
        <v>4</v>
      </c>
    </row>
    <row r="1328" spans="1:10" ht="15.75" customHeight="1">
      <c r="A1328" t="s">
        <v>2677</v>
      </c>
      <c r="B1328" t="s">
        <v>2678</v>
      </c>
      <c r="C1328">
        <v>0</v>
      </c>
      <c r="D1328">
        <v>6</v>
      </c>
      <c r="E1328">
        <v>2023</v>
      </c>
      <c r="F1328" s="1">
        <v>-690926</v>
      </c>
      <c r="G1328" s="1">
        <v>0</v>
      </c>
      <c r="H1328" s="1">
        <v>0</v>
      </c>
      <c r="I1328" s="425">
        <v>-690926</v>
      </c>
      <c r="J1328">
        <v>5</v>
      </c>
    </row>
    <row r="1329" spans="1:10" ht="15.75" customHeight="1">
      <c r="A1329" t="s">
        <v>2679</v>
      </c>
      <c r="B1329" t="s">
        <v>2678</v>
      </c>
      <c r="C1329">
        <v>0</v>
      </c>
      <c r="D1329">
        <v>6</v>
      </c>
      <c r="E1329">
        <v>2023</v>
      </c>
      <c r="F1329" s="1">
        <v>-690926</v>
      </c>
      <c r="G1329" s="1">
        <v>0</v>
      </c>
      <c r="H1329" s="1">
        <v>0</v>
      </c>
      <c r="I1329" s="425">
        <v>-690926</v>
      </c>
      <c r="J1329">
        <v>6</v>
      </c>
    </row>
    <row r="1330" spans="1:10" ht="15.75" customHeight="1">
      <c r="A1330" t="s">
        <v>2680</v>
      </c>
      <c r="B1330" t="s">
        <v>2678</v>
      </c>
      <c r="C1330">
        <v>0</v>
      </c>
      <c r="D1330">
        <v>6</v>
      </c>
      <c r="E1330">
        <v>2023</v>
      </c>
      <c r="F1330" s="1">
        <v>-690926</v>
      </c>
      <c r="G1330" s="1">
        <v>0</v>
      </c>
      <c r="H1330" s="1">
        <v>0</v>
      </c>
      <c r="I1330" s="425">
        <v>-690926</v>
      </c>
      <c r="J1330">
        <v>7</v>
      </c>
    </row>
    <row r="1331" spans="1:10" ht="15.75" customHeight="1">
      <c r="A1331" t="s">
        <v>2681</v>
      </c>
      <c r="B1331" t="s">
        <v>2682</v>
      </c>
      <c r="C1331">
        <v>0</v>
      </c>
      <c r="D1331">
        <v>6</v>
      </c>
      <c r="E1331">
        <v>2023</v>
      </c>
      <c r="F1331" s="1">
        <v>0</v>
      </c>
      <c r="G1331" s="1">
        <v>119353.35</v>
      </c>
      <c r="H1331" s="1">
        <v>119353.35</v>
      </c>
      <c r="I1331" s="425">
        <v>0</v>
      </c>
      <c r="J1331">
        <v>2</v>
      </c>
    </row>
    <row r="1332" spans="1:10" ht="15.75" customHeight="1">
      <c r="A1332" t="s">
        <v>2683</v>
      </c>
      <c r="B1332" t="s">
        <v>2684</v>
      </c>
      <c r="C1332">
        <v>0</v>
      </c>
      <c r="D1332">
        <v>6</v>
      </c>
      <c r="E1332">
        <v>2023</v>
      </c>
      <c r="F1332" s="1">
        <v>5523505.1299999999</v>
      </c>
      <c r="G1332" s="1">
        <v>22285.08</v>
      </c>
      <c r="H1332" s="1">
        <v>97068.27</v>
      </c>
      <c r="I1332" s="425">
        <v>5448721.9400000004</v>
      </c>
      <c r="J1332">
        <v>3</v>
      </c>
    </row>
    <row r="1333" spans="1:10" ht="15.75" customHeight="1">
      <c r="A1333" t="s">
        <v>2685</v>
      </c>
      <c r="B1333" t="s">
        <v>2684</v>
      </c>
      <c r="C1333">
        <v>0</v>
      </c>
      <c r="D1333">
        <v>6</v>
      </c>
      <c r="E1333">
        <v>2023</v>
      </c>
      <c r="F1333" s="1">
        <v>5523505.1299999999</v>
      </c>
      <c r="G1333" s="1">
        <v>22285.08</v>
      </c>
      <c r="H1333" s="1">
        <v>97068.27</v>
      </c>
      <c r="I1333" s="425">
        <v>5448721.9400000004</v>
      </c>
      <c r="J1333">
        <v>4</v>
      </c>
    </row>
    <row r="1334" spans="1:10" ht="15.75" customHeight="1">
      <c r="A1334" t="s">
        <v>2686</v>
      </c>
      <c r="B1334" t="s">
        <v>2687</v>
      </c>
      <c r="C1334">
        <v>0</v>
      </c>
      <c r="D1334">
        <v>6</v>
      </c>
      <c r="E1334">
        <v>2023</v>
      </c>
      <c r="F1334" s="1">
        <v>5872.82</v>
      </c>
      <c r="G1334" s="1">
        <v>0</v>
      </c>
      <c r="H1334" s="1">
        <v>0</v>
      </c>
      <c r="I1334" s="425">
        <v>5872.82</v>
      </c>
      <c r="J1334">
        <v>5</v>
      </c>
    </row>
    <row r="1335" spans="1:10" ht="15.75" customHeight="1">
      <c r="A1335" t="s">
        <v>2688</v>
      </c>
      <c r="B1335" t="s">
        <v>2687</v>
      </c>
      <c r="C1335">
        <v>0</v>
      </c>
      <c r="D1335">
        <v>6</v>
      </c>
      <c r="E1335">
        <v>2023</v>
      </c>
      <c r="F1335" s="1">
        <v>5872.82</v>
      </c>
      <c r="G1335" s="1">
        <v>0</v>
      </c>
      <c r="H1335" s="1">
        <v>0</v>
      </c>
      <c r="I1335" s="425">
        <v>5872.82</v>
      </c>
      <c r="J1335">
        <v>6</v>
      </c>
    </row>
    <row r="1336" spans="1:10" ht="15.75" customHeight="1">
      <c r="A1336" t="s">
        <v>2689</v>
      </c>
      <c r="B1336" t="s">
        <v>2687</v>
      </c>
      <c r="C1336">
        <v>0</v>
      </c>
      <c r="D1336">
        <v>6</v>
      </c>
      <c r="E1336">
        <v>2023</v>
      </c>
      <c r="F1336" s="1">
        <v>5872.82</v>
      </c>
      <c r="G1336" s="1">
        <v>0</v>
      </c>
      <c r="H1336" s="1">
        <v>0</v>
      </c>
      <c r="I1336" s="425">
        <v>5872.82</v>
      </c>
      <c r="J1336">
        <v>7</v>
      </c>
    </row>
    <row r="1337" spans="1:10" ht="15.75" customHeight="1">
      <c r="A1337" t="s">
        <v>2690</v>
      </c>
      <c r="B1337" t="s">
        <v>2691</v>
      </c>
      <c r="C1337">
        <v>0</v>
      </c>
      <c r="D1337">
        <v>6</v>
      </c>
      <c r="E1337">
        <v>2023</v>
      </c>
      <c r="F1337" s="1">
        <v>5517632.3099999996</v>
      </c>
      <c r="G1337" s="1">
        <v>22285.08</v>
      </c>
      <c r="H1337" s="1">
        <v>97068.27</v>
      </c>
      <c r="I1337" s="425">
        <v>5442849.1200000001</v>
      </c>
      <c r="J1337">
        <v>5</v>
      </c>
    </row>
    <row r="1338" spans="1:10" ht="15.75" customHeight="1">
      <c r="A1338" t="s">
        <v>2692</v>
      </c>
      <c r="B1338" t="s">
        <v>2693</v>
      </c>
      <c r="C1338">
        <v>0</v>
      </c>
      <c r="D1338">
        <v>6</v>
      </c>
      <c r="E1338">
        <v>2023</v>
      </c>
      <c r="F1338" s="1">
        <v>5517632.3099999996</v>
      </c>
      <c r="G1338" s="1">
        <v>22285.08</v>
      </c>
      <c r="H1338" s="1">
        <v>97068.27</v>
      </c>
      <c r="I1338" s="425">
        <v>5442849.1200000001</v>
      </c>
      <c r="J1338">
        <v>6</v>
      </c>
    </row>
    <row r="1339" spans="1:10" ht="15.75" customHeight="1">
      <c r="A1339" t="s">
        <v>2694</v>
      </c>
      <c r="B1339" t="s">
        <v>2695</v>
      </c>
      <c r="C1339">
        <v>0</v>
      </c>
      <c r="D1339">
        <v>6</v>
      </c>
      <c r="E1339">
        <v>2023</v>
      </c>
      <c r="F1339" s="1">
        <v>5000</v>
      </c>
      <c r="G1339" s="1">
        <v>0</v>
      </c>
      <c r="H1339" s="1">
        <v>0</v>
      </c>
      <c r="I1339" s="425">
        <v>5000</v>
      </c>
      <c r="J1339">
        <v>7</v>
      </c>
    </row>
    <row r="1340" spans="1:10" ht="15.75" customHeight="1">
      <c r="A1340" t="s">
        <v>2696</v>
      </c>
      <c r="B1340" t="s">
        <v>2697</v>
      </c>
      <c r="C1340">
        <v>0</v>
      </c>
      <c r="D1340">
        <v>6</v>
      </c>
      <c r="E1340">
        <v>2023</v>
      </c>
      <c r="F1340" s="1">
        <v>3458</v>
      </c>
      <c r="G1340" s="1">
        <v>0</v>
      </c>
      <c r="H1340" s="1">
        <v>0</v>
      </c>
      <c r="I1340" s="425">
        <v>3458</v>
      </c>
      <c r="J1340">
        <v>7</v>
      </c>
    </row>
    <row r="1341" spans="1:10" ht="15.75" customHeight="1">
      <c r="A1341" t="s">
        <v>2698</v>
      </c>
      <c r="B1341" t="s">
        <v>2699</v>
      </c>
      <c r="C1341">
        <v>0</v>
      </c>
      <c r="D1341">
        <v>6</v>
      </c>
      <c r="E1341">
        <v>2023</v>
      </c>
      <c r="F1341" s="1">
        <v>7000</v>
      </c>
      <c r="G1341" s="1">
        <v>0</v>
      </c>
      <c r="H1341" s="1">
        <v>0</v>
      </c>
      <c r="I1341" s="425">
        <v>7000</v>
      </c>
      <c r="J1341">
        <v>7</v>
      </c>
    </row>
    <row r="1342" spans="1:10" ht="15.75" customHeight="1">
      <c r="A1342" t="s">
        <v>2700</v>
      </c>
      <c r="B1342" t="s">
        <v>2701</v>
      </c>
      <c r="C1342">
        <v>0</v>
      </c>
      <c r="D1342">
        <v>6</v>
      </c>
      <c r="E1342">
        <v>2023</v>
      </c>
      <c r="F1342" s="1">
        <v>7278</v>
      </c>
      <c r="G1342" s="1">
        <v>0</v>
      </c>
      <c r="H1342" s="1">
        <v>0</v>
      </c>
      <c r="I1342" s="425">
        <v>7278</v>
      </c>
      <c r="J1342">
        <v>7</v>
      </c>
    </row>
    <row r="1343" spans="1:10" ht="15.75" customHeight="1">
      <c r="A1343" t="s">
        <v>2702</v>
      </c>
      <c r="B1343" t="s">
        <v>1251</v>
      </c>
      <c r="C1343">
        <v>0</v>
      </c>
      <c r="D1343">
        <v>6</v>
      </c>
      <c r="E1343">
        <v>2023</v>
      </c>
      <c r="F1343" s="1">
        <v>10000</v>
      </c>
      <c r="G1343" s="1">
        <v>0</v>
      </c>
      <c r="H1343" s="1">
        <v>0</v>
      </c>
      <c r="I1343" s="425">
        <v>10000</v>
      </c>
      <c r="J1343">
        <v>7</v>
      </c>
    </row>
    <row r="1344" spans="1:10" ht="15.75" customHeight="1">
      <c r="A1344" t="s">
        <v>2703</v>
      </c>
      <c r="B1344" t="s">
        <v>2704</v>
      </c>
      <c r="C1344">
        <v>0</v>
      </c>
      <c r="D1344">
        <v>6</v>
      </c>
      <c r="E1344">
        <v>2023</v>
      </c>
      <c r="F1344" s="1">
        <v>9500</v>
      </c>
      <c r="G1344" s="1">
        <v>0</v>
      </c>
      <c r="H1344" s="1">
        <v>0</v>
      </c>
      <c r="I1344" s="425">
        <v>9500</v>
      </c>
      <c r="J1344">
        <v>7</v>
      </c>
    </row>
    <row r="1345" spans="1:10" ht="15.75" customHeight="1">
      <c r="A1345" t="s">
        <v>2705</v>
      </c>
      <c r="B1345" t="s">
        <v>2706</v>
      </c>
      <c r="C1345">
        <v>0</v>
      </c>
      <c r="D1345">
        <v>6</v>
      </c>
      <c r="E1345">
        <v>2023</v>
      </c>
      <c r="F1345" s="1">
        <v>10000</v>
      </c>
      <c r="G1345" s="1">
        <v>0</v>
      </c>
      <c r="H1345" s="1">
        <v>0</v>
      </c>
      <c r="I1345" s="425">
        <v>10000</v>
      </c>
      <c r="J1345">
        <v>7</v>
      </c>
    </row>
    <row r="1346" spans="1:10" ht="15.75" customHeight="1">
      <c r="A1346" t="s">
        <v>2707</v>
      </c>
      <c r="B1346" t="s">
        <v>2708</v>
      </c>
      <c r="C1346">
        <v>0</v>
      </c>
      <c r="D1346">
        <v>6</v>
      </c>
      <c r="E1346">
        <v>2023</v>
      </c>
      <c r="F1346" s="1">
        <v>10000</v>
      </c>
      <c r="G1346" s="1">
        <v>0</v>
      </c>
      <c r="H1346" s="1">
        <v>0</v>
      </c>
      <c r="I1346" s="425">
        <v>10000</v>
      </c>
      <c r="J1346">
        <v>7</v>
      </c>
    </row>
    <row r="1347" spans="1:10" ht="15.75" customHeight="1">
      <c r="A1347" t="s">
        <v>2709</v>
      </c>
      <c r="B1347" t="s">
        <v>2710</v>
      </c>
      <c r="C1347">
        <v>0</v>
      </c>
      <c r="D1347">
        <v>6</v>
      </c>
      <c r="E1347">
        <v>2023</v>
      </c>
      <c r="F1347" s="1">
        <v>10000</v>
      </c>
      <c r="G1347" s="1">
        <v>0</v>
      </c>
      <c r="H1347" s="1">
        <v>0</v>
      </c>
      <c r="I1347" s="425">
        <v>10000</v>
      </c>
      <c r="J1347">
        <v>7</v>
      </c>
    </row>
    <row r="1348" spans="1:10" ht="15.75" customHeight="1">
      <c r="A1348" t="s">
        <v>2711</v>
      </c>
      <c r="B1348" t="s">
        <v>2712</v>
      </c>
      <c r="C1348">
        <v>0</v>
      </c>
      <c r="D1348">
        <v>6</v>
      </c>
      <c r="E1348">
        <v>2023</v>
      </c>
      <c r="F1348" s="1">
        <v>5990</v>
      </c>
      <c r="G1348" s="1">
        <v>0</v>
      </c>
      <c r="H1348" s="1">
        <v>0</v>
      </c>
      <c r="I1348" s="425">
        <v>5990</v>
      </c>
      <c r="J1348">
        <v>7</v>
      </c>
    </row>
    <row r="1349" spans="1:10" ht="15.75" customHeight="1">
      <c r="A1349" t="s">
        <v>2713</v>
      </c>
      <c r="B1349" t="s">
        <v>1293</v>
      </c>
      <c r="C1349">
        <v>0</v>
      </c>
      <c r="D1349">
        <v>6</v>
      </c>
      <c r="E1349">
        <v>2023</v>
      </c>
      <c r="F1349" s="1">
        <v>10000</v>
      </c>
      <c r="G1349" s="1">
        <v>0</v>
      </c>
      <c r="H1349" s="1">
        <v>0</v>
      </c>
      <c r="I1349" s="425">
        <v>10000</v>
      </c>
      <c r="J1349">
        <v>7</v>
      </c>
    </row>
    <row r="1350" spans="1:10" ht="15.75" customHeight="1">
      <c r="A1350" t="s">
        <v>2714</v>
      </c>
      <c r="B1350" t="s">
        <v>2715</v>
      </c>
      <c r="C1350">
        <v>0</v>
      </c>
      <c r="D1350">
        <v>6</v>
      </c>
      <c r="E1350">
        <v>2023</v>
      </c>
      <c r="F1350" s="1">
        <v>10000</v>
      </c>
      <c r="G1350" s="1">
        <v>0</v>
      </c>
      <c r="H1350" s="1">
        <v>0</v>
      </c>
      <c r="I1350" s="425">
        <v>10000</v>
      </c>
      <c r="J1350">
        <v>7</v>
      </c>
    </row>
    <row r="1351" spans="1:10" ht="15.75" customHeight="1">
      <c r="A1351" t="s">
        <v>2716</v>
      </c>
      <c r="B1351" t="s">
        <v>2717</v>
      </c>
      <c r="C1351">
        <v>0</v>
      </c>
      <c r="D1351">
        <v>6</v>
      </c>
      <c r="E1351">
        <v>2023</v>
      </c>
      <c r="F1351" s="1">
        <v>10000</v>
      </c>
      <c r="G1351" s="1">
        <v>0</v>
      </c>
      <c r="H1351" s="1">
        <v>0</v>
      </c>
      <c r="I1351" s="425">
        <v>10000</v>
      </c>
      <c r="J1351">
        <v>7</v>
      </c>
    </row>
    <row r="1352" spans="1:10" ht="15.75" customHeight="1">
      <c r="A1352" t="s">
        <v>2718</v>
      </c>
      <c r="B1352" t="s">
        <v>2719</v>
      </c>
      <c r="C1352">
        <v>0</v>
      </c>
      <c r="D1352">
        <v>6</v>
      </c>
      <c r="E1352">
        <v>2023</v>
      </c>
      <c r="F1352" s="1">
        <v>10000</v>
      </c>
      <c r="G1352" s="1">
        <v>0</v>
      </c>
      <c r="H1352" s="1">
        <v>0</v>
      </c>
      <c r="I1352" s="425">
        <v>10000</v>
      </c>
      <c r="J1352">
        <v>7</v>
      </c>
    </row>
    <row r="1353" spans="1:10" ht="15.75" customHeight="1">
      <c r="A1353" t="s">
        <v>2720</v>
      </c>
      <c r="B1353" t="s">
        <v>2721</v>
      </c>
      <c r="C1353">
        <v>0</v>
      </c>
      <c r="D1353">
        <v>6</v>
      </c>
      <c r="E1353">
        <v>2023</v>
      </c>
      <c r="F1353" s="1">
        <v>10000</v>
      </c>
      <c r="G1353" s="1">
        <v>0</v>
      </c>
      <c r="H1353" s="1">
        <v>0</v>
      </c>
      <c r="I1353" s="425">
        <v>10000</v>
      </c>
      <c r="J1353">
        <v>7</v>
      </c>
    </row>
    <row r="1354" spans="1:10" ht="15.75" customHeight="1">
      <c r="A1354" t="s">
        <v>2722</v>
      </c>
      <c r="B1354" t="s">
        <v>2723</v>
      </c>
      <c r="C1354">
        <v>0</v>
      </c>
      <c r="D1354">
        <v>6</v>
      </c>
      <c r="E1354">
        <v>2023</v>
      </c>
      <c r="F1354" s="1">
        <v>9000</v>
      </c>
      <c r="G1354" s="1">
        <v>0</v>
      </c>
      <c r="H1354" s="1">
        <v>0</v>
      </c>
      <c r="I1354" s="425">
        <v>9000</v>
      </c>
      <c r="J1354">
        <v>7</v>
      </c>
    </row>
    <row r="1355" spans="1:10" ht="15.75" customHeight="1">
      <c r="A1355" t="s">
        <v>2724</v>
      </c>
      <c r="B1355" t="s">
        <v>987</v>
      </c>
      <c r="C1355">
        <v>0</v>
      </c>
      <c r="D1355">
        <v>6</v>
      </c>
      <c r="E1355">
        <v>2023</v>
      </c>
      <c r="F1355" s="1">
        <v>8100</v>
      </c>
      <c r="G1355" s="1">
        <v>0</v>
      </c>
      <c r="H1355" s="1">
        <v>0</v>
      </c>
      <c r="I1355" s="425">
        <v>8100</v>
      </c>
      <c r="J1355">
        <v>7</v>
      </c>
    </row>
    <row r="1356" spans="1:10" ht="15.75" customHeight="1">
      <c r="A1356" t="s">
        <v>2725</v>
      </c>
      <c r="B1356" t="s">
        <v>2726</v>
      </c>
      <c r="C1356">
        <v>0</v>
      </c>
      <c r="D1356">
        <v>6</v>
      </c>
      <c r="E1356">
        <v>2023</v>
      </c>
      <c r="F1356" s="1">
        <v>10000</v>
      </c>
      <c r="G1356" s="1">
        <v>0</v>
      </c>
      <c r="H1356" s="1">
        <v>0</v>
      </c>
      <c r="I1356" s="425">
        <v>10000</v>
      </c>
      <c r="J1356">
        <v>7</v>
      </c>
    </row>
    <row r="1357" spans="1:10" ht="15.75" customHeight="1">
      <c r="A1357" t="s">
        <v>2727</v>
      </c>
      <c r="B1357" t="s">
        <v>2728</v>
      </c>
      <c r="C1357">
        <v>0</v>
      </c>
      <c r="D1357">
        <v>6</v>
      </c>
      <c r="E1357">
        <v>2023</v>
      </c>
      <c r="F1357" s="1">
        <v>10000</v>
      </c>
      <c r="G1357" s="1">
        <v>0</v>
      </c>
      <c r="H1357" s="1">
        <v>0</v>
      </c>
      <c r="I1357" s="425">
        <v>10000</v>
      </c>
      <c r="J1357">
        <v>7</v>
      </c>
    </row>
    <row r="1358" spans="1:10" ht="15.75" customHeight="1">
      <c r="A1358" t="s">
        <v>2729</v>
      </c>
      <c r="B1358" t="s">
        <v>2730</v>
      </c>
      <c r="C1358">
        <v>0</v>
      </c>
      <c r="D1358">
        <v>6</v>
      </c>
      <c r="E1358">
        <v>2023</v>
      </c>
      <c r="F1358" s="1">
        <v>10000</v>
      </c>
      <c r="G1358" s="1">
        <v>0</v>
      </c>
      <c r="H1358" s="1">
        <v>0</v>
      </c>
      <c r="I1358" s="425">
        <v>10000</v>
      </c>
      <c r="J1358">
        <v>7</v>
      </c>
    </row>
    <row r="1359" spans="1:10" ht="15.75" customHeight="1">
      <c r="A1359" t="s">
        <v>2731</v>
      </c>
      <c r="B1359" t="s">
        <v>2732</v>
      </c>
      <c r="C1359">
        <v>0</v>
      </c>
      <c r="D1359">
        <v>6</v>
      </c>
      <c r="E1359">
        <v>2023</v>
      </c>
      <c r="F1359" s="1">
        <v>10000</v>
      </c>
      <c r="G1359" s="1">
        <v>0</v>
      </c>
      <c r="H1359" s="1">
        <v>0</v>
      </c>
      <c r="I1359" s="425">
        <v>10000</v>
      </c>
      <c r="J1359">
        <v>7</v>
      </c>
    </row>
    <row r="1360" spans="1:10" ht="15.75" customHeight="1">
      <c r="A1360" t="s">
        <v>2733</v>
      </c>
      <c r="B1360" t="s">
        <v>2734</v>
      </c>
      <c r="C1360">
        <v>0</v>
      </c>
      <c r="D1360">
        <v>6</v>
      </c>
      <c r="E1360">
        <v>2023</v>
      </c>
      <c r="F1360" s="1">
        <v>9084.15</v>
      </c>
      <c r="G1360" s="1">
        <v>0</v>
      </c>
      <c r="H1360" s="1">
        <v>0</v>
      </c>
      <c r="I1360" s="425">
        <v>9084.15</v>
      </c>
      <c r="J1360">
        <v>7</v>
      </c>
    </row>
    <row r="1361" spans="1:10" ht="15.75" customHeight="1">
      <c r="A1361" t="s">
        <v>2735</v>
      </c>
      <c r="B1361" t="s">
        <v>2736</v>
      </c>
      <c r="C1361">
        <v>0</v>
      </c>
      <c r="D1361">
        <v>6</v>
      </c>
      <c r="E1361">
        <v>2023</v>
      </c>
      <c r="F1361" s="1">
        <v>9000</v>
      </c>
      <c r="G1361" s="1">
        <v>0</v>
      </c>
      <c r="H1361" s="1">
        <v>0</v>
      </c>
      <c r="I1361" s="425">
        <v>9000</v>
      </c>
      <c r="J1361">
        <v>7</v>
      </c>
    </row>
    <row r="1362" spans="1:10" ht="15.75" customHeight="1">
      <c r="A1362" t="s">
        <v>2737</v>
      </c>
      <c r="B1362" t="s">
        <v>2738</v>
      </c>
      <c r="C1362">
        <v>0</v>
      </c>
      <c r="D1362">
        <v>6</v>
      </c>
      <c r="E1362">
        <v>2023</v>
      </c>
      <c r="F1362" s="1">
        <v>21000</v>
      </c>
      <c r="G1362" s="1">
        <v>0</v>
      </c>
      <c r="H1362" s="1">
        <v>0</v>
      </c>
      <c r="I1362" s="425">
        <v>21000</v>
      </c>
      <c r="J1362">
        <v>7</v>
      </c>
    </row>
    <row r="1363" spans="1:10" ht="15.75" customHeight="1">
      <c r="A1363" t="s">
        <v>2739</v>
      </c>
      <c r="B1363" t="s">
        <v>2740</v>
      </c>
      <c r="C1363">
        <v>0</v>
      </c>
      <c r="D1363">
        <v>6</v>
      </c>
      <c r="E1363">
        <v>2023</v>
      </c>
      <c r="F1363" s="1">
        <v>10000</v>
      </c>
      <c r="G1363" s="1">
        <v>0</v>
      </c>
      <c r="H1363" s="1">
        <v>0</v>
      </c>
      <c r="I1363" s="425">
        <v>10000</v>
      </c>
      <c r="J1363">
        <v>7</v>
      </c>
    </row>
    <row r="1364" spans="1:10" ht="15.75" customHeight="1">
      <c r="A1364" t="s">
        <v>2741</v>
      </c>
      <c r="B1364" t="s">
        <v>2742</v>
      </c>
      <c r="C1364">
        <v>0</v>
      </c>
      <c r="D1364">
        <v>6</v>
      </c>
      <c r="E1364">
        <v>2023</v>
      </c>
      <c r="F1364" s="1">
        <v>10000</v>
      </c>
      <c r="G1364" s="1">
        <v>0</v>
      </c>
      <c r="H1364" s="1">
        <v>0</v>
      </c>
      <c r="I1364" s="425">
        <v>10000</v>
      </c>
      <c r="J1364">
        <v>7</v>
      </c>
    </row>
    <row r="1365" spans="1:10" ht="15.75" customHeight="1">
      <c r="A1365" t="s">
        <v>2743</v>
      </c>
      <c r="B1365" t="s">
        <v>2744</v>
      </c>
      <c r="C1365">
        <v>0</v>
      </c>
      <c r="D1365">
        <v>6</v>
      </c>
      <c r="E1365">
        <v>2023</v>
      </c>
      <c r="F1365" s="1">
        <v>3516.2</v>
      </c>
      <c r="G1365" s="1">
        <v>0</v>
      </c>
      <c r="H1365" s="1">
        <v>0</v>
      </c>
      <c r="I1365" s="425">
        <v>3516.2</v>
      </c>
      <c r="J1365">
        <v>7</v>
      </c>
    </row>
    <row r="1366" spans="1:10" ht="15.75" customHeight="1">
      <c r="A1366" t="s">
        <v>2745</v>
      </c>
      <c r="B1366" t="s">
        <v>2746</v>
      </c>
      <c r="C1366">
        <v>0</v>
      </c>
      <c r="D1366">
        <v>6</v>
      </c>
      <c r="E1366">
        <v>2023</v>
      </c>
      <c r="F1366" s="1">
        <v>10000</v>
      </c>
      <c r="G1366" s="1">
        <v>0</v>
      </c>
      <c r="H1366" s="1">
        <v>0</v>
      </c>
      <c r="I1366" s="425">
        <v>10000</v>
      </c>
      <c r="J1366">
        <v>7</v>
      </c>
    </row>
    <row r="1367" spans="1:10" ht="15.75" customHeight="1">
      <c r="A1367" t="s">
        <v>2747</v>
      </c>
      <c r="B1367" t="s">
        <v>2748</v>
      </c>
      <c r="C1367">
        <v>0</v>
      </c>
      <c r="D1367">
        <v>6</v>
      </c>
      <c r="E1367">
        <v>2023</v>
      </c>
      <c r="F1367" s="1">
        <v>6000</v>
      </c>
      <c r="G1367" s="1">
        <v>0</v>
      </c>
      <c r="H1367" s="1">
        <v>0</v>
      </c>
      <c r="I1367" s="425">
        <v>6000</v>
      </c>
      <c r="J1367">
        <v>7</v>
      </c>
    </row>
    <row r="1368" spans="1:10" ht="15.75" customHeight="1">
      <c r="A1368" t="s">
        <v>2749</v>
      </c>
      <c r="B1368" t="s">
        <v>2750</v>
      </c>
      <c r="C1368">
        <v>0</v>
      </c>
      <c r="D1368">
        <v>6</v>
      </c>
      <c r="E1368">
        <v>2023</v>
      </c>
      <c r="F1368" s="1">
        <v>5500</v>
      </c>
      <c r="G1368" s="1">
        <v>0</v>
      </c>
      <c r="H1368" s="1">
        <v>0</v>
      </c>
      <c r="I1368" s="425">
        <v>5500</v>
      </c>
      <c r="J1368">
        <v>7</v>
      </c>
    </row>
    <row r="1369" spans="1:10" ht="15.75" customHeight="1">
      <c r="A1369" t="s">
        <v>2751</v>
      </c>
      <c r="B1369" t="s">
        <v>2752</v>
      </c>
      <c r="C1369">
        <v>0</v>
      </c>
      <c r="D1369">
        <v>6</v>
      </c>
      <c r="E1369">
        <v>2023</v>
      </c>
      <c r="F1369" s="1">
        <v>7000</v>
      </c>
      <c r="G1369" s="1">
        <v>0</v>
      </c>
      <c r="H1369" s="1">
        <v>0</v>
      </c>
      <c r="I1369" s="425">
        <v>7000</v>
      </c>
      <c r="J1369">
        <v>7</v>
      </c>
    </row>
    <row r="1370" spans="1:10" ht="15.75" customHeight="1">
      <c r="A1370" t="s">
        <v>2753</v>
      </c>
      <c r="B1370" t="s">
        <v>2754</v>
      </c>
      <c r="C1370">
        <v>0</v>
      </c>
      <c r="D1370">
        <v>6</v>
      </c>
      <c r="E1370">
        <v>2023</v>
      </c>
      <c r="F1370" s="1">
        <v>12250</v>
      </c>
      <c r="G1370" s="1">
        <v>0</v>
      </c>
      <c r="H1370" s="1">
        <v>0</v>
      </c>
      <c r="I1370" s="425">
        <v>12250</v>
      </c>
      <c r="J1370">
        <v>7</v>
      </c>
    </row>
    <row r="1371" spans="1:10" ht="15.75" customHeight="1">
      <c r="A1371" t="s">
        <v>2755</v>
      </c>
      <c r="B1371" t="s">
        <v>2756</v>
      </c>
      <c r="C1371">
        <v>0</v>
      </c>
      <c r="D1371">
        <v>6</v>
      </c>
      <c r="E1371">
        <v>2023</v>
      </c>
      <c r="F1371" s="1">
        <v>27268.3</v>
      </c>
      <c r="G1371" s="1">
        <v>0</v>
      </c>
      <c r="H1371" s="1">
        <v>0</v>
      </c>
      <c r="I1371" s="425">
        <v>27268.3</v>
      </c>
      <c r="J1371">
        <v>7</v>
      </c>
    </row>
    <row r="1372" spans="1:10" ht="15.75" customHeight="1">
      <c r="A1372" t="s">
        <v>2757</v>
      </c>
      <c r="B1372" t="s">
        <v>2758</v>
      </c>
      <c r="C1372">
        <v>0</v>
      </c>
      <c r="D1372">
        <v>6</v>
      </c>
      <c r="E1372">
        <v>2023</v>
      </c>
      <c r="F1372" s="1">
        <v>12250</v>
      </c>
      <c r="G1372" s="1">
        <v>0</v>
      </c>
      <c r="H1372" s="1">
        <v>0</v>
      </c>
      <c r="I1372" s="425">
        <v>12250</v>
      </c>
      <c r="J1372">
        <v>7</v>
      </c>
    </row>
    <row r="1373" spans="1:10" ht="15.75" customHeight="1">
      <c r="A1373" t="s">
        <v>2759</v>
      </c>
      <c r="B1373" t="s">
        <v>2760</v>
      </c>
      <c r="C1373">
        <v>0</v>
      </c>
      <c r="D1373">
        <v>6</v>
      </c>
      <c r="E1373">
        <v>2023</v>
      </c>
      <c r="F1373" s="1">
        <v>24500</v>
      </c>
      <c r="G1373" s="1">
        <v>0</v>
      </c>
      <c r="H1373" s="1">
        <v>24500</v>
      </c>
      <c r="I1373" s="425">
        <v>0</v>
      </c>
      <c r="J1373">
        <v>7</v>
      </c>
    </row>
    <row r="1374" spans="1:10" ht="15.75" customHeight="1">
      <c r="A1374" t="s">
        <v>2761</v>
      </c>
      <c r="B1374" t="s">
        <v>2762</v>
      </c>
      <c r="C1374">
        <v>0</v>
      </c>
      <c r="D1374">
        <v>6</v>
      </c>
      <c r="E1374">
        <v>2023</v>
      </c>
      <c r="F1374" s="1">
        <v>61590</v>
      </c>
      <c r="G1374" s="1">
        <v>0</v>
      </c>
      <c r="H1374" s="1">
        <v>0</v>
      </c>
      <c r="I1374" s="425">
        <v>61590</v>
      </c>
      <c r="J1374">
        <v>7</v>
      </c>
    </row>
    <row r="1375" spans="1:10" ht="15.75" customHeight="1">
      <c r="A1375" t="s">
        <v>2763</v>
      </c>
      <c r="B1375" t="s">
        <v>2764</v>
      </c>
      <c r="C1375">
        <v>0</v>
      </c>
      <c r="D1375">
        <v>6</v>
      </c>
      <c r="E1375">
        <v>2023</v>
      </c>
      <c r="F1375" s="1">
        <v>10000</v>
      </c>
      <c r="G1375" s="1">
        <v>0</v>
      </c>
      <c r="H1375" s="1">
        <v>0</v>
      </c>
      <c r="I1375" s="425">
        <v>10000</v>
      </c>
      <c r="J1375">
        <v>7</v>
      </c>
    </row>
    <row r="1376" spans="1:10" ht="15.75" customHeight="1">
      <c r="A1376" t="s">
        <v>2765</v>
      </c>
      <c r="B1376" t="s">
        <v>2766</v>
      </c>
      <c r="C1376">
        <v>0</v>
      </c>
      <c r="D1376">
        <v>6</v>
      </c>
      <c r="E1376">
        <v>2023</v>
      </c>
      <c r="F1376" s="1">
        <v>345</v>
      </c>
      <c r="G1376" s="1">
        <v>0</v>
      </c>
      <c r="H1376" s="1">
        <v>0</v>
      </c>
      <c r="I1376" s="425">
        <v>345</v>
      </c>
      <c r="J1376">
        <v>7</v>
      </c>
    </row>
    <row r="1377" spans="1:10" ht="15.75" customHeight="1">
      <c r="A1377" t="s">
        <v>2767</v>
      </c>
      <c r="B1377" t="s">
        <v>2768</v>
      </c>
      <c r="C1377">
        <v>0</v>
      </c>
      <c r="D1377">
        <v>6</v>
      </c>
      <c r="E1377">
        <v>2023</v>
      </c>
      <c r="F1377" s="1">
        <v>40250</v>
      </c>
      <c r="G1377" s="1">
        <v>0</v>
      </c>
      <c r="H1377" s="1">
        <v>0</v>
      </c>
      <c r="I1377" s="425">
        <v>40250</v>
      </c>
      <c r="J1377">
        <v>7</v>
      </c>
    </row>
    <row r="1378" spans="1:10" ht="15.75" customHeight="1">
      <c r="A1378" t="s">
        <v>2769</v>
      </c>
      <c r="B1378" t="s">
        <v>2770</v>
      </c>
      <c r="C1378">
        <v>0</v>
      </c>
      <c r="D1378">
        <v>6</v>
      </c>
      <c r="E1378">
        <v>2023</v>
      </c>
      <c r="F1378" s="1">
        <v>10000</v>
      </c>
      <c r="G1378" s="1">
        <v>0</v>
      </c>
      <c r="H1378" s="1">
        <v>0</v>
      </c>
      <c r="I1378" s="425">
        <v>10000</v>
      </c>
      <c r="J1378">
        <v>7</v>
      </c>
    </row>
    <row r="1379" spans="1:10" ht="15.75" customHeight="1">
      <c r="A1379" t="s">
        <v>2771</v>
      </c>
      <c r="B1379" t="s">
        <v>2772</v>
      </c>
      <c r="C1379">
        <v>0</v>
      </c>
      <c r="D1379">
        <v>6</v>
      </c>
      <c r="E1379">
        <v>2023</v>
      </c>
      <c r="F1379" s="1">
        <v>546</v>
      </c>
      <c r="G1379" s="1">
        <v>0</v>
      </c>
      <c r="H1379" s="1">
        <v>0</v>
      </c>
      <c r="I1379" s="425">
        <v>546</v>
      </c>
      <c r="J1379">
        <v>7</v>
      </c>
    </row>
    <row r="1380" spans="1:10" ht="15.75" customHeight="1">
      <c r="A1380" t="s">
        <v>2773</v>
      </c>
      <c r="B1380" t="s">
        <v>2774</v>
      </c>
      <c r="C1380">
        <v>0</v>
      </c>
      <c r="D1380">
        <v>6</v>
      </c>
      <c r="E1380">
        <v>2023</v>
      </c>
      <c r="F1380" s="1">
        <v>9000</v>
      </c>
      <c r="G1380" s="1">
        <v>0</v>
      </c>
      <c r="H1380" s="1">
        <v>0</v>
      </c>
      <c r="I1380" s="425">
        <v>9000</v>
      </c>
      <c r="J1380">
        <v>7</v>
      </c>
    </row>
    <row r="1381" spans="1:10" ht="15.75" customHeight="1">
      <c r="A1381" t="s">
        <v>2775</v>
      </c>
      <c r="B1381" t="s">
        <v>2776</v>
      </c>
      <c r="C1381">
        <v>0</v>
      </c>
      <c r="D1381">
        <v>6</v>
      </c>
      <c r="E1381">
        <v>2023</v>
      </c>
      <c r="F1381" s="1">
        <v>407.63</v>
      </c>
      <c r="G1381" s="1">
        <v>0</v>
      </c>
      <c r="H1381" s="1">
        <v>0</v>
      </c>
      <c r="I1381" s="425">
        <v>407.63</v>
      </c>
      <c r="J1381">
        <v>7</v>
      </c>
    </row>
    <row r="1382" spans="1:10" ht="15.75" customHeight="1">
      <c r="A1382" t="s">
        <v>2777</v>
      </c>
      <c r="B1382" t="s">
        <v>2778</v>
      </c>
      <c r="C1382">
        <v>0</v>
      </c>
      <c r="D1382">
        <v>6</v>
      </c>
      <c r="E1382">
        <v>2023</v>
      </c>
      <c r="F1382" s="1">
        <v>12250</v>
      </c>
      <c r="G1382" s="1">
        <v>0</v>
      </c>
      <c r="H1382" s="1">
        <v>0</v>
      </c>
      <c r="I1382" s="425">
        <v>12250</v>
      </c>
      <c r="J1382">
        <v>7</v>
      </c>
    </row>
    <row r="1383" spans="1:10" ht="15.75" customHeight="1">
      <c r="A1383" t="s">
        <v>2779</v>
      </c>
      <c r="B1383" t="s">
        <v>2780</v>
      </c>
      <c r="C1383">
        <v>0</v>
      </c>
      <c r="D1383">
        <v>6</v>
      </c>
      <c r="E1383">
        <v>2023</v>
      </c>
      <c r="F1383" s="1">
        <v>12250</v>
      </c>
      <c r="G1383" s="1">
        <v>0</v>
      </c>
      <c r="H1383" s="1">
        <v>0</v>
      </c>
      <c r="I1383" s="425">
        <v>12250</v>
      </c>
      <c r="J1383">
        <v>7</v>
      </c>
    </row>
    <row r="1384" spans="1:10" ht="15.75" customHeight="1">
      <c r="A1384" t="s">
        <v>2781</v>
      </c>
      <c r="B1384" t="s">
        <v>2782</v>
      </c>
      <c r="C1384">
        <v>0</v>
      </c>
      <c r="D1384">
        <v>6</v>
      </c>
      <c r="E1384">
        <v>2023</v>
      </c>
      <c r="F1384" s="1">
        <v>9400</v>
      </c>
      <c r="G1384" s="1">
        <v>0</v>
      </c>
      <c r="H1384" s="1">
        <v>0</v>
      </c>
      <c r="I1384" s="425">
        <v>9400</v>
      </c>
      <c r="J1384">
        <v>7</v>
      </c>
    </row>
    <row r="1385" spans="1:10" ht="15.75" customHeight="1">
      <c r="A1385" t="s">
        <v>2783</v>
      </c>
      <c r="B1385" t="s">
        <v>2784</v>
      </c>
      <c r="C1385">
        <v>0</v>
      </c>
      <c r="D1385">
        <v>6</v>
      </c>
      <c r="E1385">
        <v>2023</v>
      </c>
      <c r="F1385" s="1">
        <v>11000</v>
      </c>
      <c r="G1385" s="1">
        <v>0</v>
      </c>
      <c r="H1385" s="1">
        <v>0</v>
      </c>
      <c r="I1385" s="425">
        <v>11000</v>
      </c>
      <c r="J1385">
        <v>7</v>
      </c>
    </row>
    <row r="1386" spans="1:10" ht="15.75" customHeight="1">
      <c r="A1386" t="s">
        <v>2785</v>
      </c>
      <c r="B1386" t="s">
        <v>2786</v>
      </c>
      <c r="C1386">
        <v>0</v>
      </c>
      <c r="D1386">
        <v>6</v>
      </c>
      <c r="E1386">
        <v>2023</v>
      </c>
      <c r="F1386" s="1">
        <v>3686.33</v>
      </c>
      <c r="G1386" s="1">
        <v>0</v>
      </c>
      <c r="H1386" s="1">
        <v>0</v>
      </c>
      <c r="I1386" s="425">
        <v>3686.33</v>
      </c>
      <c r="J1386">
        <v>7</v>
      </c>
    </row>
    <row r="1387" spans="1:10" ht="15.75" customHeight="1">
      <c r="A1387" t="s">
        <v>2787</v>
      </c>
      <c r="B1387" t="s">
        <v>2788</v>
      </c>
      <c r="C1387">
        <v>0</v>
      </c>
      <c r="D1387">
        <v>6</v>
      </c>
      <c r="E1387">
        <v>2023</v>
      </c>
      <c r="F1387" s="1">
        <v>12250</v>
      </c>
      <c r="G1387" s="1">
        <v>0</v>
      </c>
      <c r="H1387" s="1">
        <v>0</v>
      </c>
      <c r="I1387" s="425">
        <v>12250</v>
      </c>
      <c r="J1387">
        <v>7</v>
      </c>
    </row>
    <row r="1388" spans="1:10" ht="15.75" customHeight="1">
      <c r="A1388" t="s">
        <v>2789</v>
      </c>
      <c r="B1388" t="s">
        <v>2790</v>
      </c>
      <c r="C1388">
        <v>0</v>
      </c>
      <c r="D1388">
        <v>6</v>
      </c>
      <c r="E1388">
        <v>2023</v>
      </c>
      <c r="F1388" s="1">
        <v>12250</v>
      </c>
      <c r="G1388" s="1">
        <v>0</v>
      </c>
      <c r="H1388" s="1">
        <v>0</v>
      </c>
      <c r="I1388" s="425">
        <v>12250</v>
      </c>
      <c r="J1388">
        <v>7</v>
      </c>
    </row>
    <row r="1389" spans="1:10" ht="15.75" customHeight="1">
      <c r="A1389" t="s">
        <v>2791</v>
      </c>
      <c r="B1389" t="s">
        <v>2792</v>
      </c>
      <c r="C1389">
        <v>0</v>
      </c>
      <c r="D1389">
        <v>6</v>
      </c>
      <c r="E1389">
        <v>2023</v>
      </c>
      <c r="F1389" s="1">
        <v>9250</v>
      </c>
      <c r="G1389" s="1">
        <v>0</v>
      </c>
      <c r="H1389" s="1">
        <v>0</v>
      </c>
      <c r="I1389" s="425">
        <v>9250</v>
      </c>
      <c r="J1389">
        <v>7</v>
      </c>
    </row>
    <row r="1390" spans="1:10" ht="15.75" customHeight="1">
      <c r="A1390" t="s">
        <v>2793</v>
      </c>
      <c r="B1390" t="s">
        <v>2794</v>
      </c>
      <c r="C1390">
        <v>0</v>
      </c>
      <c r="D1390">
        <v>6</v>
      </c>
      <c r="E1390">
        <v>2023</v>
      </c>
      <c r="F1390" s="1">
        <v>12250</v>
      </c>
      <c r="G1390" s="1">
        <v>0</v>
      </c>
      <c r="H1390" s="1">
        <v>0</v>
      </c>
      <c r="I1390" s="425">
        <v>12250</v>
      </c>
      <c r="J1390">
        <v>7</v>
      </c>
    </row>
    <row r="1391" spans="1:10" ht="15.75" customHeight="1">
      <c r="A1391" t="s">
        <v>2795</v>
      </c>
      <c r="B1391" t="s">
        <v>2796</v>
      </c>
      <c r="C1391">
        <v>0</v>
      </c>
      <c r="D1391">
        <v>6</v>
      </c>
      <c r="E1391">
        <v>2023</v>
      </c>
      <c r="F1391" s="1">
        <v>19765.919999999998</v>
      </c>
      <c r="G1391" s="1">
        <v>0</v>
      </c>
      <c r="H1391" s="1">
        <v>0</v>
      </c>
      <c r="I1391" s="425">
        <v>19765.919999999998</v>
      </c>
      <c r="J1391">
        <v>7</v>
      </c>
    </row>
    <row r="1392" spans="1:10" ht="15.75" customHeight="1">
      <c r="A1392" t="s">
        <v>2797</v>
      </c>
      <c r="B1392" t="s">
        <v>2798</v>
      </c>
      <c r="C1392">
        <v>0</v>
      </c>
      <c r="D1392">
        <v>6</v>
      </c>
      <c r="E1392">
        <v>2023</v>
      </c>
      <c r="F1392" s="1">
        <v>12250</v>
      </c>
      <c r="G1392" s="1">
        <v>0</v>
      </c>
      <c r="H1392" s="1">
        <v>0</v>
      </c>
      <c r="I1392" s="425">
        <v>12250</v>
      </c>
      <c r="J1392">
        <v>7</v>
      </c>
    </row>
    <row r="1393" spans="1:10" ht="15.75" customHeight="1">
      <c r="A1393" t="s">
        <v>2799</v>
      </c>
      <c r="B1393" t="s">
        <v>2800</v>
      </c>
      <c r="C1393">
        <v>0</v>
      </c>
      <c r="D1393">
        <v>6</v>
      </c>
      <c r="E1393">
        <v>2023</v>
      </c>
      <c r="F1393" s="1">
        <v>28000</v>
      </c>
      <c r="G1393" s="1">
        <v>0</v>
      </c>
      <c r="H1393" s="1">
        <v>0</v>
      </c>
      <c r="I1393" s="425">
        <v>28000</v>
      </c>
      <c r="J1393">
        <v>7</v>
      </c>
    </row>
    <row r="1394" spans="1:10" ht="15.75" customHeight="1">
      <c r="A1394" t="s">
        <v>2801</v>
      </c>
      <c r="B1394" t="s">
        <v>2802</v>
      </c>
      <c r="C1394">
        <v>0</v>
      </c>
      <c r="D1394">
        <v>6</v>
      </c>
      <c r="E1394">
        <v>2023</v>
      </c>
      <c r="F1394" s="1">
        <v>37250</v>
      </c>
      <c r="G1394" s="1">
        <v>0</v>
      </c>
      <c r="H1394" s="1">
        <v>0</v>
      </c>
      <c r="I1394" s="425">
        <v>37250</v>
      </c>
      <c r="J1394">
        <v>7</v>
      </c>
    </row>
    <row r="1395" spans="1:10" ht="15.75" customHeight="1">
      <c r="A1395" t="s">
        <v>2803</v>
      </c>
      <c r="B1395" t="s">
        <v>2804</v>
      </c>
      <c r="C1395">
        <v>0</v>
      </c>
      <c r="D1395">
        <v>6</v>
      </c>
      <c r="E1395">
        <v>2023</v>
      </c>
      <c r="F1395" s="1">
        <v>9000</v>
      </c>
      <c r="G1395" s="1">
        <v>0</v>
      </c>
      <c r="H1395" s="1">
        <v>0</v>
      </c>
      <c r="I1395" s="425">
        <v>9000</v>
      </c>
      <c r="J1395">
        <v>7</v>
      </c>
    </row>
    <row r="1396" spans="1:10" ht="15.75" customHeight="1">
      <c r="A1396" t="s">
        <v>2805</v>
      </c>
      <c r="B1396" t="s">
        <v>2806</v>
      </c>
      <c r="C1396">
        <v>0</v>
      </c>
      <c r="D1396">
        <v>6</v>
      </c>
      <c r="E1396">
        <v>2023</v>
      </c>
      <c r="F1396" s="1">
        <v>20000</v>
      </c>
      <c r="G1396" s="1">
        <v>0</v>
      </c>
      <c r="H1396" s="1">
        <v>0</v>
      </c>
      <c r="I1396" s="425">
        <v>20000</v>
      </c>
      <c r="J1396">
        <v>7</v>
      </c>
    </row>
    <row r="1397" spans="1:10" ht="15.75" customHeight="1">
      <c r="A1397" t="s">
        <v>2807</v>
      </c>
      <c r="B1397" t="s">
        <v>2808</v>
      </c>
      <c r="C1397">
        <v>0</v>
      </c>
      <c r="D1397">
        <v>6</v>
      </c>
      <c r="E1397">
        <v>2023</v>
      </c>
      <c r="F1397" s="1">
        <v>10000</v>
      </c>
      <c r="G1397" s="1">
        <v>0</v>
      </c>
      <c r="H1397" s="1">
        <v>0</v>
      </c>
      <c r="I1397" s="425">
        <v>10000</v>
      </c>
      <c r="J1397">
        <v>7</v>
      </c>
    </row>
    <row r="1398" spans="1:10" ht="15.75" customHeight="1">
      <c r="A1398" t="s">
        <v>2809</v>
      </c>
      <c r="B1398" t="s">
        <v>2810</v>
      </c>
      <c r="C1398">
        <v>0</v>
      </c>
      <c r="D1398">
        <v>6</v>
      </c>
      <c r="E1398">
        <v>2023</v>
      </c>
      <c r="F1398" s="1">
        <v>20000</v>
      </c>
      <c r="G1398" s="1">
        <v>0</v>
      </c>
      <c r="H1398" s="1">
        <v>0</v>
      </c>
      <c r="I1398" s="425">
        <v>20000</v>
      </c>
      <c r="J1398">
        <v>7</v>
      </c>
    </row>
    <row r="1399" spans="1:10" ht="15.75" customHeight="1">
      <c r="A1399" t="s">
        <v>2811</v>
      </c>
      <c r="B1399" t="s">
        <v>2812</v>
      </c>
      <c r="C1399">
        <v>0</v>
      </c>
      <c r="D1399">
        <v>6</v>
      </c>
      <c r="E1399">
        <v>2023</v>
      </c>
      <c r="F1399" s="1">
        <v>10000</v>
      </c>
      <c r="G1399" s="1">
        <v>0</v>
      </c>
      <c r="H1399" s="1">
        <v>0</v>
      </c>
      <c r="I1399" s="425">
        <v>10000</v>
      </c>
      <c r="J1399">
        <v>7</v>
      </c>
    </row>
    <row r="1400" spans="1:10" ht="15.75" customHeight="1">
      <c r="A1400" t="s">
        <v>2813</v>
      </c>
      <c r="B1400" t="s">
        <v>2814</v>
      </c>
      <c r="C1400">
        <v>0</v>
      </c>
      <c r="D1400">
        <v>6</v>
      </c>
      <c r="E1400">
        <v>2023</v>
      </c>
      <c r="F1400" s="1">
        <v>10000</v>
      </c>
      <c r="G1400" s="1">
        <v>0</v>
      </c>
      <c r="H1400" s="1">
        <v>0</v>
      </c>
      <c r="I1400" s="425">
        <v>10000</v>
      </c>
      <c r="J1400">
        <v>7</v>
      </c>
    </row>
    <row r="1401" spans="1:10" ht="15.75" customHeight="1">
      <c r="A1401" t="s">
        <v>2815</v>
      </c>
      <c r="B1401" t="s">
        <v>2816</v>
      </c>
      <c r="C1401">
        <v>0</v>
      </c>
      <c r="D1401">
        <v>6</v>
      </c>
      <c r="E1401">
        <v>2023</v>
      </c>
      <c r="F1401" s="1">
        <v>10000</v>
      </c>
      <c r="G1401" s="1">
        <v>0</v>
      </c>
      <c r="H1401" s="1">
        <v>0</v>
      </c>
      <c r="I1401" s="425">
        <v>10000</v>
      </c>
      <c r="J1401">
        <v>7</v>
      </c>
    </row>
    <row r="1402" spans="1:10" ht="15.75" customHeight="1">
      <c r="A1402" t="s">
        <v>2817</v>
      </c>
      <c r="B1402" t="s">
        <v>2818</v>
      </c>
      <c r="C1402">
        <v>0</v>
      </c>
      <c r="D1402">
        <v>6</v>
      </c>
      <c r="E1402">
        <v>2023</v>
      </c>
      <c r="F1402" s="1">
        <v>18395</v>
      </c>
      <c r="G1402" s="1">
        <v>0</v>
      </c>
      <c r="H1402" s="1">
        <v>0</v>
      </c>
      <c r="I1402" s="425">
        <v>18395</v>
      </c>
      <c r="J1402">
        <v>7</v>
      </c>
    </row>
    <row r="1403" spans="1:10" ht="15.75" customHeight="1">
      <c r="A1403" t="s">
        <v>2819</v>
      </c>
      <c r="B1403" t="s">
        <v>2820</v>
      </c>
      <c r="C1403">
        <v>0</v>
      </c>
      <c r="D1403">
        <v>6</v>
      </c>
      <c r="E1403">
        <v>2023</v>
      </c>
      <c r="F1403" s="1">
        <v>10000</v>
      </c>
      <c r="G1403" s="1">
        <v>0</v>
      </c>
      <c r="H1403" s="1">
        <v>0</v>
      </c>
      <c r="I1403" s="425">
        <v>10000</v>
      </c>
      <c r="J1403">
        <v>7</v>
      </c>
    </row>
    <row r="1404" spans="1:10" ht="15.75" customHeight="1">
      <c r="A1404" t="s">
        <v>2821</v>
      </c>
      <c r="B1404" t="s">
        <v>2822</v>
      </c>
      <c r="C1404">
        <v>0</v>
      </c>
      <c r="D1404">
        <v>6</v>
      </c>
      <c r="E1404">
        <v>2023</v>
      </c>
      <c r="F1404" s="1">
        <v>18000</v>
      </c>
      <c r="G1404" s="1">
        <v>0</v>
      </c>
      <c r="H1404" s="1">
        <v>0</v>
      </c>
      <c r="I1404" s="425">
        <v>18000</v>
      </c>
      <c r="J1404">
        <v>7</v>
      </c>
    </row>
    <row r="1405" spans="1:10" ht="15.75" customHeight="1">
      <c r="A1405" t="s">
        <v>2823</v>
      </c>
      <c r="B1405" t="s">
        <v>2824</v>
      </c>
      <c r="C1405">
        <v>0</v>
      </c>
      <c r="D1405">
        <v>6</v>
      </c>
      <c r="E1405">
        <v>2023</v>
      </c>
      <c r="F1405" s="1">
        <v>10339.9</v>
      </c>
      <c r="G1405" s="1">
        <v>0</v>
      </c>
      <c r="H1405" s="1">
        <v>0</v>
      </c>
      <c r="I1405" s="425">
        <v>10339.9</v>
      </c>
      <c r="J1405">
        <v>7</v>
      </c>
    </row>
    <row r="1406" spans="1:10" ht="15.75" customHeight="1">
      <c r="A1406" t="s">
        <v>2825</v>
      </c>
      <c r="B1406" t="s">
        <v>2826</v>
      </c>
      <c r="C1406">
        <v>0</v>
      </c>
      <c r="D1406">
        <v>6</v>
      </c>
      <c r="E1406">
        <v>2023</v>
      </c>
      <c r="F1406" s="1">
        <v>10000</v>
      </c>
      <c r="G1406" s="1">
        <v>0</v>
      </c>
      <c r="H1406" s="1">
        <v>0</v>
      </c>
      <c r="I1406" s="425">
        <v>10000</v>
      </c>
      <c r="J1406">
        <v>7</v>
      </c>
    </row>
    <row r="1407" spans="1:10" ht="15.75" customHeight="1">
      <c r="A1407" t="s">
        <v>2827</v>
      </c>
      <c r="B1407" t="s">
        <v>2828</v>
      </c>
      <c r="C1407">
        <v>0</v>
      </c>
      <c r="D1407">
        <v>6</v>
      </c>
      <c r="E1407">
        <v>2023</v>
      </c>
      <c r="F1407" s="1">
        <v>38280.5</v>
      </c>
      <c r="G1407" s="1">
        <v>0</v>
      </c>
      <c r="H1407" s="1">
        <v>0</v>
      </c>
      <c r="I1407" s="425">
        <v>38280.5</v>
      </c>
      <c r="J1407">
        <v>7</v>
      </c>
    </row>
    <row r="1408" spans="1:10" ht="15.75" customHeight="1">
      <c r="A1408" t="s">
        <v>2829</v>
      </c>
      <c r="B1408" t="s">
        <v>2830</v>
      </c>
      <c r="C1408">
        <v>0</v>
      </c>
      <c r="D1408">
        <v>6</v>
      </c>
      <c r="E1408">
        <v>2023</v>
      </c>
      <c r="F1408" s="1">
        <v>4131.21</v>
      </c>
      <c r="G1408" s="1">
        <v>0</v>
      </c>
      <c r="H1408" s="1">
        <v>0</v>
      </c>
      <c r="I1408" s="425">
        <v>4131.21</v>
      </c>
      <c r="J1408">
        <v>7</v>
      </c>
    </row>
    <row r="1409" spans="1:10" ht="15.75" customHeight="1">
      <c r="A1409" t="s">
        <v>2831</v>
      </c>
      <c r="B1409" t="s">
        <v>2832</v>
      </c>
      <c r="C1409">
        <v>0</v>
      </c>
      <c r="D1409">
        <v>6</v>
      </c>
      <c r="E1409">
        <v>2023</v>
      </c>
      <c r="F1409" s="1">
        <v>10280.5</v>
      </c>
      <c r="G1409" s="1">
        <v>0</v>
      </c>
      <c r="H1409" s="1">
        <v>0</v>
      </c>
      <c r="I1409" s="425">
        <v>10280.5</v>
      </c>
      <c r="J1409">
        <v>7</v>
      </c>
    </row>
    <row r="1410" spans="1:10" ht="15.75" customHeight="1">
      <c r="A1410" t="s">
        <v>2833</v>
      </c>
      <c r="B1410" t="s">
        <v>2834</v>
      </c>
      <c r="C1410">
        <v>0</v>
      </c>
      <c r="D1410">
        <v>6</v>
      </c>
      <c r="E1410">
        <v>2023</v>
      </c>
      <c r="F1410" s="1">
        <v>10280.5</v>
      </c>
      <c r="G1410" s="1">
        <v>0</v>
      </c>
      <c r="H1410" s="1">
        <v>0</v>
      </c>
      <c r="I1410" s="425">
        <v>10280.5</v>
      </c>
      <c r="J1410">
        <v>7</v>
      </c>
    </row>
    <row r="1411" spans="1:10" ht="15.75" customHeight="1">
      <c r="A1411" t="s">
        <v>2835</v>
      </c>
      <c r="B1411" t="s">
        <v>2836</v>
      </c>
      <c r="C1411">
        <v>0</v>
      </c>
      <c r="D1411">
        <v>6</v>
      </c>
      <c r="E1411">
        <v>2023</v>
      </c>
      <c r="F1411" s="1">
        <v>9778.5</v>
      </c>
      <c r="G1411" s="1">
        <v>0</v>
      </c>
      <c r="H1411" s="1">
        <v>0</v>
      </c>
      <c r="I1411" s="425">
        <v>9778.5</v>
      </c>
      <c r="J1411">
        <v>7</v>
      </c>
    </row>
    <row r="1412" spans="1:10" ht="15.75" customHeight="1">
      <c r="A1412" t="s">
        <v>2837</v>
      </c>
      <c r="B1412" t="s">
        <v>2838</v>
      </c>
      <c r="C1412">
        <v>0</v>
      </c>
      <c r="D1412">
        <v>6</v>
      </c>
      <c r="E1412">
        <v>2023</v>
      </c>
      <c r="F1412" s="1">
        <v>10280.5</v>
      </c>
      <c r="G1412" s="1">
        <v>0</v>
      </c>
      <c r="H1412" s="1">
        <v>0</v>
      </c>
      <c r="I1412" s="425">
        <v>10280.5</v>
      </c>
      <c r="J1412">
        <v>7</v>
      </c>
    </row>
    <row r="1413" spans="1:10" ht="15.75" customHeight="1">
      <c r="A1413" t="s">
        <v>2839</v>
      </c>
      <c r="B1413" t="s">
        <v>2840</v>
      </c>
      <c r="C1413">
        <v>0</v>
      </c>
      <c r="D1413">
        <v>6</v>
      </c>
      <c r="E1413">
        <v>2023</v>
      </c>
      <c r="F1413" s="1">
        <v>10280.5</v>
      </c>
      <c r="G1413" s="1">
        <v>0</v>
      </c>
      <c r="H1413" s="1">
        <v>0</v>
      </c>
      <c r="I1413" s="425">
        <v>10280.5</v>
      </c>
      <c r="J1413">
        <v>7</v>
      </c>
    </row>
    <row r="1414" spans="1:10" ht="15.75" customHeight="1">
      <c r="A1414" t="s">
        <v>2841</v>
      </c>
      <c r="B1414" t="s">
        <v>2842</v>
      </c>
      <c r="C1414">
        <v>0</v>
      </c>
      <c r="D1414">
        <v>6</v>
      </c>
      <c r="E1414">
        <v>2023</v>
      </c>
      <c r="F1414" s="1">
        <v>4075.35</v>
      </c>
      <c r="G1414" s="1">
        <v>0</v>
      </c>
      <c r="H1414" s="1">
        <v>0</v>
      </c>
      <c r="I1414" s="425">
        <v>4075.35</v>
      </c>
      <c r="J1414">
        <v>7</v>
      </c>
    </row>
    <row r="1415" spans="1:10" ht="15.75" customHeight="1">
      <c r="A1415" t="s">
        <v>2843</v>
      </c>
      <c r="B1415" t="s">
        <v>2844</v>
      </c>
      <c r="C1415">
        <v>0</v>
      </c>
      <c r="D1415">
        <v>6</v>
      </c>
      <c r="E1415">
        <v>2023</v>
      </c>
      <c r="F1415" s="1">
        <v>10280.5</v>
      </c>
      <c r="G1415" s="1">
        <v>0</v>
      </c>
      <c r="H1415" s="1">
        <v>0</v>
      </c>
      <c r="I1415" s="425">
        <v>10280.5</v>
      </c>
      <c r="J1415">
        <v>7</v>
      </c>
    </row>
    <row r="1416" spans="1:10" ht="15.75" customHeight="1">
      <c r="A1416" t="s">
        <v>2845</v>
      </c>
      <c r="B1416" t="s">
        <v>2846</v>
      </c>
      <c r="C1416">
        <v>0</v>
      </c>
      <c r="D1416">
        <v>6</v>
      </c>
      <c r="E1416">
        <v>2023</v>
      </c>
      <c r="F1416" s="1">
        <v>10280.5</v>
      </c>
      <c r="G1416" s="1">
        <v>0</v>
      </c>
      <c r="H1416" s="1">
        <v>0</v>
      </c>
      <c r="I1416" s="425">
        <v>10280.5</v>
      </c>
      <c r="J1416">
        <v>7</v>
      </c>
    </row>
    <row r="1417" spans="1:10" ht="15.75" customHeight="1">
      <c r="A1417" t="s">
        <v>2847</v>
      </c>
      <c r="B1417" t="s">
        <v>2848</v>
      </c>
      <c r="C1417">
        <v>0</v>
      </c>
      <c r="D1417">
        <v>6</v>
      </c>
      <c r="E1417">
        <v>2023</v>
      </c>
      <c r="F1417" s="1">
        <v>127.59</v>
      </c>
      <c r="G1417" s="1">
        <v>0</v>
      </c>
      <c r="H1417" s="1">
        <v>0</v>
      </c>
      <c r="I1417" s="425">
        <v>127.59</v>
      </c>
      <c r="J1417">
        <v>7</v>
      </c>
    </row>
    <row r="1418" spans="1:10" ht="15.75" customHeight="1">
      <c r="A1418" t="s">
        <v>2849</v>
      </c>
      <c r="B1418" t="s">
        <v>2850</v>
      </c>
      <c r="C1418">
        <v>0</v>
      </c>
      <c r="D1418">
        <v>6</v>
      </c>
      <c r="E1418">
        <v>2023</v>
      </c>
      <c r="F1418" s="1">
        <v>10280.5</v>
      </c>
      <c r="G1418" s="1">
        <v>0</v>
      </c>
      <c r="H1418" s="1">
        <v>0</v>
      </c>
      <c r="I1418" s="425">
        <v>10280.5</v>
      </c>
      <c r="J1418">
        <v>7</v>
      </c>
    </row>
    <row r="1419" spans="1:10" ht="15.75" customHeight="1">
      <c r="A1419" t="s">
        <v>2851</v>
      </c>
      <c r="B1419" t="s">
        <v>2852</v>
      </c>
      <c r="C1419">
        <v>0</v>
      </c>
      <c r="D1419">
        <v>6</v>
      </c>
      <c r="E1419">
        <v>2023</v>
      </c>
      <c r="F1419" s="1">
        <v>9000</v>
      </c>
      <c r="G1419" s="1">
        <v>0</v>
      </c>
      <c r="H1419" s="1">
        <v>0</v>
      </c>
      <c r="I1419" s="425">
        <v>9000</v>
      </c>
      <c r="J1419">
        <v>7</v>
      </c>
    </row>
    <row r="1420" spans="1:10" ht="15.75" customHeight="1">
      <c r="A1420" t="s">
        <v>2853</v>
      </c>
      <c r="B1420" t="s">
        <v>2854</v>
      </c>
      <c r="C1420">
        <v>0</v>
      </c>
      <c r="D1420">
        <v>6</v>
      </c>
      <c r="E1420">
        <v>2023</v>
      </c>
      <c r="F1420" s="1">
        <v>10280.5</v>
      </c>
      <c r="G1420" s="1">
        <v>0</v>
      </c>
      <c r="H1420" s="1">
        <v>0</v>
      </c>
      <c r="I1420" s="425">
        <v>10280.5</v>
      </c>
      <c r="J1420">
        <v>7</v>
      </c>
    </row>
    <row r="1421" spans="1:10" ht="15.75" customHeight="1">
      <c r="A1421" t="s">
        <v>2855</v>
      </c>
      <c r="B1421" t="s">
        <v>2856</v>
      </c>
      <c r="C1421">
        <v>0</v>
      </c>
      <c r="D1421">
        <v>6</v>
      </c>
      <c r="E1421">
        <v>2023</v>
      </c>
      <c r="F1421" s="1">
        <v>733.02</v>
      </c>
      <c r="G1421" s="1">
        <v>0</v>
      </c>
      <c r="H1421" s="1">
        <v>0</v>
      </c>
      <c r="I1421" s="425">
        <v>733.02</v>
      </c>
      <c r="J1421">
        <v>7</v>
      </c>
    </row>
    <row r="1422" spans="1:10" ht="15.75" customHeight="1">
      <c r="A1422" t="s">
        <v>2857</v>
      </c>
      <c r="B1422" t="s">
        <v>2858</v>
      </c>
      <c r="C1422">
        <v>0</v>
      </c>
      <c r="D1422">
        <v>6</v>
      </c>
      <c r="E1422">
        <v>2023</v>
      </c>
      <c r="F1422" s="1">
        <v>38057.5</v>
      </c>
      <c r="G1422" s="1">
        <v>0</v>
      </c>
      <c r="H1422" s="1">
        <v>0</v>
      </c>
      <c r="I1422" s="425">
        <v>38057.5</v>
      </c>
      <c r="J1422">
        <v>7</v>
      </c>
    </row>
    <row r="1423" spans="1:10" ht="15.75" customHeight="1">
      <c r="A1423" t="s">
        <v>2859</v>
      </c>
      <c r="B1423" t="s">
        <v>2860</v>
      </c>
      <c r="C1423">
        <v>0</v>
      </c>
      <c r="D1423">
        <v>6</v>
      </c>
      <c r="E1423">
        <v>2023</v>
      </c>
      <c r="F1423" s="1">
        <v>10000</v>
      </c>
      <c r="G1423" s="1">
        <v>0</v>
      </c>
      <c r="H1423" s="1">
        <v>0</v>
      </c>
      <c r="I1423" s="425">
        <v>10000</v>
      </c>
      <c r="J1423">
        <v>7</v>
      </c>
    </row>
    <row r="1424" spans="1:10" ht="15.75" customHeight="1">
      <c r="A1424" t="s">
        <v>2861</v>
      </c>
      <c r="B1424" t="s">
        <v>2862</v>
      </c>
      <c r="C1424">
        <v>0</v>
      </c>
      <c r="D1424">
        <v>6</v>
      </c>
      <c r="E1424">
        <v>2023</v>
      </c>
      <c r="F1424" s="1">
        <v>10280.5</v>
      </c>
      <c r="G1424" s="1">
        <v>0</v>
      </c>
      <c r="H1424" s="1">
        <v>0</v>
      </c>
      <c r="I1424" s="425">
        <v>10280.5</v>
      </c>
      <c r="J1424">
        <v>7</v>
      </c>
    </row>
    <row r="1425" spans="1:10" ht="15.75" customHeight="1">
      <c r="A1425" t="s">
        <v>2863</v>
      </c>
      <c r="B1425" t="s">
        <v>2864</v>
      </c>
      <c r="C1425">
        <v>0</v>
      </c>
      <c r="D1425">
        <v>6</v>
      </c>
      <c r="E1425">
        <v>2023</v>
      </c>
      <c r="F1425" s="1">
        <v>1800.19</v>
      </c>
      <c r="G1425" s="1">
        <v>0</v>
      </c>
      <c r="H1425" s="1">
        <v>0</v>
      </c>
      <c r="I1425" s="425">
        <v>1800.19</v>
      </c>
      <c r="J1425">
        <v>7</v>
      </c>
    </row>
    <row r="1426" spans="1:10" ht="15.75" customHeight="1">
      <c r="A1426" t="s">
        <v>2865</v>
      </c>
      <c r="B1426" t="s">
        <v>2866</v>
      </c>
      <c r="C1426">
        <v>0</v>
      </c>
      <c r="D1426">
        <v>6</v>
      </c>
      <c r="E1426">
        <v>2023</v>
      </c>
      <c r="F1426" s="1">
        <v>9600</v>
      </c>
      <c r="G1426" s="1">
        <v>0</v>
      </c>
      <c r="H1426" s="1">
        <v>0</v>
      </c>
      <c r="I1426" s="425">
        <v>9600</v>
      </c>
      <c r="J1426">
        <v>7</v>
      </c>
    </row>
    <row r="1427" spans="1:10" ht="15.75" customHeight="1">
      <c r="A1427" t="s">
        <v>2867</v>
      </c>
      <c r="B1427" t="s">
        <v>2868</v>
      </c>
      <c r="C1427">
        <v>0</v>
      </c>
      <c r="D1427">
        <v>6</v>
      </c>
      <c r="E1427">
        <v>2023</v>
      </c>
      <c r="F1427" s="1">
        <v>60280.5</v>
      </c>
      <c r="G1427" s="1">
        <v>0</v>
      </c>
      <c r="H1427" s="1">
        <v>0</v>
      </c>
      <c r="I1427" s="425">
        <v>60280.5</v>
      </c>
      <c r="J1427">
        <v>7</v>
      </c>
    </row>
    <row r="1428" spans="1:10" ht="15.75" customHeight="1">
      <c r="A1428" t="s">
        <v>2869</v>
      </c>
      <c r="B1428" t="s">
        <v>2870</v>
      </c>
      <c r="C1428">
        <v>0</v>
      </c>
      <c r="D1428">
        <v>6</v>
      </c>
      <c r="E1428">
        <v>2023</v>
      </c>
      <c r="F1428" s="1">
        <v>22222</v>
      </c>
      <c r="G1428" s="1">
        <v>0</v>
      </c>
      <c r="H1428" s="1">
        <v>0</v>
      </c>
      <c r="I1428" s="425">
        <v>22222</v>
      </c>
      <c r="J1428">
        <v>7</v>
      </c>
    </row>
    <row r="1429" spans="1:10" ht="15.75" customHeight="1">
      <c r="A1429" t="s">
        <v>2871</v>
      </c>
      <c r="B1429" t="s">
        <v>2872</v>
      </c>
      <c r="C1429">
        <v>0</v>
      </c>
      <c r="D1429">
        <v>6</v>
      </c>
      <c r="E1429">
        <v>2023</v>
      </c>
      <c r="F1429" s="1">
        <v>22222</v>
      </c>
      <c r="G1429" s="1">
        <v>0</v>
      </c>
      <c r="H1429" s="1">
        <v>0</v>
      </c>
      <c r="I1429" s="425">
        <v>22222</v>
      </c>
      <c r="J1429">
        <v>7</v>
      </c>
    </row>
    <row r="1430" spans="1:10" ht="15.75" customHeight="1">
      <c r="A1430" t="s">
        <v>2873</v>
      </c>
      <c r="B1430" t="s">
        <v>2874</v>
      </c>
      <c r="C1430">
        <v>0</v>
      </c>
      <c r="D1430">
        <v>6</v>
      </c>
      <c r="E1430">
        <v>2023</v>
      </c>
      <c r="F1430" s="1">
        <v>9600</v>
      </c>
      <c r="G1430" s="1">
        <v>0</v>
      </c>
      <c r="H1430" s="1">
        <v>0</v>
      </c>
      <c r="I1430" s="425">
        <v>9600</v>
      </c>
      <c r="J1430">
        <v>7</v>
      </c>
    </row>
    <row r="1431" spans="1:10" ht="15.75" customHeight="1">
      <c r="A1431" t="s">
        <v>2875</v>
      </c>
      <c r="B1431" t="s">
        <v>2876</v>
      </c>
      <c r="C1431">
        <v>0</v>
      </c>
      <c r="D1431">
        <v>6</v>
      </c>
      <c r="E1431">
        <v>2023</v>
      </c>
      <c r="F1431" s="1">
        <v>32568.2</v>
      </c>
      <c r="G1431" s="1">
        <v>0</v>
      </c>
      <c r="H1431" s="1">
        <v>0</v>
      </c>
      <c r="I1431" s="425">
        <v>32568.2</v>
      </c>
      <c r="J1431">
        <v>7</v>
      </c>
    </row>
    <row r="1432" spans="1:10" ht="15.75" customHeight="1">
      <c r="A1432" t="s">
        <v>2877</v>
      </c>
      <c r="B1432" t="s">
        <v>2878</v>
      </c>
      <c r="C1432">
        <v>0</v>
      </c>
      <c r="D1432">
        <v>6</v>
      </c>
      <c r="E1432">
        <v>2023</v>
      </c>
      <c r="F1432" s="1">
        <v>37377</v>
      </c>
      <c r="G1432" s="1">
        <v>0</v>
      </c>
      <c r="H1432" s="1">
        <v>0</v>
      </c>
      <c r="I1432" s="425">
        <v>37377</v>
      </c>
      <c r="J1432">
        <v>7</v>
      </c>
    </row>
    <row r="1433" spans="1:10" ht="15.75" customHeight="1">
      <c r="A1433" t="s">
        <v>2879</v>
      </c>
      <c r="B1433" t="s">
        <v>2880</v>
      </c>
      <c r="C1433">
        <v>0</v>
      </c>
      <c r="D1433">
        <v>6</v>
      </c>
      <c r="E1433">
        <v>2023</v>
      </c>
      <c r="F1433" s="1">
        <v>4134</v>
      </c>
      <c r="G1433" s="1">
        <v>0</v>
      </c>
      <c r="H1433" s="1">
        <v>0</v>
      </c>
      <c r="I1433" s="425">
        <v>4134</v>
      </c>
      <c r="J1433">
        <v>7</v>
      </c>
    </row>
    <row r="1434" spans="1:10" ht="15.75" customHeight="1">
      <c r="A1434" t="s">
        <v>2881</v>
      </c>
      <c r="B1434" t="s">
        <v>2882</v>
      </c>
      <c r="C1434">
        <v>0</v>
      </c>
      <c r="D1434">
        <v>6</v>
      </c>
      <c r="E1434">
        <v>2023</v>
      </c>
      <c r="F1434" s="1">
        <v>9600</v>
      </c>
      <c r="G1434" s="1">
        <v>0</v>
      </c>
      <c r="H1434" s="1">
        <v>0</v>
      </c>
      <c r="I1434" s="425">
        <v>9600</v>
      </c>
      <c r="J1434">
        <v>7</v>
      </c>
    </row>
    <row r="1435" spans="1:10" ht="15.75" customHeight="1">
      <c r="A1435" t="s">
        <v>2883</v>
      </c>
      <c r="B1435" t="s">
        <v>2884</v>
      </c>
      <c r="C1435">
        <v>0</v>
      </c>
      <c r="D1435">
        <v>6</v>
      </c>
      <c r="E1435">
        <v>2023</v>
      </c>
      <c r="F1435" s="1">
        <v>9600</v>
      </c>
      <c r="G1435" s="1">
        <v>0</v>
      </c>
      <c r="H1435" s="1">
        <v>0</v>
      </c>
      <c r="I1435" s="425">
        <v>9600</v>
      </c>
      <c r="J1435">
        <v>7</v>
      </c>
    </row>
    <row r="1436" spans="1:10" ht="15.75" customHeight="1">
      <c r="A1436" t="s">
        <v>2885</v>
      </c>
      <c r="B1436" t="s">
        <v>2886</v>
      </c>
      <c r="C1436">
        <v>0</v>
      </c>
      <c r="D1436">
        <v>6</v>
      </c>
      <c r="E1436">
        <v>2023</v>
      </c>
      <c r="F1436" s="1">
        <v>3714.4</v>
      </c>
      <c r="G1436" s="1">
        <v>0</v>
      </c>
      <c r="H1436" s="1">
        <v>0</v>
      </c>
      <c r="I1436" s="425">
        <v>3714.4</v>
      </c>
      <c r="J1436">
        <v>7</v>
      </c>
    </row>
    <row r="1437" spans="1:10" ht="15.75" customHeight="1">
      <c r="A1437" t="s">
        <v>2887</v>
      </c>
      <c r="B1437" t="s">
        <v>2888</v>
      </c>
      <c r="C1437">
        <v>0</v>
      </c>
      <c r="D1437">
        <v>6</v>
      </c>
      <c r="E1437">
        <v>2023</v>
      </c>
      <c r="F1437" s="1">
        <v>9600</v>
      </c>
      <c r="G1437" s="1">
        <v>0</v>
      </c>
      <c r="H1437" s="1">
        <v>0</v>
      </c>
      <c r="I1437" s="425">
        <v>9600</v>
      </c>
      <c r="J1437">
        <v>7</v>
      </c>
    </row>
    <row r="1438" spans="1:10" ht="15.75" customHeight="1">
      <c r="A1438" t="s">
        <v>2889</v>
      </c>
      <c r="B1438" t="s">
        <v>2890</v>
      </c>
      <c r="C1438">
        <v>0</v>
      </c>
      <c r="D1438">
        <v>6</v>
      </c>
      <c r="E1438">
        <v>2023</v>
      </c>
      <c r="F1438" s="1">
        <v>77600</v>
      </c>
      <c r="G1438" s="1">
        <v>0</v>
      </c>
      <c r="H1438" s="1">
        <v>0</v>
      </c>
      <c r="I1438" s="425">
        <v>77600</v>
      </c>
      <c r="J1438">
        <v>7</v>
      </c>
    </row>
    <row r="1439" spans="1:10" ht="15.75" customHeight="1">
      <c r="A1439" t="s">
        <v>2891</v>
      </c>
      <c r="B1439" t="s">
        <v>2892</v>
      </c>
      <c r="C1439">
        <v>0</v>
      </c>
      <c r="D1439">
        <v>6</v>
      </c>
      <c r="E1439">
        <v>2023</v>
      </c>
      <c r="F1439" s="1">
        <v>9600</v>
      </c>
      <c r="G1439" s="1">
        <v>0</v>
      </c>
      <c r="H1439" s="1">
        <v>0</v>
      </c>
      <c r="I1439" s="425">
        <v>9600</v>
      </c>
      <c r="J1439">
        <v>7</v>
      </c>
    </row>
    <row r="1440" spans="1:10" ht="15.75" customHeight="1">
      <c r="A1440" t="s">
        <v>2893</v>
      </c>
      <c r="B1440" t="s">
        <v>2894</v>
      </c>
      <c r="C1440">
        <v>0</v>
      </c>
      <c r="D1440">
        <v>6</v>
      </c>
      <c r="E1440">
        <v>2023</v>
      </c>
      <c r="F1440" s="1">
        <v>9600</v>
      </c>
      <c r="G1440" s="1">
        <v>0</v>
      </c>
      <c r="H1440" s="1">
        <v>0</v>
      </c>
      <c r="I1440" s="425">
        <v>9600</v>
      </c>
      <c r="J1440">
        <v>7</v>
      </c>
    </row>
    <row r="1441" spans="1:10" ht="15.75" customHeight="1">
      <c r="A1441" t="s">
        <v>2895</v>
      </c>
      <c r="B1441" t="s">
        <v>2896</v>
      </c>
      <c r="C1441">
        <v>0</v>
      </c>
      <c r="D1441">
        <v>6</v>
      </c>
      <c r="E1441">
        <v>2023</v>
      </c>
      <c r="F1441" s="1">
        <v>9600</v>
      </c>
      <c r="G1441" s="1">
        <v>0</v>
      </c>
      <c r="H1441" s="1">
        <v>0</v>
      </c>
      <c r="I1441" s="425">
        <v>9600</v>
      </c>
      <c r="J1441">
        <v>7</v>
      </c>
    </row>
    <row r="1442" spans="1:10" ht="15.75" customHeight="1">
      <c r="A1442" t="s">
        <v>2897</v>
      </c>
      <c r="B1442" t="s">
        <v>2898</v>
      </c>
      <c r="C1442">
        <v>0</v>
      </c>
      <c r="D1442">
        <v>6</v>
      </c>
      <c r="E1442">
        <v>2023</v>
      </c>
      <c r="F1442" s="1">
        <v>9600</v>
      </c>
      <c r="G1442" s="1">
        <v>0</v>
      </c>
      <c r="H1442" s="1">
        <v>0</v>
      </c>
      <c r="I1442" s="425">
        <v>9600</v>
      </c>
      <c r="J1442">
        <v>7</v>
      </c>
    </row>
    <row r="1443" spans="1:10" ht="15.75" customHeight="1">
      <c r="A1443" t="s">
        <v>2899</v>
      </c>
      <c r="B1443" t="s">
        <v>2900</v>
      </c>
      <c r="C1443">
        <v>0</v>
      </c>
      <c r="D1443">
        <v>6</v>
      </c>
      <c r="E1443">
        <v>2023</v>
      </c>
      <c r="F1443" s="1">
        <v>1394.93</v>
      </c>
      <c r="G1443" s="1">
        <v>0</v>
      </c>
      <c r="H1443" s="1">
        <v>0</v>
      </c>
      <c r="I1443" s="425">
        <v>1394.93</v>
      </c>
      <c r="J1443">
        <v>7</v>
      </c>
    </row>
    <row r="1444" spans="1:10" ht="15.75" customHeight="1">
      <c r="A1444" t="s">
        <v>2901</v>
      </c>
      <c r="B1444" t="s">
        <v>2902</v>
      </c>
      <c r="C1444">
        <v>0</v>
      </c>
      <c r="D1444">
        <v>6</v>
      </c>
      <c r="E1444">
        <v>2023</v>
      </c>
      <c r="F1444" s="1">
        <v>-4637.42</v>
      </c>
      <c r="G1444" s="1">
        <v>0</v>
      </c>
      <c r="H1444" s="1">
        <v>0</v>
      </c>
      <c r="I1444" s="425">
        <v>-4637.42</v>
      </c>
      <c r="J1444">
        <v>7</v>
      </c>
    </row>
    <row r="1445" spans="1:10" ht="15.75" customHeight="1">
      <c r="A1445" t="s">
        <v>2903</v>
      </c>
      <c r="B1445" t="s">
        <v>2904</v>
      </c>
      <c r="C1445">
        <v>0</v>
      </c>
      <c r="D1445">
        <v>6</v>
      </c>
      <c r="E1445">
        <v>2023</v>
      </c>
      <c r="F1445" s="1">
        <v>9600</v>
      </c>
      <c r="G1445" s="1">
        <v>0</v>
      </c>
      <c r="H1445" s="1">
        <v>0</v>
      </c>
      <c r="I1445" s="425">
        <v>9600</v>
      </c>
      <c r="J1445">
        <v>7</v>
      </c>
    </row>
    <row r="1446" spans="1:10" ht="15.75" customHeight="1">
      <c r="A1446" t="s">
        <v>2905</v>
      </c>
      <c r="B1446" t="s">
        <v>2906</v>
      </c>
      <c r="C1446">
        <v>0</v>
      </c>
      <c r="D1446">
        <v>6</v>
      </c>
      <c r="E1446">
        <v>2023</v>
      </c>
      <c r="F1446" s="1">
        <v>9600</v>
      </c>
      <c r="G1446" s="1">
        <v>0</v>
      </c>
      <c r="H1446" s="1">
        <v>0</v>
      </c>
      <c r="I1446" s="425">
        <v>9600</v>
      </c>
      <c r="J1446">
        <v>7</v>
      </c>
    </row>
    <row r="1447" spans="1:10" ht="15.75" customHeight="1">
      <c r="A1447" t="s">
        <v>2907</v>
      </c>
      <c r="B1447" t="s">
        <v>2908</v>
      </c>
      <c r="C1447">
        <v>0</v>
      </c>
      <c r="D1447">
        <v>6</v>
      </c>
      <c r="E1447">
        <v>2023</v>
      </c>
      <c r="F1447" s="1">
        <v>9600</v>
      </c>
      <c r="G1447" s="1">
        <v>0</v>
      </c>
      <c r="H1447" s="1">
        <v>0</v>
      </c>
      <c r="I1447" s="425">
        <v>9600</v>
      </c>
      <c r="J1447">
        <v>7</v>
      </c>
    </row>
    <row r="1448" spans="1:10" ht="15.75" customHeight="1">
      <c r="A1448" t="s">
        <v>2909</v>
      </c>
      <c r="B1448" t="s">
        <v>2910</v>
      </c>
      <c r="C1448">
        <v>0</v>
      </c>
      <c r="D1448">
        <v>6</v>
      </c>
      <c r="E1448">
        <v>2023</v>
      </c>
      <c r="F1448" s="1">
        <v>9600</v>
      </c>
      <c r="G1448" s="1">
        <v>0</v>
      </c>
      <c r="H1448" s="1">
        <v>0</v>
      </c>
      <c r="I1448" s="425">
        <v>9600</v>
      </c>
      <c r="J1448">
        <v>7</v>
      </c>
    </row>
    <row r="1449" spans="1:10" ht="15.75" customHeight="1">
      <c r="A1449" t="s">
        <v>2911</v>
      </c>
      <c r="B1449" t="s">
        <v>2912</v>
      </c>
      <c r="C1449">
        <v>0</v>
      </c>
      <c r="D1449">
        <v>6</v>
      </c>
      <c r="E1449">
        <v>2023</v>
      </c>
      <c r="F1449" s="1">
        <v>9600</v>
      </c>
      <c r="G1449" s="1">
        <v>0</v>
      </c>
      <c r="H1449" s="1">
        <v>0</v>
      </c>
      <c r="I1449" s="425">
        <v>9600</v>
      </c>
      <c r="J1449">
        <v>7</v>
      </c>
    </row>
    <row r="1450" spans="1:10" ht="15.75" customHeight="1">
      <c r="A1450" t="s">
        <v>2913</v>
      </c>
      <c r="B1450" t="s">
        <v>2914</v>
      </c>
      <c r="C1450">
        <v>0</v>
      </c>
      <c r="D1450">
        <v>6</v>
      </c>
      <c r="E1450">
        <v>2023</v>
      </c>
      <c r="F1450" s="1">
        <v>3634.95</v>
      </c>
      <c r="G1450" s="1">
        <v>0</v>
      </c>
      <c r="H1450" s="1">
        <v>0</v>
      </c>
      <c r="I1450" s="425">
        <v>3634.95</v>
      </c>
      <c r="J1450">
        <v>7</v>
      </c>
    </row>
    <row r="1451" spans="1:10" ht="15.75" customHeight="1">
      <c r="A1451" t="s">
        <v>2915</v>
      </c>
      <c r="B1451" t="s">
        <v>2916</v>
      </c>
      <c r="C1451">
        <v>0</v>
      </c>
      <c r="D1451">
        <v>6</v>
      </c>
      <c r="E1451">
        <v>2023</v>
      </c>
      <c r="F1451" s="1">
        <v>25000</v>
      </c>
      <c r="G1451" s="1">
        <v>0</v>
      </c>
      <c r="H1451" s="1">
        <v>0</v>
      </c>
      <c r="I1451" s="425">
        <v>25000</v>
      </c>
      <c r="J1451">
        <v>7</v>
      </c>
    </row>
    <row r="1452" spans="1:10" ht="15.75" customHeight="1">
      <c r="A1452" t="s">
        <v>2917</v>
      </c>
      <c r="B1452" t="s">
        <v>2918</v>
      </c>
      <c r="C1452">
        <v>0</v>
      </c>
      <c r="D1452">
        <v>6</v>
      </c>
      <c r="E1452">
        <v>2023</v>
      </c>
      <c r="F1452" s="1">
        <v>59600</v>
      </c>
      <c r="G1452" s="1">
        <v>0</v>
      </c>
      <c r="H1452" s="1">
        <v>0</v>
      </c>
      <c r="I1452" s="425">
        <v>59600</v>
      </c>
      <c r="J1452">
        <v>7</v>
      </c>
    </row>
    <row r="1453" spans="1:10" ht="15.75" customHeight="1">
      <c r="A1453" t="s">
        <v>2919</v>
      </c>
      <c r="B1453" t="s">
        <v>2920</v>
      </c>
      <c r="C1453">
        <v>0</v>
      </c>
      <c r="D1453">
        <v>6</v>
      </c>
      <c r="E1453">
        <v>2023</v>
      </c>
      <c r="F1453" s="1">
        <v>9600</v>
      </c>
      <c r="G1453" s="1">
        <v>0</v>
      </c>
      <c r="H1453" s="1">
        <v>0</v>
      </c>
      <c r="I1453" s="425">
        <v>9600</v>
      </c>
      <c r="J1453">
        <v>7</v>
      </c>
    </row>
    <row r="1454" spans="1:10" ht="15.75" customHeight="1">
      <c r="A1454" t="s">
        <v>2921</v>
      </c>
      <c r="B1454" t="s">
        <v>2922</v>
      </c>
      <c r="C1454">
        <v>0</v>
      </c>
      <c r="D1454">
        <v>6</v>
      </c>
      <c r="E1454">
        <v>2023</v>
      </c>
      <c r="F1454" s="1">
        <v>27777</v>
      </c>
      <c r="G1454" s="1">
        <v>0</v>
      </c>
      <c r="H1454" s="1">
        <v>0</v>
      </c>
      <c r="I1454" s="425">
        <v>27777</v>
      </c>
      <c r="J1454">
        <v>7</v>
      </c>
    </row>
    <row r="1455" spans="1:10" ht="15.75" customHeight="1">
      <c r="A1455" t="s">
        <v>2923</v>
      </c>
      <c r="B1455" t="s">
        <v>2924</v>
      </c>
      <c r="C1455">
        <v>0</v>
      </c>
      <c r="D1455">
        <v>6</v>
      </c>
      <c r="E1455">
        <v>2023</v>
      </c>
      <c r="F1455" s="1">
        <v>27777</v>
      </c>
      <c r="G1455" s="1">
        <v>0</v>
      </c>
      <c r="H1455" s="1">
        <v>0</v>
      </c>
      <c r="I1455" s="425">
        <v>27777</v>
      </c>
      <c r="J1455">
        <v>7</v>
      </c>
    </row>
    <row r="1456" spans="1:10" ht="15.75" customHeight="1">
      <c r="A1456" t="s">
        <v>2925</v>
      </c>
      <c r="B1456" t="s">
        <v>2926</v>
      </c>
      <c r="C1456">
        <v>0</v>
      </c>
      <c r="D1456">
        <v>6</v>
      </c>
      <c r="E1456">
        <v>2023</v>
      </c>
      <c r="F1456" s="1">
        <v>27777</v>
      </c>
      <c r="G1456" s="1">
        <v>0</v>
      </c>
      <c r="H1456" s="1">
        <v>0</v>
      </c>
      <c r="I1456" s="425">
        <v>27777</v>
      </c>
      <c r="J1456">
        <v>7</v>
      </c>
    </row>
    <row r="1457" spans="1:10" ht="15.75" customHeight="1">
      <c r="A1457" t="s">
        <v>2927</v>
      </c>
      <c r="B1457" t="s">
        <v>2928</v>
      </c>
      <c r="C1457">
        <v>0</v>
      </c>
      <c r="D1457">
        <v>6</v>
      </c>
      <c r="E1457">
        <v>2023</v>
      </c>
      <c r="F1457" s="1">
        <v>25000</v>
      </c>
      <c r="G1457" s="1">
        <v>0</v>
      </c>
      <c r="H1457" s="1">
        <v>0</v>
      </c>
      <c r="I1457" s="425">
        <v>25000</v>
      </c>
      <c r="J1457">
        <v>7</v>
      </c>
    </row>
    <row r="1458" spans="1:10" ht="15.75" customHeight="1">
      <c r="A1458" t="s">
        <v>2929</v>
      </c>
      <c r="B1458" t="s">
        <v>2930</v>
      </c>
      <c r="C1458">
        <v>0</v>
      </c>
      <c r="D1458">
        <v>6</v>
      </c>
      <c r="E1458">
        <v>2023</v>
      </c>
      <c r="F1458" s="1">
        <v>28216.97</v>
      </c>
      <c r="G1458" s="1">
        <v>0</v>
      </c>
      <c r="H1458" s="1">
        <v>0</v>
      </c>
      <c r="I1458" s="425">
        <v>28216.97</v>
      </c>
      <c r="J1458">
        <v>7</v>
      </c>
    </row>
    <row r="1459" spans="1:10" ht="15.75" customHeight="1">
      <c r="A1459" t="s">
        <v>2931</v>
      </c>
      <c r="B1459" t="s">
        <v>2932</v>
      </c>
      <c r="C1459">
        <v>0</v>
      </c>
      <c r="D1459">
        <v>6</v>
      </c>
      <c r="E1459">
        <v>2023</v>
      </c>
      <c r="F1459" s="1">
        <v>22540.57</v>
      </c>
      <c r="G1459" s="1">
        <v>0</v>
      </c>
      <c r="H1459" s="1">
        <v>0</v>
      </c>
      <c r="I1459" s="425">
        <v>22540.57</v>
      </c>
      <c r="J1459">
        <v>7</v>
      </c>
    </row>
    <row r="1460" spans="1:10" ht="15.75" customHeight="1">
      <c r="A1460" t="s">
        <v>2933</v>
      </c>
      <c r="B1460" t="s">
        <v>2934</v>
      </c>
      <c r="C1460">
        <v>0</v>
      </c>
      <c r="D1460">
        <v>6</v>
      </c>
      <c r="E1460">
        <v>2023</v>
      </c>
      <c r="F1460" s="1">
        <v>44000</v>
      </c>
      <c r="G1460" s="1">
        <v>0</v>
      </c>
      <c r="H1460" s="1">
        <v>0</v>
      </c>
      <c r="I1460" s="425">
        <v>44000</v>
      </c>
      <c r="J1460">
        <v>7</v>
      </c>
    </row>
    <row r="1461" spans="1:10" ht="15.75" customHeight="1">
      <c r="A1461" t="s">
        <v>2935</v>
      </c>
      <c r="B1461" t="s">
        <v>2936</v>
      </c>
      <c r="C1461">
        <v>0</v>
      </c>
      <c r="D1461">
        <v>6</v>
      </c>
      <c r="E1461">
        <v>2023</v>
      </c>
      <c r="F1461" s="1">
        <v>89000</v>
      </c>
      <c r="G1461" s="1">
        <v>0</v>
      </c>
      <c r="H1461" s="1">
        <v>0</v>
      </c>
      <c r="I1461" s="425">
        <v>89000</v>
      </c>
      <c r="J1461">
        <v>7</v>
      </c>
    </row>
    <row r="1462" spans="1:10" ht="15.75" customHeight="1">
      <c r="A1462" t="s">
        <v>2937</v>
      </c>
      <c r="B1462" t="s">
        <v>2938</v>
      </c>
      <c r="C1462">
        <v>0</v>
      </c>
      <c r="D1462">
        <v>6</v>
      </c>
      <c r="E1462">
        <v>2023</v>
      </c>
      <c r="F1462" s="1">
        <v>53025</v>
      </c>
      <c r="G1462" s="1">
        <v>0</v>
      </c>
      <c r="H1462" s="1">
        <v>0</v>
      </c>
      <c r="I1462" s="425">
        <v>53025</v>
      </c>
      <c r="J1462">
        <v>7</v>
      </c>
    </row>
    <row r="1463" spans="1:10" ht="15.75" customHeight="1">
      <c r="A1463" t="s">
        <v>2939</v>
      </c>
      <c r="B1463" t="s">
        <v>2940</v>
      </c>
      <c r="C1463">
        <v>0</v>
      </c>
      <c r="D1463">
        <v>6</v>
      </c>
      <c r="E1463">
        <v>2023</v>
      </c>
      <c r="F1463" s="1">
        <v>41647.51</v>
      </c>
      <c r="G1463" s="1">
        <v>0</v>
      </c>
      <c r="H1463" s="1">
        <v>12977.15</v>
      </c>
      <c r="I1463" s="425">
        <v>28670.36</v>
      </c>
      <c r="J1463">
        <v>7</v>
      </c>
    </row>
    <row r="1464" spans="1:10" ht="15.75" customHeight="1">
      <c r="A1464" t="s">
        <v>2941</v>
      </c>
      <c r="B1464" t="s">
        <v>2942</v>
      </c>
      <c r="C1464">
        <v>0</v>
      </c>
      <c r="D1464">
        <v>6</v>
      </c>
      <c r="E1464">
        <v>2023</v>
      </c>
      <c r="F1464" s="1">
        <v>50000</v>
      </c>
      <c r="G1464" s="1">
        <v>0</v>
      </c>
      <c r="H1464" s="1">
        <v>0</v>
      </c>
      <c r="I1464" s="425">
        <v>50000</v>
      </c>
      <c r="J1464">
        <v>7</v>
      </c>
    </row>
    <row r="1465" spans="1:10" ht="15.75" customHeight="1">
      <c r="A1465" t="s">
        <v>2943</v>
      </c>
      <c r="B1465" t="s">
        <v>2944</v>
      </c>
      <c r="C1465">
        <v>0</v>
      </c>
      <c r="D1465">
        <v>6</v>
      </c>
      <c r="E1465">
        <v>2023</v>
      </c>
      <c r="F1465" s="1">
        <v>1183.18</v>
      </c>
      <c r="G1465" s="1">
        <v>0</v>
      </c>
      <c r="H1465" s="1">
        <v>0</v>
      </c>
      <c r="I1465" s="425">
        <v>1183.18</v>
      </c>
      <c r="J1465">
        <v>7</v>
      </c>
    </row>
    <row r="1466" spans="1:10" ht="15.75" customHeight="1">
      <c r="A1466" t="s">
        <v>2945</v>
      </c>
      <c r="B1466" t="s">
        <v>2946</v>
      </c>
      <c r="C1466">
        <v>0</v>
      </c>
      <c r="D1466">
        <v>6</v>
      </c>
      <c r="E1466">
        <v>2023</v>
      </c>
      <c r="F1466" s="1">
        <v>33500</v>
      </c>
      <c r="G1466" s="1">
        <v>0</v>
      </c>
      <c r="H1466" s="1">
        <v>0</v>
      </c>
      <c r="I1466" s="425">
        <v>33500</v>
      </c>
      <c r="J1466">
        <v>7</v>
      </c>
    </row>
    <row r="1467" spans="1:10" ht="15.75" customHeight="1">
      <c r="A1467" t="s">
        <v>2947</v>
      </c>
      <c r="B1467" t="s">
        <v>2948</v>
      </c>
      <c r="C1467">
        <v>0</v>
      </c>
      <c r="D1467">
        <v>6</v>
      </c>
      <c r="E1467">
        <v>2023</v>
      </c>
      <c r="F1467" s="1">
        <v>41029</v>
      </c>
      <c r="G1467" s="1">
        <v>0</v>
      </c>
      <c r="H1467" s="1">
        <v>0</v>
      </c>
      <c r="I1467" s="425">
        <v>41029</v>
      </c>
      <c r="J1467">
        <v>7</v>
      </c>
    </row>
    <row r="1468" spans="1:10" ht="15.75" customHeight="1">
      <c r="A1468" t="s">
        <v>2949</v>
      </c>
      <c r="B1468" t="s">
        <v>2950</v>
      </c>
      <c r="C1468">
        <v>0</v>
      </c>
      <c r="D1468">
        <v>6</v>
      </c>
      <c r="E1468">
        <v>2023</v>
      </c>
      <c r="F1468" s="1">
        <v>71812.38</v>
      </c>
      <c r="G1468" s="1">
        <v>0</v>
      </c>
      <c r="H1468" s="1">
        <v>0</v>
      </c>
      <c r="I1468" s="425">
        <v>71812.38</v>
      </c>
      <c r="J1468">
        <v>7</v>
      </c>
    </row>
    <row r="1469" spans="1:10" ht="15.75" customHeight="1">
      <c r="A1469" t="s">
        <v>2951</v>
      </c>
      <c r="B1469" t="s">
        <v>2952</v>
      </c>
      <c r="C1469">
        <v>0</v>
      </c>
      <c r="D1469">
        <v>6</v>
      </c>
      <c r="E1469">
        <v>2023</v>
      </c>
      <c r="F1469" s="1">
        <v>50000</v>
      </c>
      <c r="G1469" s="1">
        <v>0</v>
      </c>
      <c r="H1469" s="1">
        <v>0</v>
      </c>
      <c r="I1469" s="425">
        <v>50000</v>
      </c>
      <c r="J1469">
        <v>7</v>
      </c>
    </row>
    <row r="1470" spans="1:10" ht="15.75" customHeight="1">
      <c r="A1470" t="s">
        <v>2953</v>
      </c>
      <c r="B1470" t="s">
        <v>2954</v>
      </c>
      <c r="C1470">
        <v>0</v>
      </c>
      <c r="D1470">
        <v>6</v>
      </c>
      <c r="E1470">
        <v>2023</v>
      </c>
      <c r="F1470" s="1">
        <v>121812.38</v>
      </c>
      <c r="G1470" s="1">
        <v>0</v>
      </c>
      <c r="H1470" s="1">
        <v>0</v>
      </c>
      <c r="I1470" s="425">
        <v>121812.38</v>
      </c>
      <c r="J1470">
        <v>7</v>
      </c>
    </row>
    <row r="1471" spans="1:10" ht="15.75" customHeight="1">
      <c r="A1471" t="s">
        <v>2955</v>
      </c>
      <c r="B1471" t="s">
        <v>2956</v>
      </c>
      <c r="C1471">
        <v>0</v>
      </c>
      <c r="D1471">
        <v>6</v>
      </c>
      <c r="E1471">
        <v>2023</v>
      </c>
      <c r="F1471" s="1">
        <v>70000</v>
      </c>
      <c r="G1471" s="1">
        <v>0</v>
      </c>
      <c r="H1471" s="1">
        <v>0</v>
      </c>
      <c r="I1471" s="425">
        <v>70000</v>
      </c>
      <c r="J1471">
        <v>7</v>
      </c>
    </row>
    <row r="1472" spans="1:10" ht="15.75" customHeight="1">
      <c r="A1472" t="s">
        <v>2957</v>
      </c>
      <c r="B1472" t="s">
        <v>2958</v>
      </c>
      <c r="C1472">
        <v>0</v>
      </c>
      <c r="D1472">
        <v>6</v>
      </c>
      <c r="E1472">
        <v>2023</v>
      </c>
      <c r="F1472" s="1">
        <v>50000</v>
      </c>
      <c r="G1472" s="1">
        <v>0</v>
      </c>
      <c r="H1472" s="1">
        <v>0</v>
      </c>
      <c r="I1472" s="425">
        <v>50000</v>
      </c>
      <c r="J1472">
        <v>7</v>
      </c>
    </row>
    <row r="1473" spans="1:10" ht="15.75" customHeight="1">
      <c r="A1473" t="s">
        <v>2959</v>
      </c>
      <c r="B1473" t="s">
        <v>2960</v>
      </c>
      <c r="C1473">
        <v>0</v>
      </c>
      <c r="D1473">
        <v>6</v>
      </c>
      <c r="E1473">
        <v>2023</v>
      </c>
      <c r="F1473" s="1">
        <v>60906.19</v>
      </c>
      <c r="G1473" s="1">
        <v>0</v>
      </c>
      <c r="H1473" s="1">
        <v>0</v>
      </c>
      <c r="I1473" s="425">
        <v>60906.19</v>
      </c>
      <c r="J1473">
        <v>7</v>
      </c>
    </row>
    <row r="1474" spans="1:10" ht="15.75" customHeight="1">
      <c r="A1474" t="s">
        <v>2961</v>
      </c>
      <c r="B1474" t="s">
        <v>2962</v>
      </c>
      <c r="C1474">
        <v>0</v>
      </c>
      <c r="D1474">
        <v>6</v>
      </c>
      <c r="E1474">
        <v>2023</v>
      </c>
      <c r="F1474" s="1">
        <v>28972.2</v>
      </c>
      <c r="G1474" s="1">
        <v>0</v>
      </c>
      <c r="H1474" s="1">
        <v>0</v>
      </c>
      <c r="I1474" s="425">
        <v>28972.2</v>
      </c>
      <c r="J1474">
        <v>7</v>
      </c>
    </row>
    <row r="1475" spans="1:10" ht="15.75" customHeight="1">
      <c r="A1475" t="s">
        <v>2963</v>
      </c>
      <c r="B1475" t="s">
        <v>2964</v>
      </c>
      <c r="C1475">
        <v>0</v>
      </c>
      <c r="D1475">
        <v>6</v>
      </c>
      <c r="E1475">
        <v>2023</v>
      </c>
      <c r="F1475" s="1">
        <v>35906.19</v>
      </c>
      <c r="G1475" s="1">
        <v>0</v>
      </c>
      <c r="H1475" s="1">
        <v>0</v>
      </c>
      <c r="I1475" s="425">
        <v>35906.19</v>
      </c>
      <c r="J1475">
        <v>7</v>
      </c>
    </row>
    <row r="1476" spans="1:10" ht="15.75" customHeight="1">
      <c r="A1476" t="s">
        <v>2965</v>
      </c>
      <c r="B1476" t="s">
        <v>2966</v>
      </c>
      <c r="C1476">
        <v>0</v>
      </c>
      <c r="D1476">
        <v>6</v>
      </c>
      <c r="E1476">
        <v>2023</v>
      </c>
      <c r="F1476" s="1">
        <v>61812.38</v>
      </c>
      <c r="G1476" s="1">
        <v>0</v>
      </c>
      <c r="H1476" s="1">
        <v>0</v>
      </c>
      <c r="I1476" s="425">
        <v>61812.38</v>
      </c>
      <c r="J1476">
        <v>7</v>
      </c>
    </row>
    <row r="1477" spans="1:10" ht="15.75" customHeight="1">
      <c r="A1477" t="s">
        <v>2967</v>
      </c>
      <c r="B1477" t="s">
        <v>2968</v>
      </c>
      <c r="C1477">
        <v>0</v>
      </c>
      <c r="D1477">
        <v>6</v>
      </c>
      <c r="E1477">
        <v>2023</v>
      </c>
      <c r="F1477" s="1">
        <v>10906.19</v>
      </c>
      <c r="G1477" s="1">
        <v>0</v>
      </c>
      <c r="H1477" s="1">
        <v>0</v>
      </c>
      <c r="I1477" s="425">
        <v>10906.19</v>
      </c>
      <c r="J1477">
        <v>7</v>
      </c>
    </row>
    <row r="1478" spans="1:10" ht="15.75" customHeight="1">
      <c r="A1478" t="s">
        <v>2969</v>
      </c>
      <c r="B1478" t="s">
        <v>2970</v>
      </c>
      <c r="C1478">
        <v>0</v>
      </c>
      <c r="D1478">
        <v>6</v>
      </c>
      <c r="E1478">
        <v>2023</v>
      </c>
      <c r="F1478" s="1">
        <v>21812.38</v>
      </c>
      <c r="G1478" s="1">
        <v>0</v>
      </c>
      <c r="H1478" s="1">
        <v>0</v>
      </c>
      <c r="I1478" s="425">
        <v>21812.38</v>
      </c>
      <c r="J1478">
        <v>7</v>
      </c>
    </row>
    <row r="1479" spans="1:10" ht="15.75" customHeight="1">
      <c r="A1479" t="s">
        <v>2971</v>
      </c>
      <c r="B1479" t="s">
        <v>2972</v>
      </c>
      <c r="C1479">
        <v>0</v>
      </c>
      <c r="D1479">
        <v>6</v>
      </c>
      <c r="E1479">
        <v>2023</v>
      </c>
      <c r="F1479" s="1">
        <v>21812.38</v>
      </c>
      <c r="G1479" s="1">
        <v>0</v>
      </c>
      <c r="H1479" s="1">
        <v>0</v>
      </c>
      <c r="I1479" s="425">
        <v>21812.38</v>
      </c>
      <c r="J1479">
        <v>7</v>
      </c>
    </row>
    <row r="1480" spans="1:10" ht="15.75" customHeight="1">
      <c r="A1480" t="s">
        <v>2973</v>
      </c>
      <c r="B1480" t="s">
        <v>2974</v>
      </c>
      <c r="C1480">
        <v>0</v>
      </c>
      <c r="D1480">
        <v>6</v>
      </c>
      <c r="E1480">
        <v>2023</v>
      </c>
      <c r="F1480" s="1">
        <v>10906.19</v>
      </c>
      <c r="G1480" s="1">
        <v>0</v>
      </c>
      <c r="H1480" s="1">
        <v>0</v>
      </c>
      <c r="I1480" s="425">
        <v>10906.19</v>
      </c>
      <c r="J1480">
        <v>7</v>
      </c>
    </row>
    <row r="1481" spans="1:10" ht="15.75" customHeight="1">
      <c r="A1481" t="s">
        <v>2975</v>
      </c>
      <c r="B1481" t="s">
        <v>2976</v>
      </c>
      <c r="C1481">
        <v>0</v>
      </c>
      <c r="D1481">
        <v>6</v>
      </c>
      <c r="E1481">
        <v>2023</v>
      </c>
      <c r="F1481" s="1">
        <v>10906.19</v>
      </c>
      <c r="G1481" s="1">
        <v>0</v>
      </c>
      <c r="H1481" s="1">
        <v>0</v>
      </c>
      <c r="I1481" s="425">
        <v>10906.19</v>
      </c>
      <c r="J1481">
        <v>7</v>
      </c>
    </row>
    <row r="1482" spans="1:10" ht="15.75" customHeight="1">
      <c r="A1482" t="s">
        <v>2977</v>
      </c>
      <c r="B1482" t="s">
        <v>2978</v>
      </c>
      <c r="C1482">
        <v>0</v>
      </c>
      <c r="D1482">
        <v>6</v>
      </c>
      <c r="E1482">
        <v>2023</v>
      </c>
      <c r="F1482" s="1">
        <v>21812.38</v>
      </c>
      <c r="G1482" s="1">
        <v>0</v>
      </c>
      <c r="H1482" s="1">
        <v>0</v>
      </c>
      <c r="I1482" s="425">
        <v>21812.38</v>
      </c>
      <c r="J1482">
        <v>7</v>
      </c>
    </row>
    <row r="1483" spans="1:10" ht="15.75" customHeight="1">
      <c r="A1483" t="s">
        <v>2979</v>
      </c>
      <c r="B1483" t="s">
        <v>2980</v>
      </c>
      <c r="C1483">
        <v>0</v>
      </c>
      <c r="D1483">
        <v>6</v>
      </c>
      <c r="E1483">
        <v>2023</v>
      </c>
      <c r="F1483" s="1">
        <v>13998</v>
      </c>
      <c r="G1483" s="1">
        <v>0</v>
      </c>
      <c r="H1483" s="1">
        <v>0</v>
      </c>
      <c r="I1483" s="425">
        <v>13998</v>
      </c>
      <c r="J1483">
        <v>7</v>
      </c>
    </row>
    <row r="1484" spans="1:10" ht="15.75" customHeight="1">
      <c r="A1484" t="s">
        <v>2981</v>
      </c>
      <c r="B1484" t="s">
        <v>2982</v>
      </c>
      <c r="C1484">
        <v>0</v>
      </c>
      <c r="D1484">
        <v>6</v>
      </c>
      <c r="E1484">
        <v>2023</v>
      </c>
      <c r="F1484" s="1">
        <v>21812.38</v>
      </c>
      <c r="G1484" s="1">
        <v>0</v>
      </c>
      <c r="H1484" s="1">
        <v>0</v>
      </c>
      <c r="I1484" s="425">
        <v>21812.38</v>
      </c>
      <c r="J1484">
        <v>7</v>
      </c>
    </row>
    <row r="1485" spans="1:10" ht="15.75" customHeight="1">
      <c r="A1485" t="s">
        <v>2983</v>
      </c>
      <c r="B1485" t="s">
        <v>2984</v>
      </c>
      <c r="C1485">
        <v>0</v>
      </c>
      <c r="D1485">
        <v>6</v>
      </c>
      <c r="E1485">
        <v>2023</v>
      </c>
      <c r="F1485" s="1">
        <v>21812.38</v>
      </c>
      <c r="G1485" s="1">
        <v>0</v>
      </c>
      <c r="H1485" s="1">
        <v>0</v>
      </c>
      <c r="I1485" s="425">
        <v>21812.38</v>
      </c>
      <c r="J1485">
        <v>7</v>
      </c>
    </row>
    <row r="1486" spans="1:10" ht="15.75" customHeight="1">
      <c r="A1486" t="s">
        <v>2985</v>
      </c>
      <c r="B1486" t="s">
        <v>2986</v>
      </c>
      <c r="C1486">
        <v>0</v>
      </c>
      <c r="D1486">
        <v>6</v>
      </c>
      <c r="E1486">
        <v>2023</v>
      </c>
      <c r="F1486" s="1">
        <v>21812.38</v>
      </c>
      <c r="G1486" s="1">
        <v>0</v>
      </c>
      <c r="H1486" s="1">
        <v>0</v>
      </c>
      <c r="I1486" s="425">
        <v>21812.38</v>
      </c>
      <c r="J1486">
        <v>7</v>
      </c>
    </row>
    <row r="1487" spans="1:10" ht="15.75" customHeight="1">
      <c r="A1487" t="s">
        <v>2987</v>
      </c>
      <c r="B1487" t="s">
        <v>2988</v>
      </c>
      <c r="C1487">
        <v>0</v>
      </c>
      <c r="D1487">
        <v>6</v>
      </c>
      <c r="E1487">
        <v>2023</v>
      </c>
      <c r="F1487" s="1">
        <v>21812.38</v>
      </c>
      <c r="G1487" s="1">
        <v>0</v>
      </c>
      <c r="H1487" s="1">
        <v>0</v>
      </c>
      <c r="I1487" s="425">
        <v>21812.38</v>
      </c>
      <c r="J1487">
        <v>7</v>
      </c>
    </row>
    <row r="1488" spans="1:10" ht="15.75" customHeight="1">
      <c r="A1488" t="s">
        <v>2989</v>
      </c>
      <c r="B1488" t="s">
        <v>2990</v>
      </c>
      <c r="C1488">
        <v>0</v>
      </c>
      <c r="D1488">
        <v>6</v>
      </c>
      <c r="E1488">
        <v>2023</v>
      </c>
      <c r="F1488" s="1">
        <v>21812.38</v>
      </c>
      <c r="G1488" s="1">
        <v>0</v>
      </c>
      <c r="H1488" s="1">
        <v>0</v>
      </c>
      <c r="I1488" s="425">
        <v>21812.38</v>
      </c>
      <c r="J1488">
        <v>7</v>
      </c>
    </row>
    <row r="1489" spans="1:10" ht="15.75" customHeight="1">
      <c r="A1489" t="s">
        <v>2991</v>
      </c>
      <c r="B1489" t="s">
        <v>2992</v>
      </c>
      <c r="C1489">
        <v>0</v>
      </c>
      <c r="D1489">
        <v>6</v>
      </c>
      <c r="E1489">
        <v>2023</v>
      </c>
      <c r="F1489" s="1">
        <v>21812.38</v>
      </c>
      <c r="G1489" s="1">
        <v>0</v>
      </c>
      <c r="H1489" s="1">
        <v>0</v>
      </c>
      <c r="I1489" s="425">
        <v>21812.38</v>
      </c>
      <c r="J1489">
        <v>7</v>
      </c>
    </row>
    <row r="1490" spans="1:10" ht="15.75" customHeight="1">
      <c r="A1490" t="s">
        <v>2993</v>
      </c>
      <c r="B1490" t="s">
        <v>2994</v>
      </c>
      <c r="C1490">
        <v>0</v>
      </c>
      <c r="D1490">
        <v>6</v>
      </c>
      <c r="E1490">
        <v>2023</v>
      </c>
      <c r="F1490" s="1">
        <v>34000</v>
      </c>
      <c r="G1490" s="1">
        <v>0</v>
      </c>
      <c r="H1490" s="1">
        <v>0</v>
      </c>
      <c r="I1490" s="425">
        <v>34000</v>
      </c>
      <c r="J1490">
        <v>7</v>
      </c>
    </row>
    <row r="1491" spans="1:10" ht="15.75" customHeight="1">
      <c r="A1491" t="s">
        <v>2995</v>
      </c>
      <c r="B1491" t="s">
        <v>2996</v>
      </c>
      <c r="C1491">
        <v>0</v>
      </c>
      <c r="D1491">
        <v>6</v>
      </c>
      <c r="E1491">
        <v>2023</v>
      </c>
      <c r="F1491" s="1">
        <v>10906.19</v>
      </c>
      <c r="G1491" s="1">
        <v>0</v>
      </c>
      <c r="H1491" s="1">
        <v>0</v>
      </c>
      <c r="I1491" s="425">
        <v>10906.19</v>
      </c>
      <c r="J1491">
        <v>7</v>
      </c>
    </row>
    <row r="1492" spans="1:10" ht="15.75" customHeight="1">
      <c r="A1492" t="s">
        <v>2997</v>
      </c>
      <c r="B1492" t="s">
        <v>2998</v>
      </c>
      <c r="C1492">
        <v>0</v>
      </c>
      <c r="D1492">
        <v>6</v>
      </c>
      <c r="E1492">
        <v>2023</v>
      </c>
      <c r="F1492" s="1">
        <v>21812.38</v>
      </c>
      <c r="G1492" s="1">
        <v>0</v>
      </c>
      <c r="H1492" s="1">
        <v>0</v>
      </c>
      <c r="I1492" s="425">
        <v>21812.38</v>
      </c>
      <c r="J1492">
        <v>7</v>
      </c>
    </row>
    <row r="1493" spans="1:10" ht="15.75" customHeight="1">
      <c r="A1493" t="s">
        <v>2999</v>
      </c>
      <c r="B1493" t="s">
        <v>3000</v>
      </c>
      <c r="C1493">
        <v>0</v>
      </c>
      <c r="D1493">
        <v>6</v>
      </c>
      <c r="E1493">
        <v>2023</v>
      </c>
      <c r="F1493" s="1">
        <v>21812.38</v>
      </c>
      <c r="G1493" s="1">
        <v>0</v>
      </c>
      <c r="H1493" s="1">
        <v>0</v>
      </c>
      <c r="I1493" s="425">
        <v>21812.38</v>
      </c>
      <c r="J1493">
        <v>7</v>
      </c>
    </row>
    <row r="1494" spans="1:10" ht="15.75" customHeight="1">
      <c r="A1494" t="s">
        <v>3001</v>
      </c>
      <c r="B1494" t="s">
        <v>3002</v>
      </c>
      <c r="C1494">
        <v>0</v>
      </c>
      <c r="D1494">
        <v>6</v>
      </c>
      <c r="E1494">
        <v>2023</v>
      </c>
      <c r="F1494" s="1">
        <v>10500</v>
      </c>
      <c r="G1494" s="1">
        <v>0</v>
      </c>
      <c r="H1494" s="1">
        <v>0</v>
      </c>
      <c r="I1494" s="425">
        <v>10500</v>
      </c>
      <c r="J1494">
        <v>7</v>
      </c>
    </row>
    <row r="1495" spans="1:10" ht="15.75" customHeight="1">
      <c r="A1495" t="s">
        <v>3003</v>
      </c>
      <c r="B1495" t="s">
        <v>3004</v>
      </c>
      <c r="C1495">
        <v>0</v>
      </c>
      <c r="D1495">
        <v>6</v>
      </c>
      <c r="E1495">
        <v>2023</v>
      </c>
      <c r="F1495" s="1">
        <v>21812.38</v>
      </c>
      <c r="G1495" s="1">
        <v>0</v>
      </c>
      <c r="H1495" s="1">
        <v>0</v>
      </c>
      <c r="I1495" s="425">
        <v>21812.38</v>
      </c>
      <c r="J1495">
        <v>7</v>
      </c>
    </row>
    <row r="1496" spans="1:10" ht="15.75" customHeight="1">
      <c r="A1496" t="s">
        <v>3005</v>
      </c>
      <c r="B1496" t="s">
        <v>2960</v>
      </c>
      <c r="C1496">
        <v>0</v>
      </c>
      <c r="D1496">
        <v>6</v>
      </c>
      <c r="E1496">
        <v>2023</v>
      </c>
      <c r="F1496" s="1">
        <v>10906.19</v>
      </c>
      <c r="G1496" s="1">
        <v>0</v>
      </c>
      <c r="H1496" s="1">
        <v>0</v>
      </c>
      <c r="I1496" s="425">
        <v>10906.19</v>
      </c>
      <c r="J1496">
        <v>7</v>
      </c>
    </row>
    <row r="1497" spans="1:10" ht="15.75" customHeight="1">
      <c r="A1497" t="s">
        <v>3006</v>
      </c>
      <c r="B1497" t="s">
        <v>3007</v>
      </c>
      <c r="C1497">
        <v>0</v>
      </c>
      <c r="D1497">
        <v>6</v>
      </c>
      <c r="E1497">
        <v>2023</v>
      </c>
      <c r="F1497" s="1">
        <v>85906.19</v>
      </c>
      <c r="G1497" s="1">
        <v>0</v>
      </c>
      <c r="H1497" s="1">
        <v>0</v>
      </c>
      <c r="I1497" s="425">
        <v>85906.19</v>
      </c>
      <c r="J1497">
        <v>7</v>
      </c>
    </row>
    <row r="1498" spans="1:10" ht="15.75" customHeight="1">
      <c r="A1498" t="s">
        <v>3008</v>
      </c>
      <c r="B1498" t="s">
        <v>3009</v>
      </c>
      <c r="C1498">
        <v>0</v>
      </c>
      <c r="D1498">
        <v>6</v>
      </c>
      <c r="E1498">
        <v>2023</v>
      </c>
      <c r="F1498" s="1">
        <v>43388.29</v>
      </c>
      <c r="G1498" s="1">
        <v>0</v>
      </c>
      <c r="H1498" s="1">
        <v>0</v>
      </c>
      <c r="I1498" s="425">
        <v>43388.29</v>
      </c>
      <c r="J1498">
        <v>7</v>
      </c>
    </row>
    <row r="1499" spans="1:10" ht="15.75" customHeight="1">
      <c r="A1499" t="s">
        <v>3010</v>
      </c>
      <c r="B1499" t="s">
        <v>3011</v>
      </c>
      <c r="C1499">
        <v>0</v>
      </c>
      <c r="D1499">
        <v>6</v>
      </c>
      <c r="E1499">
        <v>2023</v>
      </c>
      <c r="F1499" s="1">
        <v>16165.14</v>
      </c>
      <c r="G1499" s="1">
        <v>0</v>
      </c>
      <c r="H1499" s="1">
        <v>0</v>
      </c>
      <c r="I1499" s="425">
        <v>16165.14</v>
      </c>
      <c r="J1499">
        <v>7</v>
      </c>
    </row>
    <row r="1500" spans="1:10" ht="15.75" customHeight="1">
      <c r="A1500" t="s">
        <v>3012</v>
      </c>
      <c r="B1500" t="s">
        <v>3013</v>
      </c>
      <c r="C1500">
        <v>0</v>
      </c>
      <c r="D1500">
        <v>6</v>
      </c>
      <c r="E1500">
        <v>2023</v>
      </c>
      <c r="F1500" s="1">
        <v>56182.400000000001</v>
      </c>
      <c r="G1500" s="1">
        <v>0</v>
      </c>
      <c r="H1500" s="1">
        <v>0</v>
      </c>
      <c r="I1500" s="425">
        <v>56182.400000000001</v>
      </c>
      <c r="J1500">
        <v>7</v>
      </c>
    </row>
    <row r="1501" spans="1:10" ht="15.75" customHeight="1">
      <c r="A1501" t="s">
        <v>3014</v>
      </c>
      <c r="B1501" t="s">
        <v>3015</v>
      </c>
      <c r="C1501">
        <v>0</v>
      </c>
      <c r="D1501">
        <v>6</v>
      </c>
      <c r="E1501">
        <v>2023</v>
      </c>
      <c r="F1501" s="1">
        <v>121812.38</v>
      </c>
      <c r="G1501" s="1">
        <v>0</v>
      </c>
      <c r="H1501" s="1">
        <v>0</v>
      </c>
      <c r="I1501" s="425">
        <v>121812.38</v>
      </c>
      <c r="J1501">
        <v>7</v>
      </c>
    </row>
    <row r="1502" spans="1:10" ht="15.75" customHeight="1">
      <c r="A1502" t="s">
        <v>3016</v>
      </c>
      <c r="B1502" t="s">
        <v>3017</v>
      </c>
      <c r="C1502">
        <v>0</v>
      </c>
      <c r="D1502">
        <v>6</v>
      </c>
      <c r="E1502">
        <v>2023</v>
      </c>
      <c r="F1502" s="1">
        <v>85906.19</v>
      </c>
      <c r="G1502" s="1">
        <v>0</v>
      </c>
      <c r="H1502" s="1">
        <v>0</v>
      </c>
      <c r="I1502" s="425">
        <v>85906.19</v>
      </c>
      <c r="J1502">
        <v>7</v>
      </c>
    </row>
    <row r="1503" spans="1:10" ht="15.75" customHeight="1">
      <c r="A1503" t="s">
        <v>3018</v>
      </c>
      <c r="B1503" t="s">
        <v>3019</v>
      </c>
      <c r="C1503">
        <v>0</v>
      </c>
      <c r="D1503">
        <v>6</v>
      </c>
      <c r="E1503">
        <v>2023</v>
      </c>
      <c r="F1503" s="1">
        <v>29518.97</v>
      </c>
      <c r="G1503" s="1">
        <v>0</v>
      </c>
      <c r="H1503" s="1">
        <v>0</v>
      </c>
      <c r="I1503" s="425">
        <v>29518.97</v>
      </c>
      <c r="J1503">
        <v>7</v>
      </c>
    </row>
    <row r="1504" spans="1:10" ht="15.75" customHeight="1">
      <c r="A1504" t="s">
        <v>3020</v>
      </c>
      <c r="B1504" t="s">
        <v>3021</v>
      </c>
      <c r="C1504">
        <v>0</v>
      </c>
      <c r="D1504">
        <v>6</v>
      </c>
      <c r="E1504">
        <v>2023</v>
      </c>
      <c r="F1504" s="1">
        <v>21812.38</v>
      </c>
      <c r="G1504" s="1">
        <v>0</v>
      </c>
      <c r="H1504" s="1">
        <v>0</v>
      </c>
      <c r="I1504" s="425">
        <v>21812.38</v>
      </c>
      <c r="J1504">
        <v>7</v>
      </c>
    </row>
    <row r="1505" spans="1:10" ht="15.75" customHeight="1">
      <c r="A1505" t="s">
        <v>3022</v>
      </c>
      <c r="B1505" t="s">
        <v>3023</v>
      </c>
      <c r="C1505">
        <v>0</v>
      </c>
      <c r="D1505">
        <v>6</v>
      </c>
      <c r="E1505">
        <v>2023</v>
      </c>
      <c r="F1505" s="1">
        <v>21812.38</v>
      </c>
      <c r="G1505" s="1">
        <v>0</v>
      </c>
      <c r="H1505" s="1">
        <v>0</v>
      </c>
      <c r="I1505" s="425">
        <v>21812.38</v>
      </c>
      <c r="J1505">
        <v>7</v>
      </c>
    </row>
    <row r="1506" spans="1:10" ht="15.75" customHeight="1">
      <c r="A1506" t="s">
        <v>3024</v>
      </c>
      <c r="B1506" t="s">
        <v>3025</v>
      </c>
      <c r="C1506">
        <v>0</v>
      </c>
      <c r="D1506">
        <v>6</v>
      </c>
      <c r="E1506">
        <v>2023</v>
      </c>
      <c r="F1506" s="1">
        <v>21812.38</v>
      </c>
      <c r="G1506" s="1">
        <v>0</v>
      </c>
      <c r="H1506" s="1">
        <v>0</v>
      </c>
      <c r="I1506" s="425">
        <v>21812.38</v>
      </c>
      <c r="J1506">
        <v>7</v>
      </c>
    </row>
    <row r="1507" spans="1:10" ht="15.75" customHeight="1">
      <c r="A1507" t="s">
        <v>3026</v>
      </c>
      <c r="B1507" t="s">
        <v>3027</v>
      </c>
      <c r="C1507">
        <v>0</v>
      </c>
      <c r="D1507">
        <v>6</v>
      </c>
      <c r="E1507">
        <v>2023</v>
      </c>
      <c r="F1507" s="1">
        <v>21812.38</v>
      </c>
      <c r="G1507" s="1">
        <v>0</v>
      </c>
      <c r="H1507" s="1">
        <v>0</v>
      </c>
      <c r="I1507" s="425">
        <v>21812.38</v>
      </c>
      <c r="J1507">
        <v>7</v>
      </c>
    </row>
    <row r="1508" spans="1:10" ht="15.75" customHeight="1">
      <c r="A1508" t="s">
        <v>3028</v>
      </c>
      <c r="B1508" t="s">
        <v>3029</v>
      </c>
      <c r="C1508">
        <v>0</v>
      </c>
      <c r="D1508">
        <v>6</v>
      </c>
      <c r="E1508">
        <v>2023</v>
      </c>
      <c r="F1508" s="1">
        <v>21812.38</v>
      </c>
      <c r="G1508" s="1">
        <v>0</v>
      </c>
      <c r="H1508" s="1">
        <v>0</v>
      </c>
      <c r="I1508" s="425">
        <v>21812.38</v>
      </c>
      <c r="J1508">
        <v>7</v>
      </c>
    </row>
    <row r="1509" spans="1:10" ht="15.75" customHeight="1">
      <c r="A1509" t="s">
        <v>3030</v>
      </c>
      <c r="B1509" t="s">
        <v>3031</v>
      </c>
      <c r="C1509">
        <v>0</v>
      </c>
      <c r="D1509">
        <v>6</v>
      </c>
      <c r="E1509">
        <v>2023</v>
      </c>
      <c r="F1509" s="1">
        <v>10906.19</v>
      </c>
      <c r="G1509" s="1">
        <v>0</v>
      </c>
      <c r="H1509" s="1">
        <v>0</v>
      </c>
      <c r="I1509" s="425">
        <v>10906.19</v>
      </c>
      <c r="J1509">
        <v>7</v>
      </c>
    </row>
    <row r="1510" spans="1:10" ht="15.75" customHeight="1">
      <c r="A1510" t="s">
        <v>3032</v>
      </c>
      <c r="B1510" t="s">
        <v>3033</v>
      </c>
      <c r="C1510">
        <v>0</v>
      </c>
      <c r="D1510">
        <v>6</v>
      </c>
      <c r="E1510">
        <v>2023</v>
      </c>
      <c r="F1510" s="1">
        <v>10906.19</v>
      </c>
      <c r="G1510" s="1">
        <v>0</v>
      </c>
      <c r="H1510" s="1">
        <v>0</v>
      </c>
      <c r="I1510" s="425">
        <v>10906.19</v>
      </c>
      <c r="J1510">
        <v>7</v>
      </c>
    </row>
    <row r="1511" spans="1:10" ht="15.75" customHeight="1">
      <c r="A1511" t="s">
        <v>3034</v>
      </c>
      <c r="B1511" t="s">
        <v>3035</v>
      </c>
      <c r="C1511">
        <v>0</v>
      </c>
      <c r="D1511">
        <v>6</v>
      </c>
      <c r="E1511">
        <v>2023</v>
      </c>
      <c r="F1511" s="1">
        <v>21812.38</v>
      </c>
      <c r="G1511" s="1">
        <v>0</v>
      </c>
      <c r="H1511" s="1">
        <v>0</v>
      </c>
      <c r="I1511" s="425">
        <v>21812.38</v>
      </c>
      <c r="J1511">
        <v>7</v>
      </c>
    </row>
    <row r="1512" spans="1:10" ht="15.75" customHeight="1">
      <c r="A1512" t="s">
        <v>3036</v>
      </c>
      <c r="B1512" t="s">
        <v>3037</v>
      </c>
      <c r="C1512">
        <v>0</v>
      </c>
      <c r="D1512">
        <v>6</v>
      </c>
      <c r="E1512">
        <v>2023</v>
      </c>
      <c r="F1512" s="1">
        <v>46812.38</v>
      </c>
      <c r="G1512" s="1">
        <v>0</v>
      </c>
      <c r="H1512" s="1">
        <v>0</v>
      </c>
      <c r="I1512" s="425">
        <v>46812.38</v>
      </c>
      <c r="J1512">
        <v>7</v>
      </c>
    </row>
    <row r="1513" spans="1:10" ht="15.75" customHeight="1">
      <c r="A1513" t="s">
        <v>3038</v>
      </c>
      <c r="B1513" t="s">
        <v>3039</v>
      </c>
      <c r="C1513">
        <v>0</v>
      </c>
      <c r="D1513">
        <v>6</v>
      </c>
      <c r="E1513">
        <v>2023</v>
      </c>
      <c r="F1513" s="1">
        <v>21812.38</v>
      </c>
      <c r="G1513" s="1">
        <v>0</v>
      </c>
      <c r="H1513" s="1">
        <v>0</v>
      </c>
      <c r="I1513" s="425">
        <v>21812.38</v>
      </c>
      <c r="J1513">
        <v>7</v>
      </c>
    </row>
    <row r="1514" spans="1:10" ht="15.75" customHeight="1">
      <c r="A1514" t="s">
        <v>3040</v>
      </c>
      <c r="B1514" t="s">
        <v>3041</v>
      </c>
      <c r="C1514">
        <v>0</v>
      </c>
      <c r="D1514">
        <v>6</v>
      </c>
      <c r="E1514">
        <v>2023</v>
      </c>
      <c r="F1514" s="1">
        <v>21812.38</v>
      </c>
      <c r="G1514" s="1">
        <v>0</v>
      </c>
      <c r="H1514" s="1">
        <v>0</v>
      </c>
      <c r="I1514" s="425">
        <v>21812.38</v>
      </c>
      <c r="J1514">
        <v>7</v>
      </c>
    </row>
    <row r="1515" spans="1:10" ht="15.75" customHeight="1">
      <c r="A1515" t="s">
        <v>3042</v>
      </c>
      <c r="B1515" t="s">
        <v>3043</v>
      </c>
      <c r="C1515">
        <v>0</v>
      </c>
      <c r="D1515">
        <v>6</v>
      </c>
      <c r="E1515">
        <v>2023</v>
      </c>
      <c r="F1515" s="1">
        <v>21812.38</v>
      </c>
      <c r="G1515" s="1">
        <v>0</v>
      </c>
      <c r="H1515" s="1">
        <v>0</v>
      </c>
      <c r="I1515" s="425">
        <v>21812.38</v>
      </c>
      <c r="J1515">
        <v>7</v>
      </c>
    </row>
    <row r="1516" spans="1:10" ht="15.75" customHeight="1">
      <c r="A1516" t="s">
        <v>3044</v>
      </c>
      <c r="B1516" t="s">
        <v>3045</v>
      </c>
      <c r="C1516">
        <v>0</v>
      </c>
      <c r="D1516">
        <v>6</v>
      </c>
      <c r="E1516">
        <v>2023</v>
      </c>
      <c r="F1516" s="1">
        <v>21812.38</v>
      </c>
      <c r="G1516" s="1">
        <v>0</v>
      </c>
      <c r="H1516" s="1">
        <v>0</v>
      </c>
      <c r="I1516" s="425">
        <v>21812.38</v>
      </c>
      <c r="J1516">
        <v>7</v>
      </c>
    </row>
    <row r="1517" spans="1:10" ht="15.75" customHeight="1">
      <c r="A1517" t="s">
        <v>3046</v>
      </c>
      <c r="B1517" t="s">
        <v>3047</v>
      </c>
      <c r="C1517">
        <v>0</v>
      </c>
      <c r="D1517">
        <v>6</v>
      </c>
      <c r="E1517">
        <v>2023</v>
      </c>
      <c r="F1517" s="1">
        <v>7958.85</v>
      </c>
      <c r="G1517" s="1">
        <v>0</v>
      </c>
      <c r="H1517" s="1">
        <v>0</v>
      </c>
      <c r="I1517" s="425">
        <v>7958.85</v>
      </c>
      <c r="J1517">
        <v>7</v>
      </c>
    </row>
    <row r="1518" spans="1:10" ht="15.75" customHeight="1">
      <c r="A1518" t="s">
        <v>3048</v>
      </c>
      <c r="B1518" t="s">
        <v>3049</v>
      </c>
      <c r="C1518">
        <v>0</v>
      </c>
      <c r="D1518">
        <v>6</v>
      </c>
      <c r="E1518">
        <v>2023</v>
      </c>
      <c r="F1518" s="1">
        <v>21812.38</v>
      </c>
      <c r="G1518" s="1">
        <v>0</v>
      </c>
      <c r="H1518" s="1">
        <v>0</v>
      </c>
      <c r="I1518" s="425">
        <v>21812.38</v>
      </c>
      <c r="J1518">
        <v>7</v>
      </c>
    </row>
    <row r="1519" spans="1:10" ht="15.75" customHeight="1">
      <c r="A1519" t="s">
        <v>3050</v>
      </c>
      <c r="B1519" t="s">
        <v>3051</v>
      </c>
      <c r="C1519">
        <v>0</v>
      </c>
      <c r="D1519">
        <v>6</v>
      </c>
      <c r="E1519">
        <v>2023</v>
      </c>
      <c r="F1519" s="1">
        <v>25000</v>
      </c>
      <c r="G1519" s="1">
        <v>0</v>
      </c>
      <c r="H1519" s="1">
        <v>0</v>
      </c>
      <c r="I1519" s="425">
        <v>25000</v>
      </c>
      <c r="J1519">
        <v>7</v>
      </c>
    </row>
    <row r="1520" spans="1:10" ht="15.75" customHeight="1">
      <c r="A1520" t="s">
        <v>3052</v>
      </c>
      <c r="B1520" t="s">
        <v>3053</v>
      </c>
      <c r="C1520">
        <v>0</v>
      </c>
      <c r="D1520">
        <v>6</v>
      </c>
      <c r="E1520">
        <v>2023</v>
      </c>
      <c r="F1520" s="1">
        <v>14483.8</v>
      </c>
      <c r="G1520" s="1">
        <v>0</v>
      </c>
      <c r="H1520" s="1">
        <v>0</v>
      </c>
      <c r="I1520" s="425">
        <v>14483.8</v>
      </c>
      <c r="J1520">
        <v>7</v>
      </c>
    </row>
    <row r="1521" spans="1:11" ht="15.75" customHeight="1">
      <c r="A1521" t="s">
        <v>3054</v>
      </c>
      <c r="B1521" t="s">
        <v>3055</v>
      </c>
      <c r="C1521">
        <v>0</v>
      </c>
      <c r="D1521">
        <v>6</v>
      </c>
      <c r="E1521">
        <v>2023</v>
      </c>
      <c r="F1521" s="1">
        <v>28000</v>
      </c>
      <c r="G1521" s="1">
        <v>0</v>
      </c>
      <c r="H1521" s="1">
        <v>0</v>
      </c>
      <c r="I1521" s="425">
        <v>28000</v>
      </c>
      <c r="J1521">
        <v>7</v>
      </c>
      <c r="K1521" s="1"/>
    </row>
    <row r="1522" spans="1:11" ht="15.75" customHeight="1">
      <c r="A1522" t="s">
        <v>3056</v>
      </c>
      <c r="B1522" t="s">
        <v>3057</v>
      </c>
      <c r="C1522">
        <v>0</v>
      </c>
      <c r="D1522">
        <v>6</v>
      </c>
      <c r="E1522">
        <v>2023</v>
      </c>
      <c r="F1522" s="1">
        <v>50000</v>
      </c>
      <c r="G1522" s="1">
        <v>0</v>
      </c>
      <c r="H1522" s="1">
        <v>12088</v>
      </c>
      <c r="I1522" s="425">
        <v>37912</v>
      </c>
      <c r="J1522">
        <v>7</v>
      </c>
    </row>
    <row r="1523" spans="1:11" ht="15.75" customHeight="1">
      <c r="A1523" t="s">
        <v>3058</v>
      </c>
      <c r="B1523" t="s">
        <v>3059</v>
      </c>
      <c r="C1523">
        <v>0</v>
      </c>
      <c r="D1523">
        <v>6</v>
      </c>
      <c r="E1523">
        <v>2023</v>
      </c>
      <c r="F1523" s="1">
        <v>37640</v>
      </c>
      <c r="G1523" s="1">
        <v>0</v>
      </c>
      <c r="H1523" s="1">
        <v>0</v>
      </c>
      <c r="I1523" s="425">
        <v>37640</v>
      </c>
      <c r="J1523">
        <v>7</v>
      </c>
    </row>
    <row r="1524" spans="1:11" ht="15.75" customHeight="1">
      <c r="A1524" t="s">
        <v>3060</v>
      </c>
      <c r="B1524" t="s">
        <v>3061</v>
      </c>
      <c r="C1524">
        <v>0</v>
      </c>
      <c r="D1524">
        <v>6</v>
      </c>
      <c r="E1524">
        <v>2023</v>
      </c>
      <c r="F1524" s="1">
        <v>50000</v>
      </c>
      <c r="G1524" s="1">
        <v>0</v>
      </c>
      <c r="H1524" s="1">
        <v>0</v>
      </c>
      <c r="I1524" s="425">
        <v>50000</v>
      </c>
      <c r="J1524">
        <v>7</v>
      </c>
    </row>
    <row r="1525" spans="1:11" ht="15.75" customHeight="1">
      <c r="A1525" t="s">
        <v>3062</v>
      </c>
      <c r="B1525" t="s">
        <v>3063</v>
      </c>
      <c r="C1525">
        <v>0</v>
      </c>
      <c r="D1525">
        <v>6</v>
      </c>
      <c r="E1525">
        <v>2023</v>
      </c>
      <c r="F1525" s="1">
        <v>28000</v>
      </c>
      <c r="G1525" s="1">
        <v>0</v>
      </c>
      <c r="H1525" s="1">
        <v>0</v>
      </c>
      <c r="I1525" s="425">
        <v>28000</v>
      </c>
      <c r="J1525">
        <v>7</v>
      </c>
      <c r="K1525" s="1"/>
    </row>
    <row r="1526" spans="1:11" ht="15.75" customHeight="1">
      <c r="A1526" t="s">
        <v>3064</v>
      </c>
      <c r="B1526" t="s">
        <v>3065</v>
      </c>
      <c r="C1526">
        <v>0</v>
      </c>
      <c r="D1526">
        <v>6</v>
      </c>
      <c r="E1526">
        <v>2023</v>
      </c>
      <c r="F1526" s="1">
        <v>100000</v>
      </c>
      <c r="G1526" s="1">
        <v>0</v>
      </c>
      <c r="H1526" s="1">
        <v>0</v>
      </c>
      <c r="I1526" s="425">
        <v>100000</v>
      </c>
      <c r="J1526">
        <v>7</v>
      </c>
    </row>
    <row r="1527" spans="1:11" ht="15.75" customHeight="1">
      <c r="A1527" t="s">
        <v>3066</v>
      </c>
      <c r="B1527" t="s">
        <v>3067</v>
      </c>
      <c r="C1527">
        <v>0</v>
      </c>
      <c r="D1527">
        <v>6</v>
      </c>
      <c r="E1527">
        <v>2023</v>
      </c>
      <c r="F1527" s="1">
        <v>23900</v>
      </c>
      <c r="G1527" s="1">
        <v>0</v>
      </c>
      <c r="H1527" s="1">
        <v>0</v>
      </c>
      <c r="I1527" s="425">
        <v>23900</v>
      </c>
      <c r="J1527">
        <v>7</v>
      </c>
    </row>
    <row r="1528" spans="1:11" ht="15.75" customHeight="1">
      <c r="A1528" t="s">
        <v>3068</v>
      </c>
      <c r="B1528" t="s">
        <v>3069</v>
      </c>
      <c r="C1528">
        <v>0</v>
      </c>
      <c r="D1528">
        <v>6</v>
      </c>
      <c r="E1528">
        <v>2023</v>
      </c>
      <c r="F1528" s="1">
        <v>25000</v>
      </c>
      <c r="G1528" s="1">
        <v>0</v>
      </c>
      <c r="H1528" s="1">
        <v>25000</v>
      </c>
      <c r="I1528" s="425">
        <v>0</v>
      </c>
      <c r="J1528">
        <v>7</v>
      </c>
    </row>
    <row r="1529" spans="1:11" ht="15.75" customHeight="1">
      <c r="A1529" t="s">
        <v>3070</v>
      </c>
      <c r="B1529" t="s">
        <v>3071</v>
      </c>
      <c r="C1529">
        <v>0</v>
      </c>
      <c r="D1529">
        <v>6</v>
      </c>
      <c r="E1529">
        <v>2023</v>
      </c>
      <c r="F1529" s="1">
        <v>19200</v>
      </c>
      <c r="G1529" s="1">
        <v>0</v>
      </c>
      <c r="H1529" s="1">
        <v>0</v>
      </c>
      <c r="I1529" s="425">
        <v>19200</v>
      </c>
      <c r="J1529">
        <v>7</v>
      </c>
    </row>
    <row r="1530" spans="1:11" ht="15.75" customHeight="1">
      <c r="A1530" t="s">
        <v>3072</v>
      </c>
      <c r="B1530" t="s">
        <v>3073</v>
      </c>
      <c r="C1530">
        <v>0</v>
      </c>
      <c r="D1530">
        <v>6</v>
      </c>
      <c r="E1530">
        <v>2023</v>
      </c>
      <c r="F1530" s="1">
        <v>88998</v>
      </c>
      <c r="G1530" s="1">
        <v>0</v>
      </c>
      <c r="H1530" s="1">
        <v>0</v>
      </c>
      <c r="I1530" s="425">
        <v>88998</v>
      </c>
      <c r="J1530">
        <v>7</v>
      </c>
    </row>
    <row r="1531" spans="1:11" ht="15.75" customHeight="1">
      <c r="A1531" t="s">
        <v>3074</v>
      </c>
      <c r="B1531" t="s">
        <v>3075</v>
      </c>
      <c r="C1531">
        <v>0</v>
      </c>
      <c r="D1531">
        <v>6</v>
      </c>
      <c r="E1531">
        <v>2023</v>
      </c>
      <c r="F1531" s="1">
        <v>35440</v>
      </c>
      <c r="G1531" s="1">
        <v>0</v>
      </c>
      <c r="H1531" s="1">
        <v>0</v>
      </c>
      <c r="I1531" s="425">
        <v>35440</v>
      </c>
      <c r="J1531">
        <v>7</v>
      </c>
    </row>
    <row r="1532" spans="1:11" ht="15.75" customHeight="1">
      <c r="A1532" t="s">
        <v>3076</v>
      </c>
      <c r="B1532" t="s">
        <v>3077</v>
      </c>
      <c r="C1532">
        <v>0</v>
      </c>
      <c r="D1532">
        <v>6</v>
      </c>
      <c r="E1532">
        <v>2023</v>
      </c>
      <c r="F1532" s="1">
        <v>18000</v>
      </c>
      <c r="G1532" s="1">
        <v>0</v>
      </c>
      <c r="H1532" s="1">
        <v>0</v>
      </c>
      <c r="I1532" s="425">
        <v>18000</v>
      </c>
      <c r="J1532">
        <v>7</v>
      </c>
    </row>
    <row r="1533" spans="1:11" ht="15.75" customHeight="1">
      <c r="A1533" t="s">
        <v>3078</v>
      </c>
      <c r="B1533" t="s">
        <v>3079</v>
      </c>
      <c r="C1533">
        <v>0</v>
      </c>
      <c r="D1533">
        <v>6</v>
      </c>
      <c r="E1533">
        <v>2023</v>
      </c>
      <c r="F1533" s="1">
        <v>26434</v>
      </c>
      <c r="G1533" s="1">
        <v>0</v>
      </c>
      <c r="H1533" s="1">
        <v>0</v>
      </c>
      <c r="I1533" s="425">
        <v>26434</v>
      </c>
      <c r="J1533">
        <v>7</v>
      </c>
    </row>
    <row r="1534" spans="1:11" ht="15.75" customHeight="1">
      <c r="A1534" t="s">
        <v>3080</v>
      </c>
      <c r="B1534" t="s">
        <v>3081</v>
      </c>
      <c r="C1534">
        <v>0</v>
      </c>
      <c r="D1534">
        <v>6</v>
      </c>
      <c r="E1534">
        <v>2023</v>
      </c>
      <c r="F1534" s="1">
        <v>96000</v>
      </c>
      <c r="G1534" s="1">
        <v>0</v>
      </c>
      <c r="H1534" s="1">
        <v>0</v>
      </c>
      <c r="I1534" s="425">
        <v>96000</v>
      </c>
      <c r="J1534">
        <v>7</v>
      </c>
    </row>
    <row r="1535" spans="1:11" ht="15.75" customHeight="1">
      <c r="A1535" t="s">
        <v>3082</v>
      </c>
      <c r="B1535" t="s">
        <v>3083</v>
      </c>
      <c r="C1535">
        <v>0</v>
      </c>
      <c r="D1535">
        <v>6</v>
      </c>
      <c r="E1535">
        <v>2023</v>
      </c>
      <c r="F1535" s="1">
        <v>11936.76</v>
      </c>
      <c r="G1535" s="1">
        <v>0</v>
      </c>
      <c r="H1535" s="1">
        <v>0</v>
      </c>
      <c r="I1535" s="425">
        <v>11936.76</v>
      </c>
      <c r="J1535">
        <v>7</v>
      </c>
    </row>
    <row r="1536" spans="1:11" ht="15.75" customHeight="1">
      <c r="A1536" t="s">
        <v>3084</v>
      </c>
      <c r="B1536" t="s">
        <v>3085</v>
      </c>
      <c r="C1536">
        <v>0</v>
      </c>
      <c r="D1536">
        <v>6</v>
      </c>
      <c r="E1536">
        <v>2023</v>
      </c>
      <c r="F1536" s="1">
        <v>30000</v>
      </c>
      <c r="G1536" s="1">
        <v>0</v>
      </c>
      <c r="H1536" s="1">
        <v>0</v>
      </c>
      <c r="I1536" s="425">
        <v>30000</v>
      </c>
      <c r="J1536">
        <v>7</v>
      </c>
    </row>
    <row r="1537" spans="1:10" ht="15.75" customHeight="1">
      <c r="A1537" t="s">
        <v>3086</v>
      </c>
      <c r="B1537" t="s">
        <v>3087</v>
      </c>
      <c r="C1537">
        <v>0</v>
      </c>
      <c r="D1537">
        <v>6</v>
      </c>
      <c r="E1537">
        <v>2023</v>
      </c>
      <c r="F1537" s="1">
        <v>64599</v>
      </c>
      <c r="G1537" s="1">
        <v>0</v>
      </c>
      <c r="H1537" s="1">
        <v>0</v>
      </c>
      <c r="I1537" s="425">
        <v>64599</v>
      </c>
      <c r="J1537">
        <v>7</v>
      </c>
    </row>
    <row r="1538" spans="1:10" ht="15.75" customHeight="1">
      <c r="A1538" t="s">
        <v>3088</v>
      </c>
      <c r="B1538" t="s">
        <v>3089</v>
      </c>
      <c r="C1538">
        <v>0</v>
      </c>
      <c r="D1538">
        <v>6</v>
      </c>
      <c r="E1538">
        <v>2023</v>
      </c>
      <c r="F1538" s="1">
        <v>31998</v>
      </c>
      <c r="G1538" s="1">
        <v>0</v>
      </c>
      <c r="H1538" s="1">
        <v>0</v>
      </c>
      <c r="I1538" s="425">
        <v>31998</v>
      </c>
      <c r="J1538">
        <v>7</v>
      </c>
    </row>
    <row r="1539" spans="1:10" ht="15.75" customHeight="1">
      <c r="A1539" t="s">
        <v>3090</v>
      </c>
      <c r="B1539" t="s">
        <v>3091</v>
      </c>
      <c r="C1539">
        <v>0</v>
      </c>
      <c r="D1539">
        <v>6</v>
      </c>
      <c r="E1539">
        <v>2023</v>
      </c>
      <c r="F1539" s="1">
        <v>56654</v>
      </c>
      <c r="G1539" s="1">
        <v>0</v>
      </c>
      <c r="H1539" s="1">
        <v>0</v>
      </c>
      <c r="I1539" s="425">
        <v>56654</v>
      </c>
      <c r="J1539">
        <v>7</v>
      </c>
    </row>
    <row r="1540" spans="1:10" ht="15.75" customHeight="1">
      <c r="A1540" t="s">
        <v>3092</v>
      </c>
      <c r="B1540" t="s">
        <v>3093</v>
      </c>
      <c r="C1540">
        <v>0</v>
      </c>
      <c r="D1540">
        <v>6</v>
      </c>
      <c r="E1540">
        <v>2023</v>
      </c>
      <c r="F1540" s="1">
        <v>70000</v>
      </c>
      <c r="G1540" s="1">
        <v>0</v>
      </c>
      <c r="H1540" s="1">
        <v>0</v>
      </c>
      <c r="I1540" s="425">
        <v>70000</v>
      </c>
      <c r="J1540">
        <v>7</v>
      </c>
    </row>
    <row r="1541" spans="1:10" ht="15.75" customHeight="1">
      <c r="A1541" t="s">
        <v>3094</v>
      </c>
      <c r="B1541" t="s">
        <v>3095</v>
      </c>
      <c r="C1541">
        <v>0</v>
      </c>
      <c r="D1541">
        <v>6</v>
      </c>
      <c r="E1541">
        <v>2023</v>
      </c>
      <c r="F1541" s="1">
        <v>50000</v>
      </c>
      <c r="G1541" s="1">
        <v>0</v>
      </c>
      <c r="H1541" s="1">
        <v>0</v>
      </c>
      <c r="I1541" s="425">
        <v>50000</v>
      </c>
      <c r="J1541">
        <v>7</v>
      </c>
    </row>
    <row r="1542" spans="1:10" ht="15.75" customHeight="1">
      <c r="A1542" t="s">
        <v>3096</v>
      </c>
      <c r="B1542" t="s">
        <v>3097</v>
      </c>
      <c r="C1542">
        <v>0</v>
      </c>
      <c r="D1542">
        <v>6</v>
      </c>
      <c r="E1542">
        <v>2023</v>
      </c>
      <c r="F1542" s="1">
        <v>40000</v>
      </c>
      <c r="G1542" s="1">
        <v>0</v>
      </c>
      <c r="H1542" s="1">
        <v>0</v>
      </c>
      <c r="I1542" s="425">
        <v>40000</v>
      </c>
      <c r="J1542">
        <v>7</v>
      </c>
    </row>
    <row r="1543" spans="1:10" ht="15.75" customHeight="1">
      <c r="A1543" t="s">
        <v>3098</v>
      </c>
      <c r="B1543" t="s">
        <v>3099</v>
      </c>
      <c r="C1543">
        <v>0</v>
      </c>
      <c r="D1543">
        <v>6</v>
      </c>
      <c r="E1543">
        <v>2023</v>
      </c>
      <c r="F1543" s="1">
        <v>34104.89</v>
      </c>
      <c r="G1543" s="1">
        <v>0</v>
      </c>
      <c r="H1543" s="1">
        <v>0</v>
      </c>
      <c r="I1543" s="425">
        <v>34104.89</v>
      </c>
      <c r="J1543">
        <v>7</v>
      </c>
    </row>
    <row r="1544" spans="1:10" ht="15.75" customHeight="1">
      <c r="A1544" t="s">
        <v>3100</v>
      </c>
      <c r="B1544" t="s">
        <v>3101</v>
      </c>
      <c r="C1544">
        <v>0</v>
      </c>
      <c r="D1544">
        <v>6</v>
      </c>
      <c r="E1544">
        <v>2023</v>
      </c>
      <c r="F1544" s="1">
        <v>51600</v>
      </c>
      <c r="G1544" s="1">
        <v>0</v>
      </c>
      <c r="H1544" s="1">
        <v>0</v>
      </c>
      <c r="I1544" s="425">
        <v>51600</v>
      </c>
      <c r="J1544">
        <v>7</v>
      </c>
    </row>
    <row r="1545" spans="1:10" ht="15.75" customHeight="1">
      <c r="A1545" t="s">
        <v>3102</v>
      </c>
      <c r="B1545" t="s">
        <v>3103</v>
      </c>
      <c r="C1545">
        <v>0</v>
      </c>
      <c r="D1545">
        <v>6</v>
      </c>
      <c r="E1545">
        <v>2023</v>
      </c>
      <c r="F1545" s="1">
        <v>22536</v>
      </c>
      <c r="G1545" s="1">
        <v>0</v>
      </c>
      <c r="H1545" s="1">
        <v>0</v>
      </c>
      <c r="I1545" s="425">
        <v>22536</v>
      </c>
      <c r="J1545">
        <v>7</v>
      </c>
    </row>
    <row r="1546" spans="1:10" ht="15.75" customHeight="1">
      <c r="A1546" t="s">
        <v>3104</v>
      </c>
      <c r="B1546" t="s">
        <v>2982</v>
      </c>
      <c r="C1546">
        <v>0</v>
      </c>
      <c r="D1546">
        <v>6</v>
      </c>
      <c r="E1546">
        <v>2023</v>
      </c>
      <c r="F1546" s="1">
        <v>70000</v>
      </c>
      <c r="G1546" s="1">
        <v>0</v>
      </c>
      <c r="H1546" s="1">
        <v>0</v>
      </c>
      <c r="I1546" s="425">
        <v>70000</v>
      </c>
      <c r="J1546">
        <v>7</v>
      </c>
    </row>
    <row r="1547" spans="1:10" ht="15.75" customHeight="1">
      <c r="A1547" t="s">
        <v>3105</v>
      </c>
      <c r="B1547" t="s">
        <v>3106</v>
      </c>
      <c r="C1547">
        <v>0</v>
      </c>
      <c r="D1547">
        <v>6</v>
      </c>
      <c r="E1547">
        <v>2023</v>
      </c>
      <c r="F1547" s="1">
        <v>40000</v>
      </c>
      <c r="G1547" s="1">
        <v>0</v>
      </c>
      <c r="H1547" s="1">
        <v>0</v>
      </c>
      <c r="I1547" s="425">
        <v>40000</v>
      </c>
      <c r="J1547">
        <v>7</v>
      </c>
    </row>
    <row r="1548" spans="1:10" ht="15.75" customHeight="1">
      <c r="A1548" t="s">
        <v>3107</v>
      </c>
      <c r="B1548" t="s">
        <v>3108</v>
      </c>
      <c r="C1548">
        <v>0</v>
      </c>
      <c r="D1548">
        <v>6</v>
      </c>
      <c r="E1548">
        <v>2023</v>
      </c>
      <c r="F1548" s="1">
        <v>40000</v>
      </c>
      <c r="G1548" s="1">
        <v>0</v>
      </c>
      <c r="H1548" s="1">
        <v>0</v>
      </c>
      <c r="I1548" s="425">
        <v>40000</v>
      </c>
      <c r="J1548">
        <v>7</v>
      </c>
    </row>
    <row r="1549" spans="1:10" ht="15.75" customHeight="1">
      <c r="A1549" t="s">
        <v>3109</v>
      </c>
      <c r="B1549" t="s">
        <v>3110</v>
      </c>
      <c r="C1549">
        <v>0</v>
      </c>
      <c r="D1549">
        <v>6</v>
      </c>
      <c r="E1549">
        <v>2023</v>
      </c>
      <c r="F1549" s="1">
        <v>100000</v>
      </c>
      <c r="G1549" s="1">
        <v>0</v>
      </c>
      <c r="H1549" s="1">
        <v>0</v>
      </c>
      <c r="I1549" s="425">
        <v>100000</v>
      </c>
      <c r="J1549">
        <v>7</v>
      </c>
    </row>
    <row r="1550" spans="1:10" ht="15.75" customHeight="1">
      <c r="A1550" t="s">
        <v>3111</v>
      </c>
      <c r="B1550" t="s">
        <v>3091</v>
      </c>
      <c r="C1550">
        <v>0</v>
      </c>
      <c r="D1550">
        <v>6</v>
      </c>
      <c r="E1550">
        <v>2023</v>
      </c>
      <c r="F1550" s="1">
        <v>56654</v>
      </c>
      <c r="G1550" s="1">
        <v>0</v>
      </c>
      <c r="H1550" s="1">
        <v>0</v>
      </c>
      <c r="I1550" s="425">
        <v>56654</v>
      </c>
      <c r="J1550">
        <v>7</v>
      </c>
    </row>
    <row r="1551" spans="1:10" ht="15.75" customHeight="1">
      <c r="A1551" t="s">
        <v>3112</v>
      </c>
      <c r="B1551" t="s">
        <v>3113</v>
      </c>
      <c r="C1551">
        <v>0</v>
      </c>
      <c r="D1551">
        <v>6</v>
      </c>
      <c r="E1551">
        <v>2023</v>
      </c>
      <c r="F1551" s="1">
        <v>100000</v>
      </c>
      <c r="G1551" s="1">
        <v>0</v>
      </c>
      <c r="H1551" s="1">
        <v>0</v>
      </c>
      <c r="I1551" s="425">
        <v>100000</v>
      </c>
      <c r="J1551">
        <v>7</v>
      </c>
    </row>
    <row r="1552" spans="1:10" ht="15.75" customHeight="1">
      <c r="A1552" t="s">
        <v>3114</v>
      </c>
      <c r="B1552" t="s">
        <v>3115</v>
      </c>
      <c r="C1552">
        <v>0</v>
      </c>
      <c r="D1552">
        <v>6</v>
      </c>
      <c r="E1552">
        <v>2023</v>
      </c>
      <c r="F1552" s="1">
        <v>32000</v>
      </c>
      <c r="G1552" s="1">
        <v>0</v>
      </c>
      <c r="H1552" s="1">
        <v>0</v>
      </c>
      <c r="I1552" s="425">
        <v>32000</v>
      </c>
      <c r="J1552">
        <v>7</v>
      </c>
    </row>
    <row r="1553" spans="1:10" ht="15.75" customHeight="1">
      <c r="A1553" t="s">
        <v>3116</v>
      </c>
      <c r="B1553" t="s">
        <v>3117</v>
      </c>
      <c r="C1553">
        <v>0</v>
      </c>
      <c r="D1553">
        <v>6</v>
      </c>
      <c r="E1553">
        <v>2023</v>
      </c>
      <c r="F1553" s="1">
        <v>9999</v>
      </c>
      <c r="G1553" s="1">
        <v>0</v>
      </c>
      <c r="H1553" s="1">
        <v>0</v>
      </c>
      <c r="I1553" s="425">
        <v>9999</v>
      </c>
      <c r="J1553">
        <v>7</v>
      </c>
    </row>
    <row r="1554" spans="1:10" ht="15.75" customHeight="1">
      <c r="A1554" t="s">
        <v>3118</v>
      </c>
      <c r="B1554" t="s">
        <v>3119</v>
      </c>
      <c r="C1554">
        <v>0</v>
      </c>
      <c r="D1554">
        <v>6</v>
      </c>
      <c r="E1554">
        <v>2023</v>
      </c>
      <c r="F1554" s="1">
        <v>28493</v>
      </c>
      <c r="G1554" s="1">
        <v>0</v>
      </c>
      <c r="H1554" s="1">
        <v>0</v>
      </c>
      <c r="I1554" s="425">
        <v>28493</v>
      </c>
      <c r="J1554">
        <v>7</v>
      </c>
    </row>
    <row r="1555" spans="1:10" ht="15.75" customHeight="1">
      <c r="A1555" t="s">
        <v>3120</v>
      </c>
      <c r="B1555" t="s">
        <v>3121</v>
      </c>
      <c r="C1555">
        <v>0</v>
      </c>
      <c r="D1555">
        <v>6</v>
      </c>
      <c r="E1555">
        <v>2023</v>
      </c>
      <c r="F1555" s="1">
        <v>19200</v>
      </c>
      <c r="G1555" s="1">
        <v>0</v>
      </c>
      <c r="H1555" s="1">
        <v>0</v>
      </c>
      <c r="I1555" s="425">
        <v>19200</v>
      </c>
      <c r="J1555">
        <v>7</v>
      </c>
    </row>
    <row r="1556" spans="1:10" ht="15.75" customHeight="1">
      <c r="A1556" t="s">
        <v>3122</v>
      </c>
      <c r="B1556" t="s">
        <v>3123</v>
      </c>
      <c r="C1556">
        <v>0</v>
      </c>
      <c r="D1556">
        <v>6</v>
      </c>
      <c r="E1556">
        <v>2023</v>
      </c>
      <c r="F1556" s="1">
        <v>16000</v>
      </c>
      <c r="G1556" s="1">
        <v>0</v>
      </c>
      <c r="H1556" s="1">
        <v>0</v>
      </c>
      <c r="I1556" s="425">
        <v>16000</v>
      </c>
      <c r="J1556">
        <v>7</v>
      </c>
    </row>
    <row r="1557" spans="1:10" ht="15.75" customHeight="1">
      <c r="A1557" t="s">
        <v>3124</v>
      </c>
      <c r="B1557" t="s">
        <v>3125</v>
      </c>
      <c r="C1557">
        <v>0</v>
      </c>
      <c r="D1557">
        <v>6</v>
      </c>
      <c r="E1557">
        <v>2023</v>
      </c>
      <c r="F1557" s="1">
        <v>7634.3</v>
      </c>
      <c r="G1557" s="1">
        <v>0</v>
      </c>
      <c r="H1557" s="1">
        <v>0</v>
      </c>
      <c r="I1557" s="425">
        <v>7634.3</v>
      </c>
      <c r="J1557">
        <v>7</v>
      </c>
    </row>
    <row r="1558" spans="1:10" ht="15.75" customHeight="1">
      <c r="A1558" t="s">
        <v>3126</v>
      </c>
      <c r="B1558" t="s">
        <v>3127</v>
      </c>
      <c r="C1558">
        <v>0</v>
      </c>
      <c r="D1558">
        <v>6</v>
      </c>
      <c r="E1558">
        <v>2023</v>
      </c>
      <c r="F1558" s="1">
        <v>18000</v>
      </c>
      <c r="G1558" s="1">
        <v>0</v>
      </c>
      <c r="H1558" s="1">
        <v>0</v>
      </c>
      <c r="I1558" s="425">
        <v>18000</v>
      </c>
      <c r="J1558">
        <v>7</v>
      </c>
    </row>
    <row r="1559" spans="1:10" ht="15.75" customHeight="1">
      <c r="A1559" t="s">
        <v>3128</v>
      </c>
      <c r="B1559" t="s">
        <v>3129</v>
      </c>
      <c r="C1559">
        <v>0</v>
      </c>
      <c r="D1559">
        <v>6</v>
      </c>
      <c r="E1559">
        <v>2023</v>
      </c>
      <c r="F1559" s="1">
        <v>18000</v>
      </c>
      <c r="G1559" s="1">
        <v>0</v>
      </c>
      <c r="H1559" s="1">
        <v>0</v>
      </c>
      <c r="I1559" s="425">
        <v>18000</v>
      </c>
      <c r="J1559">
        <v>7</v>
      </c>
    </row>
    <row r="1560" spans="1:10" ht="15.75" customHeight="1">
      <c r="A1560" t="s">
        <v>3130</v>
      </c>
      <c r="B1560" t="s">
        <v>3131</v>
      </c>
      <c r="C1560">
        <v>0</v>
      </c>
      <c r="D1560">
        <v>6</v>
      </c>
      <c r="E1560">
        <v>2023</v>
      </c>
      <c r="F1560" s="1">
        <v>92216.4</v>
      </c>
      <c r="G1560" s="1">
        <v>0</v>
      </c>
      <c r="H1560" s="1">
        <v>0</v>
      </c>
      <c r="I1560" s="425">
        <v>92216.4</v>
      </c>
      <c r="J1560">
        <v>7</v>
      </c>
    </row>
    <row r="1561" spans="1:10" ht="15.75" customHeight="1">
      <c r="A1561" t="s">
        <v>3132</v>
      </c>
      <c r="B1561" t="s">
        <v>3133</v>
      </c>
      <c r="C1561">
        <v>0</v>
      </c>
      <c r="D1561">
        <v>6</v>
      </c>
      <c r="E1561">
        <v>2023</v>
      </c>
      <c r="F1561" s="1">
        <v>16000</v>
      </c>
      <c r="G1561" s="1">
        <v>0</v>
      </c>
      <c r="H1561" s="1">
        <v>16000</v>
      </c>
      <c r="I1561" s="425">
        <v>0</v>
      </c>
      <c r="J1561">
        <v>7</v>
      </c>
    </row>
    <row r="1562" spans="1:10" ht="15.75" customHeight="1">
      <c r="A1562" t="s">
        <v>3134</v>
      </c>
      <c r="B1562" t="s">
        <v>3135</v>
      </c>
      <c r="C1562">
        <v>0</v>
      </c>
      <c r="D1562">
        <v>6</v>
      </c>
      <c r="E1562">
        <v>2023</v>
      </c>
      <c r="F1562" s="1">
        <v>0</v>
      </c>
      <c r="G1562" s="1">
        <v>4285.08</v>
      </c>
      <c r="H1562" s="1">
        <v>4285.08</v>
      </c>
      <c r="I1562" s="425">
        <v>0</v>
      </c>
      <c r="J1562">
        <v>7</v>
      </c>
    </row>
    <row r="1563" spans="1:10" ht="15.75" customHeight="1">
      <c r="A1563" t="s">
        <v>4404</v>
      </c>
      <c r="B1563" t="s">
        <v>4405</v>
      </c>
      <c r="C1563">
        <v>0</v>
      </c>
      <c r="D1563">
        <v>6</v>
      </c>
      <c r="E1563">
        <v>2023</v>
      </c>
      <c r="F1563" s="1">
        <v>0</v>
      </c>
      <c r="G1563" s="1">
        <v>18000</v>
      </c>
      <c r="H1563" s="1">
        <v>2218.04</v>
      </c>
      <c r="I1563" s="425">
        <v>15781.96</v>
      </c>
      <c r="J1563">
        <v>7</v>
      </c>
    </row>
    <row r="1564" spans="1:10" ht="15.75" customHeight="1">
      <c r="A1564" t="s">
        <v>3136</v>
      </c>
      <c r="B1564" t="s">
        <v>3137</v>
      </c>
      <c r="C1564">
        <v>0</v>
      </c>
      <c r="D1564">
        <v>6</v>
      </c>
      <c r="E1564">
        <v>2023</v>
      </c>
      <c r="F1564" s="1">
        <v>-5523505.1299999999</v>
      </c>
      <c r="G1564" s="1">
        <v>97068.27</v>
      </c>
      <c r="H1564" s="1">
        <v>22285.08</v>
      </c>
      <c r="I1564" s="425">
        <v>-5448721.9400000004</v>
      </c>
      <c r="J1564">
        <v>3</v>
      </c>
    </row>
    <row r="1565" spans="1:10" ht="15.75" customHeight="1">
      <c r="A1565" t="s">
        <v>3138</v>
      </c>
      <c r="B1565" t="s">
        <v>3139</v>
      </c>
      <c r="C1565">
        <v>0</v>
      </c>
      <c r="D1565">
        <v>6</v>
      </c>
      <c r="E1565">
        <v>2023</v>
      </c>
      <c r="F1565" s="1">
        <v>-5523505.1299999999</v>
      </c>
      <c r="G1565" s="1">
        <v>97068.27</v>
      </c>
      <c r="H1565" s="1">
        <v>22285.08</v>
      </c>
      <c r="I1565" s="425">
        <v>-5448721.9400000004</v>
      </c>
      <c r="J1565">
        <v>4</v>
      </c>
    </row>
    <row r="1566" spans="1:10" ht="15.75" customHeight="1">
      <c r="A1566" t="s">
        <v>3140</v>
      </c>
      <c r="B1566" t="s">
        <v>3141</v>
      </c>
      <c r="C1566">
        <v>0</v>
      </c>
      <c r="D1566">
        <v>6</v>
      </c>
      <c r="E1566">
        <v>2023</v>
      </c>
      <c r="F1566" s="1">
        <v>-5872.82</v>
      </c>
      <c r="G1566" s="1">
        <v>0</v>
      </c>
      <c r="H1566" s="1">
        <v>0</v>
      </c>
      <c r="I1566" s="425">
        <v>-5872.82</v>
      </c>
      <c r="J1566">
        <v>5</v>
      </c>
    </row>
    <row r="1567" spans="1:10" ht="15.75" customHeight="1">
      <c r="A1567" t="s">
        <v>3142</v>
      </c>
      <c r="B1567" t="s">
        <v>3141</v>
      </c>
      <c r="C1567">
        <v>0</v>
      </c>
      <c r="D1567">
        <v>6</v>
      </c>
      <c r="E1567">
        <v>2023</v>
      </c>
      <c r="F1567" s="1">
        <v>-5872.82</v>
      </c>
      <c r="G1567" s="1">
        <v>0</v>
      </c>
      <c r="H1567" s="1">
        <v>0</v>
      </c>
      <c r="I1567" s="425">
        <v>-5872.82</v>
      </c>
      <c r="J1567">
        <v>6</v>
      </c>
    </row>
    <row r="1568" spans="1:10" ht="15.75" customHeight="1">
      <c r="A1568" t="s">
        <v>3143</v>
      </c>
      <c r="B1568" t="s">
        <v>3141</v>
      </c>
      <c r="C1568">
        <v>0</v>
      </c>
      <c r="D1568">
        <v>6</v>
      </c>
      <c r="E1568">
        <v>2023</v>
      </c>
      <c r="F1568" s="1">
        <v>-5872.82</v>
      </c>
      <c r="G1568" s="1">
        <v>0</v>
      </c>
      <c r="H1568" s="1">
        <v>0</v>
      </c>
      <c r="I1568" s="425">
        <v>-5872.82</v>
      </c>
      <c r="J1568">
        <v>7</v>
      </c>
    </row>
    <row r="1569" spans="1:10" ht="15.75" customHeight="1">
      <c r="A1569" t="s">
        <v>3144</v>
      </c>
      <c r="B1569" t="s">
        <v>3145</v>
      </c>
      <c r="C1569">
        <v>0</v>
      </c>
      <c r="D1569">
        <v>6</v>
      </c>
      <c r="E1569">
        <v>2023</v>
      </c>
      <c r="F1569" s="1">
        <v>-5517632.3099999996</v>
      </c>
      <c r="G1569" s="1">
        <v>97068.27</v>
      </c>
      <c r="H1569" s="1">
        <v>22285.08</v>
      </c>
      <c r="I1569" s="425">
        <v>-5442849.1200000001</v>
      </c>
      <c r="J1569">
        <v>5</v>
      </c>
    </row>
    <row r="1570" spans="1:10" ht="15.75" customHeight="1">
      <c r="A1570" t="s">
        <v>3146</v>
      </c>
      <c r="B1570" t="s">
        <v>3147</v>
      </c>
      <c r="C1570">
        <v>0</v>
      </c>
      <c r="D1570">
        <v>6</v>
      </c>
      <c r="E1570">
        <v>2023</v>
      </c>
      <c r="F1570" s="1">
        <v>-5517632.3099999996</v>
      </c>
      <c r="G1570" s="1">
        <v>97068.27</v>
      </c>
      <c r="H1570" s="1">
        <v>22285.08</v>
      </c>
      <c r="I1570" s="425">
        <v>-5442849.1200000001</v>
      </c>
      <c r="J1570">
        <v>6</v>
      </c>
    </row>
    <row r="1571" spans="1:10" ht="15.75" customHeight="1">
      <c r="A1571" t="s">
        <v>3148</v>
      </c>
      <c r="B1571" t="s">
        <v>1957</v>
      </c>
      <c r="C1571">
        <v>0</v>
      </c>
      <c r="D1571">
        <v>6</v>
      </c>
      <c r="E1571">
        <v>2023</v>
      </c>
      <c r="F1571" s="1">
        <v>-5517632.3099999996</v>
      </c>
      <c r="G1571" s="1">
        <v>97068.27</v>
      </c>
      <c r="H1571" s="1">
        <v>22285.08</v>
      </c>
      <c r="I1571" s="425">
        <v>-5442849.1200000001</v>
      </c>
      <c r="J1571">
        <v>7</v>
      </c>
    </row>
    <row r="1572" spans="1:10" ht="15.75" customHeight="1">
      <c r="A1572" t="s">
        <v>3149</v>
      </c>
      <c r="B1572" t="s">
        <v>3150</v>
      </c>
      <c r="C1572">
        <v>0</v>
      </c>
      <c r="D1572">
        <v>6</v>
      </c>
      <c r="E1572">
        <v>2023</v>
      </c>
      <c r="F1572" s="1">
        <v>47001235.189999998</v>
      </c>
      <c r="G1572" s="1">
        <v>0</v>
      </c>
      <c r="H1572" s="1">
        <v>0</v>
      </c>
      <c r="I1572" s="425">
        <v>47001235.189999998</v>
      </c>
      <c r="J1572">
        <v>3</v>
      </c>
    </row>
    <row r="1573" spans="1:10" ht="15.75" customHeight="1">
      <c r="A1573" t="s">
        <v>3151</v>
      </c>
      <c r="B1573" t="s">
        <v>3152</v>
      </c>
      <c r="C1573">
        <v>0</v>
      </c>
      <c r="D1573">
        <v>6</v>
      </c>
      <c r="E1573">
        <v>2023</v>
      </c>
      <c r="F1573" s="1">
        <v>47001235.189999998</v>
      </c>
      <c r="G1573" s="1">
        <v>0</v>
      </c>
      <c r="H1573" s="1">
        <v>0</v>
      </c>
      <c r="I1573" s="425">
        <v>47001235.189999998</v>
      </c>
      <c r="J1573">
        <v>4</v>
      </c>
    </row>
    <row r="1574" spans="1:10" ht="15.75" customHeight="1">
      <c r="A1574" t="s">
        <v>3153</v>
      </c>
      <c r="B1574" t="s">
        <v>3154</v>
      </c>
      <c r="C1574">
        <v>0</v>
      </c>
      <c r="D1574">
        <v>6</v>
      </c>
      <c r="E1574">
        <v>2023</v>
      </c>
      <c r="F1574" s="1">
        <v>47001235.189999998</v>
      </c>
      <c r="G1574" s="1">
        <v>0</v>
      </c>
      <c r="H1574" s="1">
        <v>0</v>
      </c>
      <c r="I1574" s="425">
        <v>47001235.189999998</v>
      </c>
      <c r="J1574">
        <v>5</v>
      </c>
    </row>
    <row r="1575" spans="1:10" ht="15.75" customHeight="1">
      <c r="A1575" t="s">
        <v>3155</v>
      </c>
      <c r="B1575" t="s">
        <v>3154</v>
      </c>
      <c r="C1575">
        <v>0</v>
      </c>
      <c r="D1575">
        <v>6</v>
      </c>
      <c r="E1575">
        <v>2023</v>
      </c>
      <c r="F1575" s="1">
        <v>47001235.189999998</v>
      </c>
      <c r="G1575" s="1">
        <v>0</v>
      </c>
      <c r="H1575" s="1">
        <v>0</v>
      </c>
      <c r="I1575" s="425">
        <v>47001235.189999998</v>
      </c>
      <c r="J1575">
        <v>6</v>
      </c>
    </row>
    <row r="1576" spans="1:10" ht="15.75" customHeight="1">
      <c r="A1576" t="s">
        <v>3156</v>
      </c>
      <c r="B1576" t="s">
        <v>3154</v>
      </c>
      <c r="C1576">
        <v>0</v>
      </c>
      <c r="D1576">
        <v>6</v>
      </c>
      <c r="E1576">
        <v>2023</v>
      </c>
      <c r="F1576" s="1">
        <v>47001235.189999998</v>
      </c>
      <c r="G1576" s="1">
        <v>0</v>
      </c>
      <c r="H1576" s="1">
        <v>0</v>
      </c>
      <c r="I1576" s="425">
        <v>47001235.189999998</v>
      </c>
      <c r="J1576">
        <v>7</v>
      </c>
    </row>
    <row r="1577" spans="1:10" ht="15.75" customHeight="1">
      <c r="A1577" t="s">
        <v>3157</v>
      </c>
      <c r="B1577" t="s">
        <v>3158</v>
      </c>
      <c r="C1577">
        <v>0</v>
      </c>
      <c r="D1577">
        <v>6</v>
      </c>
      <c r="E1577">
        <v>2023</v>
      </c>
      <c r="F1577" s="1">
        <v>-47001235.189999998</v>
      </c>
      <c r="G1577" s="1">
        <v>0</v>
      </c>
      <c r="H1577" s="1">
        <v>0</v>
      </c>
      <c r="I1577" s="425">
        <v>-47001235.189999998</v>
      </c>
      <c r="J1577">
        <v>3</v>
      </c>
    </row>
    <row r="1578" spans="1:10" ht="15.75" customHeight="1">
      <c r="A1578" t="s">
        <v>3159</v>
      </c>
      <c r="B1578" t="s">
        <v>3160</v>
      </c>
      <c r="C1578">
        <v>0</v>
      </c>
      <c r="D1578">
        <v>6</v>
      </c>
      <c r="E1578">
        <v>2023</v>
      </c>
      <c r="F1578" s="1">
        <v>-47001235.189999998</v>
      </c>
      <c r="G1578" s="1">
        <v>0</v>
      </c>
      <c r="H1578" s="1">
        <v>0</v>
      </c>
      <c r="I1578" s="425">
        <v>-47001235.189999998</v>
      </c>
      <c r="J1578">
        <v>4</v>
      </c>
    </row>
    <row r="1579" spans="1:10" ht="15.75" customHeight="1">
      <c r="A1579" t="s">
        <v>3161</v>
      </c>
      <c r="B1579" t="s">
        <v>3162</v>
      </c>
      <c r="C1579">
        <v>0</v>
      </c>
      <c r="D1579">
        <v>6</v>
      </c>
      <c r="E1579">
        <v>2023</v>
      </c>
      <c r="F1579" s="1">
        <v>-47001235.189999998</v>
      </c>
      <c r="G1579" s="1">
        <v>0</v>
      </c>
      <c r="H1579" s="1">
        <v>0</v>
      </c>
      <c r="I1579" s="425">
        <v>-47001235.189999998</v>
      </c>
      <c r="J1579">
        <v>5</v>
      </c>
    </row>
    <row r="1580" spans="1:10" ht="15.75" customHeight="1">
      <c r="A1580" t="s">
        <v>3163</v>
      </c>
      <c r="B1580" t="s">
        <v>3162</v>
      </c>
      <c r="C1580">
        <v>0</v>
      </c>
      <c r="D1580">
        <v>6</v>
      </c>
      <c r="E1580">
        <v>2023</v>
      </c>
      <c r="F1580" s="1">
        <v>-47001235.189999998</v>
      </c>
      <c r="G1580" s="1">
        <v>0</v>
      </c>
      <c r="H1580" s="1">
        <v>0</v>
      </c>
      <c r="I1580" s="425">
        <v>-47001235.189999998</v>
      </c>
      <c r="J1580">
        <v>6</v>
      </c>
    </row>
    <row r="1581" spans="1:10" ht="15.75" customHeight="1">
      <c r="A1581" t="s">
        <v>3164</v>
      </c>
      <c r="B1581" t="s">
        <v>3162</v>
      </c>
      <c r="C1581">
        <v>0</v>
      </c>
      <c r="D1581">
        <v>6</v>
      </c>
      <c r="E1581">
        <v>2023</v>
      </c>
      <c r="F1581" s="1">
        <v>-47001235.189999998</v>
      </c>
      <c r="G1581" s="1">
        <v>0</v>
      </c>
      <c r="H1581" s="1">
        <v>0</v>
      </c>
      <c r="I1581" s="425">
        <v>-47001235.189999998</v>
      </c>
      <c r="J1581">
        <v>7</v>
      </c>
    </row>
    <row r="1582" spans="1:10" ht="15.75" customHeight="1">
      <c r="A1582" t="s">
        <v>3165</v>
      </c>
      <c r="B1582" t="s">
        <v>3166</v>
      </c>
      <c r="C1582">
        <v>0</v>
      </c>
      <c r="D1582">
        <v>6</v>
      </c>
      <c r="E1582">
        <v>2023</v>
      </c>
      <c r="F1582" s="1">
        <v>0</v>
      </c>
      <c r="G1582" s="1">
        <v>2826185831.54</v>
      </c>
      <c r="H1582" s="1">
        <v>2826185831.54</v>
      </c>
      <c r="I1582" s="425">
        <v>0</v>
      </c>
      <c r="J1582">
        <v>1</v>
      </c>
    </row>
    <row r="1583" spans="1:10" ht="15.75" customHeight="1">
      <c r="A1583" t="s">
        <v>3167</v>
      </c>
      <c r="B1583" t="s">
        <v>3168</v>
      </c>
      <c r="C1583">
        <v>0</v>
      </c>
      <c r="D1583">
        <v>6</v>
      </c>
      <c r="E1583">
        <v>2023</v>
      </c>
      <c r="F1583" s="1">
        <v>0</v>
      </c>
      <c r="G1583" s="1">
        <v>879984003.11000001</v>
      </c>
      <c r="H1583" s="1">
        <v>879984003.11000001</v>
      </c>
      <c r="I1583" s="425">
        <v>0</v>
      </c>
      <c r="J1583">
        <v>2</v>
      </c>
    </row>
    <row r="1584" spans="1:10" ht="15.75" customHeight="1">
      <c r="A1584" t="s">
        <v>3169</v>
      </c>
      <c r="B1584" t="s">
        <v>3170</v>
      </c>
      <c r="C1584">
        <v>0</v>
      </c>
      <c r="D1584">
        <v>6</v>
      </c>
      <c r="E1584">
        <v>2023</v>
      </c>
      <c r="F1584" s="1">
        <v>0</v>
      </c>
      <c r="G1584" s="1">
        <v>477105443</v>
      </c>
      <c r="H1584" s="1">
        <v>0</v>
      </c>
      <c r="I1584" s="425">
        <v>477105443</v>
      </c>
      <c r="J1584">
        <v>3</v>
      </c>
    </row>
    <row r="1585" spans="1:11" ht="15.75" customHeight="1">
      <c r="A1585" t="s">
        <v>3171</v>
      </c>
      <c r="B1585" t="s">
        <v>3170</v>
      </c>
      <c r="C1585">
        <v>0</v>
      </c>
      <c r="D1585">
        <v>6</v>
      </c>
      <c r="E1585">
        <v>2023</v>
      </c>
      <c r="F1585" s="1">
        <v>0</v>
      </c>
      <c r="G1585" s="1">
        <v>477105443</v>
      </c>
      <c r="H1585" s="1">
        <v>0</v>
      </c>
      <c r="I1585" s="425">
        <v>477105443</v>
      </c>
      <c r="J1585">
        <v>4</v>
      </c>
    </row>
    <row r="1586" spans="1:11" ht="15.75" customHeight="1">
      <c r="A1586" t="s">
        <v>3172</v>
      </c>
      <c r="B1586" t="s">
        <v>3173</v>
      </c>
      <c r="C1586">
        <v>0</v>
      </c>
      <c r="D1586">
        <v>6</v>
      </c>
      <c r="E1586">
        <v>2023</v>
      </c>
      <c r="F1586" s="1">
        <v>0</v>
      </c>
      <c r="G1586" s="1">
        <v>23723666</v>
      </c>
      <c r="H1586" s="1">
        <v>0</v>
      </c>
      <c r="I1586" s="425">
        <v>23723666</v>
      </c>
      <c r="J1586">
        <v>5</v>
      </c>
    </row>
    <row r="1587" spans="1:11" ht="15.75" customHeight="1">
      <c r="A1587" t="s">
        <v>3174</v>
      </c>
      <c r="B1587" t="s">
        <v>2218</v>
      </c>
      <c r="C1587">
        <v>0</v>
      </c>
      <c r="D1587">
        <v>6</v>
      </c>
      <c r="E1587">
        <v>2023</v>
      </c>
      <c r="F1587" s="1">
        <v>0</v>
      </c>
      <c r="G1587" s="1">
        <v>18305541</v>
      </c>
      <c r="H1587" s="1">
        <v>0</v>
      </c>
      <c r="I1587" s="425">
        <v>18305541</v>
      </c>
      <c r="J1587">
        <v>6</v>
      </c>
    </row>
    <row r="1588" spans="1:11" ht="15.75" customHeight="1">
      <c r="A1588" t="s">
        <v>3175</v>
      </c>
      <c r="B1588" t="s">
        <v>2221</v>
      </c>
      <c r="C1588">
        <v>0</v>
      </c>
      <c r="D1588">
        <v>6</v>
      </c>
      <c r="E1588">
        <v>2023</v>
      </c>
      <c r="F1588" s="1">
        <v>0</v>
      </c>
      <c r="G1588" s="1">
        <v>440114</v>
      </c>
      <c r="H1588" s="1">
        <v>0</v>
      </c>
      <c r="I1588" s="425">
        <v>440114</v>
      </c>
      <c r="J1588">
        <v>7</v>
      </c>
    </row>
    <row r="1589" spans="1:11" ht="15.75" customHeight="1">
      <c r="A1589" t="s">
        <v>3176</v>
      </c>
      <c r="B1589" t="s">
        <v>3177</v>
      </c>
      <c r="C1589">
        <v>0</v>
      </c>
      <c r="D1589">
        <v>6</v>
      </c>
      <c r="E1589">
        <v>2023</v>
      </c>
      <c r="F1589" s="1">
        <v>0</v>
      </c>
      <c r="G1589" s="1">
        <v>598995</v>
      </c>
      <c r="H1589" s="1">
        <v>0</v>
      </c>
      <c r="I1589" s="425">
        <v>598995</v>
      </c>
      <c r="J1589">
        <v>7</v>
      </c>
    </row>
    <row r="1590" spans="1:11" ht="15.75" customHeight="1">
      <c r="A1590" t="s">
        <v>3178</v>
      </c>
      <c r="B1590" t="s">
        <v>3179</v>
      </c>
      <c r="C1590">
        <v>0</v>
      </c>
      <c r="D1590">
        <v>6</v>
      </c>
      <c r="E1590">
        <v>2023</v>
      </c>
      <c r="F1590" s="1">
        <v>0</v>
      </c>
      <c r="G1590" s="1">
        <v>1174</v>
      </c>
      <c r="H1590" s="1">
        <v>0</v>
      </c>
      <c r="I1590" s="425">
        <v>1174</v>
      </c>
      <c r="J1590">
        <v>7</v>
      </c>
    </row>
    <row r="1591" spans="1:11" ht="15.75" customHeight="1">
      <c r="A1591" t="s">
        <v>3180</v>
      </c>
      <c r="B1591" t="s">
        <v>3181</v>
      </c>
      <c r="C1591">
        <v>0</v>
      </c>
      <c r="D1591">
        <v>6</v>
      </c>
      <c r="E1591">
        <v>2023</v>
      </c>
      <c r="F1591" s="1">
        <v>0</v>
      </c>
      <c r="G1591" s="1">
        <v>6545090</v>
      </c>
      <c r="H1591" s="1">
        <v>0</v>
      </c>
      <c r="I1591" s="425">
        <v>6545090</v>
      </c>
      <c r="J1591">
        <v>7</v>
      </c>
    </row>
    <row r="1592" spans="1:11" ht="15.75" customHeight="1">
      <c r="A1592" t="s">
        <v>3182</v>
      </c>
      <c r="B1592" t="s">
        <v>2229</v>
      </c>
      <c r="C1592">
        <v>0</v>
      </c>
      <c r="D1592">
        <v>6</v>
      </c>
      <c r="E1592">
        <v>2023</v>
      </c>
      <c r="F1592" s="1">
        <v>0</v>
      </c>
      <c r="G1592" s="1">
        <v>458985</v>
      </c>
      <c r="H1592" s="1">
        <v>0</v>
      </c>
      <c r="I1592" s="425">
        <v>458985</v>
      </c>
      <c r="J1592">
        <v>7</v>
      </c>
    </row>
    <row r="1593" spans="1:11" ht="15.75" customHeight="1">
      <c r="A1593" t="s">
        <v>3183</v>
      </c>
      <c r="B1593" t="s">
        <v>2231</v>
      </c>
      <c r="C1593">
        <v>0</v>
      </c>
      <c r="D1593">
        <v>6</v>
      </c>
      <c r="E1593">
        <v>2023</v>
      </c>
      <c r="F1593" s="1">
        <v>0</v>
      </c>
      <c r="G1593" s="1">
        <v>902456</v>
      </c>
      <c r="H1593" s="1">
        <v>0</v>
      </c>
      <c r="I1593" s="425">
        <v>902456</v>
      </c>
      <c r="J1593">
        <v>7</v>
      </c>
      <c r="K1593" s="1"/>
    </row>
    <row r="1594" spans="1:11" ht="15.75" customHeight="1">
      <c r="A1594" t="s">
        <v>3184</v>
      </c>
      <c r="B1594" t="s">
        <v>3185</v>
      </c>
      <c r="C1594">
        <v>0</v>
      </c>
      <c r="D1594">
        <v>6</v>
      </c>
      <c r="E1594">
        <v>2023</v>
      </c>
      <c r="F1594" s="1">
        <v>0</v>
      </c>
      <c r="G1594" s="1">
        <v>9358727</v>
      </c>
      <c r="H1594" s="1">
        <v>0</v>
      </c>
      <c r="I1594" s="425">
        <v>9358727</v>
      </c>
      <c r="J1594">
        <v>7</v>
      </c>
      <c r="K1594" s="1"/>
    </row>
    <row r="1595" spans="1:11" ht="15.75" customHeight="1">
      <c r="A1595" t="s">
        <v>3186</v>
      </c>
      <c r="B1595" t="s">
        <v>2233</v>
      </c>
      <c r="C1595">
        <v>0</v>
      </c>
      <c r="D1595">
        <v>6</v>
      </c>
      <c r="E1595">
        <v>2023</v>
      </c>
      <c r="F1595" s="1">
        <v>0</v>
      </c>
      <c r="G1595" s="1">
        <v>5418125</v>
      </c>
      <c r="H1595" s="1">
        <v>0</v>
      </c>
      <c r="I1595" s="425">
        <v>5418125</v>
      </c>
      <c r="J1595">
        <v>6</v>
      </c>
    </row>
    <row r="1596" spans="1:11" ht="15.75" customHeight="1">
      <c r="A1596" t="s">
        <v>3187</v>
      </c>
      <c r="B1596" t="s">
        <v>2236</v>
      </c>
      <c r="C1596">
        <v>0</v>
      </c>
      <c r="D1596">
        <v>6</v>
      </c>
      <c r="E1596">
        <v>2023</v>
      </c>
      <c r="F1596" s="1">
        <v>0</v>
      </c>
      <c r="G1596" s="1">
        <v>5279692</v>
      </c>
      <c r="H1596" s="1">
        <v>0</v>
      </c>
      <c r="I1596" s="425">
        <v>5279692</v>
      </c>
      <c r="J1596">
        <v>7</v>
      </c>
    </row>
    <row r="1597" spans="1:11" ht="15.75" customHeight="1">
      <c r="A1597" t="s">
        <v>3188</v>
      </c>
      <c r="B1597" t="s">
        <v>2238</v>
      </c>
      <c r="C1597">
        <v>0</v>
      </c>
      <c r="D1597">
        <v>6</v>
      </c>
      <c r="E1597">
        <v>2023</v>
      </c>
      <c r="F1597" s="1">
        <v>0</v>
      </c>
      <c r="G1597" s="1">
        <v>138433</v>
      </c>
      <c r="H1597" s="1">
        <v>0</v>
      </c>
      <c r="I1597" s="425">
        <v>138433</v>
      </c>
      <c r="J1597">
        <v>7</v>
      </c>
    </row>
    <row r="1598" spans="1:11" ht="15.75" customHeight="1">
      <c r="A1598" t="s">
        <v>3189</v>
      </c>
      <c r="B1598" t="s">
        <v>2563</v>
      </c>
      <c r="C1598">
        <v>0</v>
      </c>
      <c r="D1598">
        <v>6</v>
      </c>
      <c r="E1598">
        <v>2023</v>
      </c>
      <c r="F1598" s="1">
        <v>0</v>
      </c>
      <c r="G1598" s="1">
        <v>431124753</v>
      </c>
      <c r="H1598" s="1">
        <v>0</v>
      </c>
      <c r="I1598" s="425">
        <v>431124753</v>
      </c>
      <c r="J1598">
        <v>5</v>
      </c>
    </row>
    <row r="1599" spans="1:11" ht="15.75" customHeight="1">
      <c r="A1599" t="s">
        <v>3190</v>
      </c>
      <c r="B1599" t="s">
        <v>3191</v>
      </c>
      <c r="C1599">
        <v>0</v>
      </c>
      <c r="D1599">
        <v>6</v>
      </c>
      <c r="E1599">
        <v>2023</v>
      </c>
      <c r="F1599" s="1">
        <v>0</v>
      </c>
      <c r="G1599" s="1">
        <v>431124753</v>
      </c>
      <c r="H1599" s="1">
        <v>0</v>
      </c>
      <c r="I1599" s="425">
        <v>431124753</v>
      </c>
      <c r="J1599">
        <v>6</v>
      </c>
    </row>
    <row r="1600" spans="1:11" ht="15.75" customHeight="1">
      <c r="A1600" t="s">
        <v>3192</v>
      </c>
      <c r="B1600" t="s">
        <v>3193</v>
      </c>
      <c r="C1600">
        <v>0</v>
      </c>
      <c r="D1600">
        <v>6</v>
      </c>
      <c r="E1600">
        <v>2023</v>
      </c>
      <c r="F1600" s="1">
        <v>0</v>
      </c>
      <c r="G1600" s="1">
        <v>431124753</v>
      </c>
      <c r="H1600" s="1">
        <v>0</v>
      </c>
      <c r="I1600" s="425">
        <v>431124753</v>
      </c>
      <c r="J1600">
        <v>7</v>
      </c>
    </row>
    <row r="1601" spans="1:10" ht="15.75" customHeight="1">
      <c r="A1601" t="s">
        <v>3194</v>
      </c>
      <c r="B1601" t="s">
        <v>2262</v>
      </c>
      <c r="C1601">
        <v>0</v>
      </c>
      <c r="D1601">
        <v>6</v>
      </c>
      <c r="E1601">
        <v>2023</v>
      </c>
      <c r="F1601" s="1">
        <v>0</v>
      </c>
      <c r="G1601" s="1">
        <v>22257024</v>
      </c>
      <c r="H1601" s="1">
        <v>0</v>
      </c>
      <c r="I1601" s="425">
        <v>22257024</v>
      </c>
      <c r="J1601">
        <v>5</v>
      </c>
    </row>
    <row r="1602" spans="1:10" ht="15.75" customHeight="1">
      <c r="A1602" t="s">
        <v>3195</v>
      </c>
      <c r="B1602" t="s">
        <v>2272</v>
      </c>
      <c r="C1602">
        <v>0</v>
      </c>
      <c r="D1602">
        <v>6</v>
      </c>
      <c r="E1602">
        <v>2023</v>
      </c>
      <c r="F1602" s="1">
        <v>0</v>
      </c>
      <c r="G1602" s="1">
        <v>22257024</v>
      </c>
      <c r="H1602" s="1">
        <v>0</v>
      </c>
      <c r="I1602" s="425">
        <v>22257024</v>
      </c>
      <c r="J1602">
        <v>6</v>
      </c>
    </row>
    <row r="1603" spans="1:10" ht="15.75" customHeight="1">
      <c r="A1603" t="s">
        <v>3196</v>
      </c>
      <c r="B1603" t="s">
        <v>881</v>
      </c>
      <c r="C1603">
        <v>0</v>
      </c>
      <c r="D1603">
        <v>6</v>
      </c>
      <c r="E1603">
        <v>2023</v>
      </c>
      <c r="F1603" s="1">
        <v>0</v>
      </c>
      <c r="G1603" s="1">
        <v>331096</v>
      </c>
      <c r="H1603" s="1">
        <v>0</v>
      </c>
      <c r="I1603" s="425">
        <v>331096</v>
      </c>
      <c r="J1603">
        <v>7</v>
      </c>
    </row>
    <row r="1604" spans="1:10" ht="15.75" customHeight="1">
      <c r="A1604" t="s">
        <v>3197</v>
      </c>
      <c r="B1604" t="s">
        <v>2275</v>
      </c>
      <c r="C1604">
        <v>0</v>
      </c>
      <c r="D1604">
        <v>6</v>
      </c>
      <c r="E1604">
        <v>2023</v>
      </c>
      <c r="F1604" s="1">
        <v>0</v>
      </c>
      <c r="G1604" s="1">
        <v>182296</v>
      </c>
      <c r="H1604" s="1">
        <v>0</v>
      </c>
      <c r="I1604" s="425">
        <v>182296</v>
      </c>
      <c r="J1604">
        <v>7</v>
      </c>
    </row>
    <row r="1605" spans="1:10" ht="15.75" customHeight="1">
      <c r="A1605" t="s">
        <v>3198</v>
      </c>
      <c r="B1605" t="s">
        <v>2272</v>
      </c>
      <c r="C1605">
        <v>0</v>
      </c>
      <c r="D1605">
        <v>6</v>
      </c>
      <c r="E1605">
        <v>2023</v>
      </c>
      <c r="F1605" s="1">
        <v>0</v>
      </c>
      <c r="G1605" s="1">
        <v>20485</v>
      </c>
      <c r="H1605" s="1">
        <v>0</v>
      </c>
      <c r="I1605" s="425">
        <v>20485</v>
      </c>
      <c r="J1605">
        <v>7</v>
      </c>
    </row>
    <row r="1606" spans="1:10" ht="15.75" customHeight="1">
      <c r="A1606" t="s">
        <v>3199</v>
      </c>
      <c r="B1606" t="s">
        <v>2278</v>
      </c>
      <c r="C1606">
        <v>0</v>
      </c>
      <c r="D1606">
        <v>6</v>
      </c>
      <c r="E1606">
        <v>2023</v>
      </c>
      <c r="F1606" s="1">
        <v>0</v>
      </c>
      <c r="G1606" s="1">
        <v>187511</v>
      </c>
      <c r="H1606" s="1">
        <v>0</v>
      </c>
      <c r="I1606" s="425">
        <v>187511</v>
      </c>
      <c r="J1606">
        <v>7</v>
      </c>
    </row>
    <row r="1607" spans="1:10" ht="15.75" customHeight="1">
      <c r="A1607" t="s">
        <v>3200</v>
      </c>
      <c r="B1607" t="s">
        <v>3201</v>
      </c>
      <c r="C1607">
        <v>0</v>
      </c>
      <c r="D1607">
        <v>6</v>
      </c>
      <c r="E1607">
        <v>2023</v>
      </c>
      <c r="F1607" s="1">
        <v>0</v>
      </c>
      <c r="G1607" s="1">
        <v>721893</v>
      </c>
      <c r="H1607" s="1">
        <v>0</v>
      </c>
      <c r="I1607" s="425">
        <v>721893</v>
      </c>
      <c r="J1607">
        <v>7</v>
      </c>
    </row>
    <row r="1608" spans="1:10" ht="15.75" customHeight="1">
      <c r="A1608" t="s">
        <v>3202</v>
      </c>
      <c r="B1608" t="s">
        <v>3203</v>
      </c>
      <c r="C1608">
        <v>0</v>
      </c>
      <c r="D1608">
        <v>6</v>
      </c>
      <c r="E1608">
        <v>2023</v>
      </c>
      <c r="F1608" s="1">
        <v>0</v>
      </c>
      <c r="G1608" s="1">
        <v>10506840</v>
      </c>
      <c r="H1608" s="1">
        <v>0</v>
      </c>
      <c r="I1608" s="425">
        <v>10506840</v>
      </c>
      <c r="J1608">
        <v>7</v>
      </c>
    </row>
    <row r="1609" spans="1:10" ht="15.75" customHeight="1">
      <c r="A1609" t="s">
        <v>3204</v>
      </c>
      <c r="B1609" t="s">
        <v>2282</v>
      </c>
      <c r="C1609">
        <v>0</v>
      </c>
      <c r="D1609">
        <v>6</v>
      </c>
      <c r="E1609">
        <v>2023</v>
      </c>
      <c r="F1609" s="1">
        <v>0</v>
      </c>
      <c r="G1609" s="1">
        <v>3531503</v>
      </c>
      <c r="H1609" s="1">
        <v>0</v>
      </c>
      <c r="I1609" s="425">
        <v>3531503</v>
      </c>
      <c r="J1609">
        <v>7</v>
      </c>
    </row>
    <row r="1610" spans="1:10" ht="15.75" customHeight="1">
      <c r="A1610" t="s">
        <v>3205</v>
      </c>
      <c r="B1610" t="s">
        <v>3206</v>
      </c>
      <c r="C1610">
        <v>0</v>
      </c>
      <c r="D1610">
        <v>6</v>
      </c>
      <c r="E1610">
        <v>2023</v>
      </c>
      <c r="F1610" s="1">
        <v>0</v>
      </c>
      <c r="G1610" s="1">
        <v>193014</v>
      </c>
      <c r="H1610" s="1">
        <v>0</v>
      </c>
      <c r="I1610" s="425">
        <v>193014</v>
      </c>
      <c r="J1610">
        <v>7</v>
      </c>
    </row>
    <row r="1611" spans="1:10" ht="15.75" customHeight="1">
      <c r="A1611" t="s">
        <v>3207</v>
      </c>
      <c r="B1611" t="s">
        <v>2286</v>
      </c>
      <c r="C1611">
        <v>0</v>
      </c>
      <c r="D1611">
        <v>6</v>
      </c>
      <c r="E1611">
        <v>2023</v>
      </c>
      <c r="F1611" s="1">
        <v>0</v>
      </c>
      <c r="G1611" s="1">
        <v>75043</v>
      </c>
      <c r="H1611" s="1">
        <v>0</v>
      </c>
      <c r="I1611" s="425">
        <v>75043</v>
      </c>
      <c r="J1611">
        <v>7</v>
      </c>
    </row>
    <row r="1612" spans="1:10" ht="15.75" customHeight="1">
      <c r="A1612" t="s">
        <v>3208</v>
      </c>
      <c r="B1612" t="s">
        <v>3209</v>
      </c>
      <c r="C1612">
        <v>0</v>
      </c>
      <c r="D1612">
        <v>6</v>
      </c>
      <c r="E1612">
        <v>2023</v>
      </c>
      <c r="F1612" s="1">
        <v>0</v>
      </c>
      <c r="G1612" s="1">
        <v>1468</v>
      </c>
      <c r="H1612" s="1">
        <v>0</v>
      </c>
      <c r="I1612" s="425">
        <v>1468</v>
      </c>
      <c r="J1612">
        <v>7</v>
      </c>
    </row>
    <row r="1613" spans="1:10" ht="15.75" customHeight="1">
      <c r="A1613" t="s">
        <v>3210</v>
      </c>
      <c r="B1613" t="s">
        <v>3211</v>
      </c>
      <c r="C1613">
        <v>0</v>
      </c>
      <c r="D1613">
        <v>6</v>
      </c>
      <c r="E1613">
        <v>2023</v>
      </c>
      <c r="F1613" s="1">
        <v>0</v>
      </c>
      <c r="G1613" s="1">
        <v>6505875</v>
      </c>
      <c r="H1613" s="1">
        <v>0</v>
      </c>
      <c r="I1613" s="425">
        <v>6505875</v>
      </c>
      <c r="J1613">
        <v>7</v>
      </c>
    </row>
    <row r="1614" spans="1:10" ht="15.75" customHeight="1">
      <c r="A1614" t="s">
        <v>3212</v>
      </c>
      <c r="B1614" t="s">
        <v>3213</v>
      </c>
      <c r="C1614">
        <v>0</v>
      </c>
      <c r="D1614">
        <v>6</v>
      </c>
      <c r="E1614">
        <v>2023</v>
      </c>
      <c r="F1614" s="1">
        <v>0</v>
      </c>
      <c r="G1614" s="1">
        <v>197719505.46000001</v>
      </c>
      <c r="H1614" s="1">
        <v>484565812.88999999</v>
      </c>
      <c r="I1614" s="425">
        <v>-286846307.43000001</v>
      </c>
      <c r="J1614">
        <v>3</v>
      </c>
    </row>
    <row r="1615" spans="1:10" ht="15.75" customHeight="1">
      <c r="A1615" t="s">
        <v>3214</v>
      </c>
      <c r="B1615" t="s">
        <v>3213</v>
      </c>
      <c r="C1615">
        <v>0</v>
      </c>
      <c r="D1615">
        <v>6</v>
      </c>
      <c r="E1615">
        <v>2023</v>
      </c>
      <c r="F1615" s="1">
        <v>0</v>
      </c>
      <c r="G1615" s="1">
        <v>197719505.46000001</v>
      </c>
      <c r="H1615" s="1">
        <v>484565812.88999999</v>
      </c>
      <c r="I1615" s="425">
        <v>-286846307.43000001</v>
      </c>
      <c r="J1615">
        <v>4</v>
      </c>
    </row>
    <row r="1616" spans="1:10" ht="15.75" customHeight="1">
      <c r="A1616" t="s">
        <v>3215</v>
      </c>
      <c r="B1616" t="s">
        <v>3216</v>
      </c>
      <c r="C1616">
        <v>0</v>
      </c>
      <c r="D1616">
        <v>6</v>
      </c>
      <c r="E1616">
        <v>2023</v>
      </c>
      <c r="F1616" s="1">
        <v>0</v>
      </c>
      <c r="G1616" s="1">
        <v>3381482.72</v>
      </c>
      <c r="H1616" s="1">
        <v>23723666</v>
      </c>
      <c r="I1616" s="425">
        <v>-20342183.280000001</v>
      </c>
      <c r="J1616">
        <v>5</v>
      </c>
    </row>
    <row r="1617" spans="1:10" ht="15.75" customHeight="1">
      <c r="A1617" t="s">
        <v>3217</v>
      </c>
      <c r="B1617" t="s">
        <v>2218</v>
      </c>
      <c r="C1617">
        <v>0</v>
      </c>
      <c r="D1617">
        <v>6</v>
      </c>
      <c r="E1617">
        <v>2023</v>
      </c>
      <c r="F1617" s="1">
        <v>0</v>
      </c>
      <c r="G1617" s="1">
        <v>3249814.72</v>
      </c>
      <c r="H1617" s="1">
        <v>18305541</v>
      </c>
      <c r="I1617" s="425">
        <v>-15055726.279999999</v>
      </c>
      <c r="J1617">
        <v>6</v>
      </c>
    </row>
    <row r="1618" spans="1:10" ht="15.75" customHeight="1">
      <c r="A1618" t="s">
        <v>3218</v>
      </c>
      <c r="B1618" t="s">
        <v>2221</v>
      </c>
      <c r="C1618">
        <v>0</v>
      </c>
      <c r="D1618">
        <v>6</v>
      </c>
      <c r="E1618">
        <v>2023</v>
      </c>
      <c r="F1618" s="1">
        <v>0</v>
      </c>
      <c r="G1618" s="1">
        <v>28506</v>
      </c>
      <c r="H1618" s="1">
        <v>440114</v>
      </c>
      <c r="I1618" s="425">
        <v>-411608</v>
      </c>
      <c r="J1618">
        <v>7</v>
      </c>
    </row>
    <row r="1619" spans="1:10" ht="15.75" customHeight="1">
      <c r="A1619" t="s">
        <v>3219</v>
      </c>
      <c r="B1619" t="s">
        <v>3220</v>
      </c>
      <c r="C1619">
        <v>0</v>
      </c>
      <c r="D1619">
        <v>6</v>
      </c>
      <c r="E1619">
        <v>2023</v>
      </c>
      <c r="F1619" s="1">
        <v>0</v>
      </c>
      <c r="G1619" s="1">
        <v>1750</v>
      </c>
      <c r="H1619" s="1">
        <v>598995</v>
      </c>
      <c r="I1619" s="425">
        <v>-597245</v>
      </c>
      <c r="J1619">
        <v>7</v>
      </c>
    </row>
    <row r="1620" spans="1:10" ht="15.75" customHeight="1">
      <c r="A1620" t="s">
        <v>3221</v>
      </c>
      <c r="B1620" t="s">
        <v>3179</v>
      </c>
      <c r="C1620">
        <v>0</v>
      </c>
      <c r="D1620">
        <v>6</v>
      </c>
      <c r="E1620">
        <v>2023</v>
      </c>
      <c r="F1620" s="1">
        <v>0</v>
      </c>
      <c r="G1620" s="1">
        <v>4400</v>
      </c>
      <c r="H1620" s="1">
        <v>1174</v>
      </c>
      <c r="I1620" s="425">
        <v>3226</v>
      </c>
      <c r="J1620">
        <v>7</v>
      </c>
    </row>
    <row r="1621" spans="1:10" ht="15.75" customHeight="1">
      <c r="A1621" t="s">
        <v>3222</v>
      </c>
      <c r="B1621" t="s">
        <v>2225</v>
      </c>
      <c r="C1621">
        <v>0</v>
      </c>
      <c r="D1621">
        <v>6</v>
      </c>
      <c r="E1621">
        <v>2023</v>
      </c>
      <c r="F1621" s="1">
        <v>0</v>
      </c>
      <c r="G1621" s="1">
        <v>2897083.17</v>
      </c>
      <c r="H1621" s="1">
        <v>0</v>
      </c>
      <c r="I1621" s="425">
        <v>2897083.17</v>
      </c>
      <c r="J1621">
        <v>7</v>
      </c>
    </row>
    <row r="1622" spans="1:10" ht="15.75" customHeight="1">
      <c r="A1622" t="s">
        <v>3223</v>
      </c>
      <c r="B1622" t="s">
        <v>3224</v>
      </c>
      <c r="C1622">
        <v>0</v>
      </c>
      <c r="D1622">
        <v>6</v>
      </c>
      <c r="E1622">
        <v>2023</v>
      </c>
      <c r="F1622" s="1">
        <v>0</v>
      </c>
      <c r="G1622" s="1">
        <v>208710.55</v>
      </c>
      <c r="H1622" s="1">
        <v>6545090</v>
      </c>
      <c r="I1622" s="425">
        <v>-6336379.4500000002</v>
      </c>
      <c r="J1622">
        <v>7</v>
      </c>
    </row>
    <row r="1623" spans="1:10" ht="15.75" customHeight="1">
      <c r="A1623" t="s">
        <v>3225</v>
      </c>
      <c r="B1623" t="s">
        <v>2229</v>
      </c>
      <c r="C1623">
        <v>0</v>
      </c>
      <c r="D1623">
        <v>6</v>
      </c>
      <c r="E1623">
        <v>2023</v>
      </c>
      <c r="F1623" s="1">
        <v>0</v>
      </c>
      <c r="G1623" s="1">
        <v>19465</v>
      </c>
      <c r="H1623" s="1">
        <v>458985</v>
      </c>
      <c r="I1623" s="425">
        <v>-439520</v>
      </c>
      <c r="J1623">
        <v>7</v>
      </c>
    </row>
    <row r="1624" spans="1:10" ht="15.75" customHeight="1">
      <c r="A1624" t="s">
        <v>3226</v>
      </c>
      <c r="B1624" t="s">
        <v>2231</v>
      </c>
      <c r="C1624">
        <v>0</v>
      </c>
      <c r="D1624">
        <v>6</v>
      </c>
      <c r="E1624">
        <v>2023</v>
      </c>
      <c r="F1624" s="1">
        <v>0</v>
      </c>
      <c r="G1624" s="1">
        <v>89900</v>
      </c>
      <c r="H1624" s="1">
        <v>902456</v>
      </c>
      <c r="I1624" s="425">
        <v>-812556</v>
      </c>
      <c r="J1624">
        <v>7</v>
      </c>
    </row>
    <row r="1625" spans="1:10" ht="15.75" customHeight="1">
      <c r="A1625" t="s">
        <v>3227</v>
      </c>
      <c r="B1625" t="s">
        <v>3185</v>
      </c>
      <c r="C1625">
        <v>0</v>
      </c>
      <c r="D1625">
        <v>6</v>
      </c>
      <c r="E1625">
        <v>2023</v>
      </c>
      <c r="F1625" s="1">
        <v>0</v>
      </c>
      <c r="G1625" s="1">
        <v>0</v>
      </c>
      <c r="H1625" s="1">
        <v>9358727</v>
      </c>
      <c r="I1625" s="425">
        <v>-9358727</v>
      </c>
      <c r="J1625">
        <v>7</v>
      </c>
    </row>
    <row r="1626" spans="1:10" ht="15.75" customHeight="1">
      <c r="A1626" t="s">
        <v>3228</v>
      </c>
      <c r="B1626" t="s">
        <v>2233</v>
      </c>
      <c r="C1626">
        <v>0</v>
      </c>
      <c r="D1626">
        <v>6</v>
      </c>
      <c r="E1626">
        <v>2023</v>
      </c>
      <c r="F1626" s="1">
        <v>0</v>
      </c>
      <c r="G1626" s="1">
        <v>131668</v>
      </c>
      <c r="H1626" s="1">
        <v>5418125</v>
      </c>
      <c r="I1626" s="425">
        <v>-5286457</v>
      </c>
      <c r="J1626">
        <v>6</v>
      </c>
    </row>
    <row r="1627" spans="1:10" ht="15.75" customHeight="1">
      <c r="A1627" t="s">
        <v>3229</v>
      </c>
      <c r="B1627" t="s">
        <v>2236</v>
      </c>
      <c r="C1627">
        <v>0</v>
      </c>
      <c r="D1627">
        <v>6</v>
      </c>
      <c r="E1627">
        <v>2023</v>
      </c>
      <c r="F1627" s="1">
        <v>0</v>
      </c>
      <c r="G1627" s="1">
        <v>125528</v>
      </c>
      <c r="H1627" s="1">
        <v>5279692</v>
      </c>
      <c r="I1627" s="425">
        <v>-5154164</v>
      </c>
      <c r="J1627">
        <v>7</v>
      </c>
    </row>
    <row r="1628" spans="1:10" ht="15.75" customHeight="1">
      <c r="A1628" t="s">
        <v>3230</v>
      </c>
      <c r="B1628" t="s">
        <v>2238</v>
      </c>
      <c r="C1628">
        <v>0</v>
      </c>
      <c r="D1628">
        <v>6</v>
      </c>
      <c r="E1628">
        <v>2023</v>
      </c>
      <c r="F1628" s="1">
        <v>0</v>
      </c>
      <c r="G1628" s="1">
        <v>6140</v>
      </c>
      <c r="H1628" s="1">
        <v>138433</v>
      </c>
      <c r="I1628" s="425">
        <v>-132293</v>
      </c>
      <c r="J1628">
        <v>7</v>
      </c>
    </row>
    <row r="1629" spans="1:10" ht="15.75" customHeight="1">
      <c r="A1629" t="s">
        <v>3231</v>
      </c>
      <c r="B1629" t="s">
        <v>2262</v>
      </c>
      <c r="C1629">
        <v>0</v>
      </c>
      <c r="D1629">
        <v>6</v>
      </c>
      <c r="E1629">
        <v>2023</v>
      </c>
      <c r="F1629" s="1">
        <v>0</v>
      </c>
      <c r="G1629" s="1">
        <v>192532942</v>
      </c>
      <c r="H1629" s="1">
        <v>438585122.88999999</v>
      </c>
      <c r="I1629" s="425">
        <v>-246052180.88999999</v>
      </c>
      <c r="J1629">
        <v>5</v>
      </c>
    </row>
    <row r="1630" spans="1:10" ht="15.75" customHeight="1">
      <c r="A1630" t="s">
        <v>3232</v>
      </c>
      <c r="B1630" t="s">
        <v>2246</v>
      </c>
      <c r="C1630">
        <v>0</v>
      </c>
      <c r="D1630">
        <v>6</v>
      </c>
      <c r="E1630">
        <v>2023</v>
      </c>
      <c r="F1630" s="1">
        <v>0</v>
      </c>
      <c r="G1630" s="1">
        <v>192532942</v>
      </c>
      <c r="H1630" s="1">
        <v>438585122.88999999</v>
      </c>
      <c r="I1630" s="425">
        <v>-246052180.88999999</v>
      </c>
      <c r="J1630">
        <v>6</v>
      </c>
    </row>
    <row r="1631" spans="1:10" ht="15.75" customHeight="1">
      <c r="A1631" t="s">
        <v>3233</v>
      </c>
      <c r="B1631" t="s">
        <v>3193</v>
      </c>
      <c r="C1631">
        <v>0</v>
      </c>
      <c r="D1631">
        <v>6</v>
      </c>
      <c r="E1631">
        <v>2023</v>
      </c>
      <c r="F1631" s="1">
        <v>0</v>
      </c>
      <c r="G1631" s="1">
        <v>192532942</v>
      </c>
      <c r="H1631" s="1">
        <v>438585122.88999999</v>
      </c>
      <c r="I1631" s="425">
        <v>-246052180.88999999</v>
      </c>
      <c r="J1631">
        <v>7</v>
      </c>
    </row>
    <row r="1632" spans="1:10" ht="15.75" customHeight="1">
      <c r="A1632" t="s">
        <v>3234</v>
      </c>
      <c r="B1632" t="s">
        <v>2262</v>
      </c>
      <c r="C1632">
        <v>0</v>
      </c>
      <c r="D1632">
        <v>6</v>
      </c>
      <c r="E1632">
        <v>2023</v>
      </c>
      <c r="F1632" s="1">
        <v>0</v>
      </c>
      <c r="G1632" s="1">
        <v>1805080.74</v>
      </c>
      <c r="H1632" s="1">
        <v>22257024</v>
      </c>
      <c r="I1632" s="425">
        <v>-20451943.260000002</v>
      </c>
      <c r="J1632">
        <v>5</v>
      </c>
    </row>
    <row r="1633" spans="1:10" ht="15.75" customHeight="1">
      <c r="A1633" t="s">
        <v>3235</v>
      </c>
      <c r="B1633" t="s">
        <v>2272</v>
      </c>
      <c r="C1633">
        <v>0</v>
      </c>
      <c r="D1633">
        <v>6</v>
      </c>
      <c r="E1633">
        <v>2023</v>
      </c>
      <c r="F1633" s="1">
        <v>0</v>
      </c>
      <c r="G1633" s="1">
        <v>1794387.27</v>
      </c>
      <c r="H1633" s="1">
        <v>22257024</v>
      </c>
      <c r="I1633" s="425">
        <v>-20462636.73</v>
      </c>
      <c r="J1633">
        <v>6</v>
      </c>
    </row>
    <row r="1634" spans="1:10" ht="15.75" customHeight="1">
      <c r="A1634" t="s">
        <v>3236</v>
      </c>
      <c r="B1634" t="s">
        <v>881</v>
      </c>
      <c r="C1634">
        <v>0</v>
      </c>
      <c r="D1634">
        <v>6</v>
      </c>
      <c r="E1634">
        <v>2023</v>
      </c>
      <c r="F1634" s="1">
        <v>0</v>
      </c>
      <c r="G1634" s="1">
        <v>21120</v>
      </c>
      <c r="H1634" s="1">
        <v>331096</v>
      </c>
      <c r="I1634" s="425">
        <v>-309976</v>
      </c>
      <c r="J1634">
        <v>7</v>
      </c>
    </row>
    <row r="1635" spans="1:10" ht="15.75" customHeight="1">
      <c r="A1635" t="s">
        <v>3237</v>
      </c>
      <c r="B1635" t="s">
        <v>2275</v>
      </c>
      <c r="C1635">
        <v>0</v>
      </c>
      <c r="D1635">
        <v>6</v>
      </c>
      <c r="E1635">
        <v>2023</v>
      </c>
      <c r="F1635" s="1">
        <v>0</v>
      </c>
      <c r="G1635" s="1">
        <v>0</v>
      </c>
      <c r="H1635" s="1">
        <v>182296</v>
      </c>
      <c r="I1635" s="425">
        <v>-182296</v>
      </c>
      <c r="J1635">
        <v>7</v>
      </c>
    </row>
    <row r="1636" spans="1:10" ht="15.75" customHeight="1">
      <c r="A1636" t="s">
        <v>3238</v>
      </c>
      <c r="B1636" t="s">
        <v>2272</v>
      </c>
      <c r="C1636">
        <v>0</v>
      </c>
      <c r="D1636">
        <v>6</v>
      </c>
      <c r="E1636">
        <v>2023</v>
      </c>
      <c r="F1636" s="1">
        <v>0</v>
      </c>
      <c r="G1636" s="1">
        <v>92701.99</v>
      </c>
      <c r="H1636" s="1">
        <v>20485</v>
      </c>
      <c r="I1636" s="425">
        <v>72216.990000000005</v>
      </c>
      <c r="J1636">
        <v>7</v>
      </c>
    </row>
    <row r="1637" spans="1:10" ht="15.75" customHeight="1">
      <c r="A1637" t="s">
        <v>3239</v>
      </c>
      <c r="B1637" t="s">
        <v>2278</v>
      </c>
      <c r="C1637">
        <v>0</v>
      </c>
      <c r="D1637">
        <v>6</v>
      </c>
      <c r="E1637">
        <v>2023</v>
      </c>
      <c r="F1637" s="1">
        <v>0</v>
      </c>
      <c r="G1637" s="1">
        <v>15321.25</v>
      </c>
      <c r="H1637" s="1">
        <v>187511</v>
      </c>
      <c r="I1637" s="425">
        <v>-172189.75</v>
      </c>
      <c r="J1637">
        <v>7</v>
      </c>
    </row>
    <row r="1638" spans="1:10" ht="15.75" customHeight="1">
      <c r="A1638" t="s">
        <v>3240</v>
      </c>
      <c r="B1638" t="s">
        <v>3201</v>
      </c>
      <c r="C1638">
        <v>0</v>
      </c>
      <c r="D1638">
        <v>6</v>
      </c>
      <c r="E1638">
        <v>2023</v>
      </c>
      <c r="F1638" s="1">
        <v>0</v>
      </c>
      <c r="G1638" s="1">
        <v>0</v>
      </c>
      <c r="H1638" s="1">
        <v>721893</v>
      </c>
      <c r="I1638" s="425">
        <v>-721893</v>
      </c>
      <c r="J1638">
        <v>7</v>
      </c>
    </row>
    <row r="1639" spans="1:10" ht="15.75" customHeight="1">
      <c r="A1639" t="s">
        <v>3241</v>
      </c>
      <c r="B1639" t="s">
        <v>2280</v>
      </c>
      <c r="C1639">
        <v>0</v>
      </c>
      <c r="D1639">
        <v>6</v>
      </c>
      <c r="E1639">
        <v>2023</v>
      </c>
      <c r="F1639" s="1">
        <v>0</v>
      </c>
      <c r="G1639" s="1">
        <v>852722.4</v>
      </c>
      <c r="H1639" s="1">
        <v>10506840</v>
      </c>
      <c r="I1639" s="425">
        <v>-9654117.5999999996</v>
      </c>
      <c r="J1639">
        <v>7</v>
      </c>
    </row>
    <row r="1640" spans="1:10" ht="15.75" customHeight="1">
      <c r="A1640" t="s">
        <v>3242</v>
      </c>
      <c r="B1640" t="s">
        <v>2282</v>
      </c>
      <c r="C1640">
        <v>0</v>
      </c>
      <c r="D1640">
        <v>6</v>
      </c>
      <c r="E1640">
        <v>2023</v>
      </c>
      <c r="F1640" s="1">
        <v>0</v>
      </c>
      <c r="G1640" s="1">
        <v>131587.32</v>
      </c>
      <c r="H1640" s="1">
        <v>3531503</v>
      </c>
      <c r="I1640" s="425">
        <v>-3399915.68</v>
      </c>
      <c r="J1640">
        <v>7</v>
      </c>
    </row>
    <row r="1641" spans="1:10" ht="15.75" customHeight="1">
      <c r="A1641" t="s">
        <v>3243</v>
      </c>
      <c r="B1641" t="s">
        <v>2284</v>
      </c>
      <c r="C1641">
        <v>0</v>
      </c>
      <c r="D1641">
        <v>6</v>
      </c>
      <c r="E1641">
        <v>2023</v>
      </c>
      <c r="F1641" s="1">
        <v>0</v>
      </c>
      <c r="G1641" s="1">
        <v>8795.3799999999992</v>
      </c>
      <c r="H1641" s="1">
        <v>193014</v>
      </c>
      <c r="I1641" s="425">
        <v>-184218.62</v>
      </c>
      <c r="J1641">
        <v>7</v>
      </c>
    </row>
    <row r="1642" spans="1:10" ht="15.75" customHeight="1">
      <c r="A1642" t="s">
        <v>3244</v>
      </c>
      <c r="B1642" t="s">
        <v>2286</v>
      </c>
      <c r="C1642">
        <v>0</v>
      </c>
      <c r="D1642">
        <v>6</v>
      </c>
      <c r="E1642">
        <v>2023</v>
      </c>
      <c r="F1642" s="1">
        <v>0</v>
      </c>
      <c r="G1642" s="1">
        <v>5518</v>
      </c>
      <c r="H1642" s="1">
        <v>75043</v>
      </c>
      <c r="I1642" s="425">
        <v>-69525</v>
      </c>
      <c r="J1642">
        <v>7</v>
      </c>
    </row>
    <row r="1643" spans="1:10" ht="15.75" customHeight="1">
      <c r="A1643" t="s">
        <v>3245</v>
      </c>
      <c r="B1643" t="s">
        <v>3209</v>
      </c>
      <c r="C1643">
        <v>0</v>
      </c>
      <c r="D1643">
        <v>6</v>
      </c>
      <c r="E1643">
        <v>2023</v>
      </c>
      <c r="F1643" s="1">
        <v>0</v>
      </c>
      <c r="G1643" s="1">
        <v>0</v>
      </c>
      <c r="H1643" s="1">
        <v>1468</v>
      </c>
      <c r="I1643" s="425">
        <v>-1468</v>
      </c>
      <c r="J1643">
        <v>7</v>
      </c>
    </row>
    <row r="1644" spans="1:10" ht="15.75" customHeight="1">
      <c r="A1644" t="s">
        <v>3246</v>
      </c>
      <c r="B1644" t="s">
        <v>3211</v>
      </c>
      <c r="C1644">
        <v>0</v>
      </c>
      <c r="D1644">
        <v>6</v>
      </c>
      <c r="E1644">
        <v>2023</v>
      </c>
      <c r="F1644" s="1">
        <v>0</v>
      </c>
      <c r="G1644" s="1">
        <v>666620.93000000005</v>
      </c>
      <c r="H1644" s="1">
        <v>6505875</v>
      </c>
      <c r="I1644" s="425">
        <v>-5839254.0700000003</v>
      </c>
      <c r="J1644">
        <v>7</v>
      </c>
    </row>
    <row r="1645" spans="1:10" ht="15.75" customHeight="1">
      <c r="A1645" t="s">
        <v>4455</v>
      </c>
      <c r="B1645" t="s">
        <v>4362</v>
      </c>
      <c r="C1645">
        <v>0</v>
      </c>
      <c r="D1645">
        <v>6</v>
      </c>
      <c r="E1645">
        <v>2023</v>
      </c>
      <c r="F1645" s="1">
        <v>0</v>
      </c>
      <c r="G1645" s="1">
        <v>10693.47</v>
      </c>
      <c r="H1645" s="1">
        <v>0</v>
      </c>
      <c r="I1645" s="425">
        <v>10693.47</v>
      </c>
      <c r="J1645">
        <v>6</v>
      </c>
    </row>
    <row r="1646" spans="1:10" ht="15.75" customHeight="1">
      <c r="A1646" t="s">
        <v>4456</v>
      </c>
      <c r="B1646" t="s">
        <v>4364</v>
      </c>
      <c r="C1646">
        <v>0</v>
      </c>
      <c r="D1646">
        <v>6</v>
      </c>
      <c r="E1646">
        <v>2023</v>
      </c>
      <c r="F1646" s="1">
        <v>0</v>
      </c>
      <c r="G1646" s="1">
        <v>10693.47</v>
      </c>
      <c r="H1646" s="1">
        <v>0</v>
      </c>
      <c r="I1646" s="425">
        <v>10693.47</v>
      </c>
      <c r="J1646">
        <v>7</v>
      </c>
    </row>
    <row r="1647" spans="1:10" ht="15.75" customHeight="1">
      <c r="A1647" t="s">
        <v>4620</v>
      </c>
      <c r="B1647" t="s">
        <v>4621</v>
      </c>
      <c r="C1647">
        <v>0</v>
      </c>
      <c r="D1647">
        <v>6</v>
      </c>
      <c r="E1647">
        <v>2023</v>
      </c>
      <c r="F1647" s="1">
        <v>0</v>
      </c>
      <c r="G1647" s="1">
        <v>7460369.8899999997</v>
      </c>
      <c r="H1647" s="1">
        <v>0</v>
      </c>
      <c r="I1647" s="425">
        <v>7460369.8899999997</v>
      </c>
      <c r="J1647">
        <v>3</v>
      </c>
    </row>
    <row r="1648" spans="1:10" ht="15.75" customHeight="1">
      <c r="A1648" t="s">
        <v>4622</v>
      </c>
      <c r="B1648" t="s">
        <v>4621</v>
      </c>
      <c r="C1648">
        <v>0</v>
      </c>
      <c r="D1648">
        <v>6</v>
      </c>
      <c r="E1648">
        <v>2023</v>
      </c>
      <c r="F1648" s="1">
        <v>0</v>
      </c>
      <c r="G1648" s="1">
        <v>7460369.8899999997</v>
      </c>
      <c r="H1648" s="1">
        <v>0</v>
      </c>
      <c r="I1648" s="425">
        <v>7460369.8899999997</v>
      </c>
      <c r="J1648">
        <v>4</v>
      </c>
    </row>
    <row r="1649" spans="1:10" ht="15.75" customHeight="1">
      <c r="A1649" t="s">
        <v>4623</v>
      </c>
      <c r="B1649" t="s">
        <v>4624</v>
      </c>
      <c r="C1649">
        <v>0</v>
      </c>
      <c r="D1649">
        <v>6</v>
      </c>
      <c r="E1649">
        <v>2023</v>
      </c>
      <c r="F1649" s="1">
        <v>0</v>
      </c>
      <c r="G1649" s="1">
        <v>7460369.8899999997</v>
      </c>
      <c r="H1649" s="1">
        <v>0</v>
      </c>
      <c r="I1649" s="425">
        <v>7460369.8899999997</v>
      </c>
      <c r="J1649">
        <v>5</v>
      </c>
    </row>
    <row r="1650" spans="1:10" ht="15.75" customHeight="1">
      <c r="A1650" t="s">
        <v>4625</v>
      </c>
      <c r="B1650" t="s">
        <v>4624</v>
      </c>
      <c r="C1650">
        <v>0</v>
      </c>
      <c r="D1650">
        <v>6</v>
      </c>
      <c r="E1650">
        <v>2023</v>
      </c>
      <c r="F1650" s="1">
        <v>0</v>
      </c>
      <c r="G1650" s="1">
        <v>7460369.8899999997</v>
      </c>
      <c r="H1650" s="1">
        <v>0</v>
      </c>
      <c r="I1650" s="425">
        <v>7460369.8899999997</v>
      </c>
      <c r="J1650">
        <v>6</v>
      </c>
    </row>
    <row r="1651" spans="1:10" ht="15.75" customHeight="1">
      <c r="A1651" t="s">
        <v>4626</v>
      </c>
      <c r="B1651" t="s">
        <v>4627</v>
      </c>
      <c r="C1651">
        <v>0</v>
      </c>
      <c r="D1651">
        <v>6</v>
      </c>
      <c r="E1651">
        <v>2023</v>
      </c>
      <c r="F1651" s="1">
        <v>0</v>
      </c>
      <c r="G1651" s="1">
        <v>7460369.8899999997</v>
      </c>
      <c r="H1651" s="1">
        <v>0</v>
      </c>
      <c r="I1651" s="425">
        <v>7460369.8899999997</v>
      </c>
      <c r="J1651">
        <v>7</v>
      </c>
    </row>
    <row r="1652" spans="1:10" ht="15.75" customHeight="1">
      <c r="A1652" t="s">
        <v>3247</v>
      </c>
      <c r="B1652" t="s">
        <v>3248</v>
      </c>
      <c r="C1652">
        <v>0</v>
      </c>
      <c r="D1652">
        <v>6</v>
      </c>
      <c r="E1652">
        <v>2023</v>
      </c>
      <c r="F1652" s="1">
        <v>0</v>
      </c>
      <c r="G1652" s="1">
        <v>197698684.75999999</v>
      </c>
      <c r="H1652" s="1">
        <v>197719505.46000001</v>
      </c>
      <c r="I1652" s="425">
        <v>-20820.7</v>
      </c>
      <c r="J1652">
        <v>3</v>
      </c>
    </row>
    <row r="1653" spans="1:10" ht="15.75" customHeight="1">
      <c r="A1653" t="s">
        <v>3249</v>
      </c>
      <c r="B1653" t="s">
        <v>3248</v>
      </c>
      <c r="C1653">
        <v>0</v>
      </c>
      <c r="D1653">
        <v>6</v>
      </c>
      <c r="E1653">
        <v>2023</v>
      </c>
      <c r="F1653" s="1">
        <v>0</v>
      </c>
      <c r="G1653" s="1">
        <v>197698684.75999999</v>
      </c>
      <c r="H1653" s="1">
        <v>197719505.46000001</v>
      </c>
      <c r="I1653" s="425">
        <v>-20820.7</v>
      </c>
      <c r="J1653">
        <v>4</v>
      </c>
    </row>
    <row r="1654" spans="1:10" ht="15.75" customHeight="1">
      <c r="A1654" t="s">
        <v>3250</v>
      </c>
      <c r="B1654" t="s">
        <v>3173</v>
      </c>
      <c r="C1654">
        <v>0</v>
      </c>
      <c r="D1654">
        <v>6</v>
      </c>
      <c r="E1654">
        <v>2023</v>
      </c>
      <c r="F1654" s="1">
        <v>0</v>
      </c>
      <c r="G1654" s="1">
        <v>3360662.02</v>
      </c>
      <c r="H1654" s="1">
        <v>3381482.72</v>
      </c>
      <c r="I1654" s="425">
        <v>-20820.7</v>
      </c>
      <c r="J1654">
        <v>5</v>
      </c>
    </row>
    <row r="1655" spans="1:10" ht="15.75" customHeight="1">
      <c r="A1655" t="s">
        <v>3251</v>
      </c>
      <c r="B1655" t="s">
        <v>2218</v>
      </c>
      <c r="C1655">
        <v>0</v>
      </c>
      <c r="D1655">
        <v>6</v>
      </c>
      <c r="E1655">
        <v>2023</v>
      </c>
      <c r="F1655" s="1">
        <v>0</v>
      </c>
      <c r="G1655" s="1">
        <v>3249814.72</v>
      </c>
      <c r="H1655" s="1">
        <v>3249814.72</v>
      </c>
      <c r="I1655" s="425">
        <v>0</v>
      </c>
      <c r="J1655">
        <v>6</v>
      </c>
    </row>
    <row r="1656" spans="1:10" ht="15.75" customHeight="1">
      <c r="A1656" t="s">
        <v>3252</v>
      </c>
      <c r="B1656" t="s">
        <v>3253</v>
      </c>
      <c r="C1656">
        <v>0</v>
      </c>
      <c r="D1656">
        <v>6</v>
      </c>
      <c r="E1656">
        <v>2023</v>
      </c>
      <c r="F1656" s="1">
        <v>0</v>
      </c>
      <c r="G1656" s="1">
        <v>28506</v>
      </c>
      <c r="H1656" s="1">
        <v>28506</v>
      </c>
      <c r="I1656" s="425">
        <v>0</v>
      </c>
      <c r="J1656">
        <v>7</v>
      </c>
    </row>
    <row r="1657" spans="1:10" ht="15.75" customHeight="1">
      <c r="A1657" t="s">
        <v>4457</v>
      </c>
      <c r="B1657" t="s">
        <v>3177</v>
      </c>
      <c r="C1657">
        <v>0</v>
      </c>
      <c r="D1657">
        <v>6</v>
      </c>
      <c r="E1657">
        <v>2023</v>
      </c>
      <c r="F1657" s="1">
        <v>0</v>
      </c>
      <c r="G1657" s="1">
        <v>1750</v>
      </c>
      <c r="H1657" s="1">
        <v>1750</v>
      </c>
      <c r="I1657" s="425">
        <v>0</v>
      </c>
      <c r="J1657">
        <v>7</v>
      </c>
    </row>
    <row r="1658" spans="1:10" ht="15.75" customHeight="1">
      <c r="A1658" t="s">
        <v>3254</v>
      </c>
      <c r="B1658" t="s">
        <v>3179</v>
      </c>
      <c r="C1658">
        <v>0</v>
      </c>
      <c r="D1658">
        <v>6</v>
      </c>
      <c r="E1658">
        <v>2023</v>
      </c>
      <c r="F1658" s="1">
        <v>0</v>
      </c>
      <c r="G1658" s="1">
        <v>4400</v>
      </c>
      <c r="H1658" s="1">
        <v>4400</v>
      </c>
      <c r="I1658" s="425">
        <v>0</v>
      </c>
      <c r="J1658">
        <v>7</v>
      </c>
    </row>
    <row r="1659" spans="1:10" ht="15.75" customHeight="1">
      <c r="A1659" t="s">
        <v>3255</v>
      </c>
      <c r="B1659" t="s">
        <v>2225</v>
      </c>
      <c r="C1659">
        <v>0</v>
      </c>
      <c r="D1659">
        <v>6</v>
      </c>
      <c r="E1659">
        <v>2023</v>
      </c>
      <c r="F1659" s="1">
        <v>0</v>
      </c>
      <c r="G1659" s="1">
        <v>2897083.17</v>
      </c>
      <c r="H1659" s="1">
        <v>2897083.17</v>
      </c>
      <c r="I1659" s="425">
        <v>0</v>
      </c>
      <c r="J1659">
        <v>7</v>
      </c>
    </row>
    <row r="1660" spans="1:10" ht="15.75" customHeight="1">
      <c r="A1660" t="s">
        <v>3256</v>
      </c>
      <c r="B1660" t="s">
        <v>3257</v>
      </c>
      <c r="C1660">
        <v>0</v>
      </c>
      <c r="D1660">
        <v>6</v>
      </c>
      <c r="E1660">
        <v>2023</v>
      </c>
      <c r="F1660" s="1">
        <v>0</v>
      </c>
      <c r="G1660" s="1">
        <v>208710.55</v>
      </c>
      <c r="H1660" s="1">
        <v>208710.55</v>
      </c>
      <c r="I1660" s="425">
        <v>0</v>
      </c>
      <c r="J1660">
        <v>7</v>
      </c>
    </row>
    <row r="1661" spans="1:10" ht="15.75" customHeight="1">
      <c r="A1661" t="s">
        <v>3258</v>
      </c>
      <c r="B1661" t="s">
        <v>2229</v>
      </c>
      <c r="C1661">
        <v>0</v>
      </c>
      <c r="D1661">
        <v>6</v>
      </c>
      <c r="E1661">
        <v>2023</v>
      </c>
      <c r="F1661" s="1">
        <v>0</v>
      </c>
      <c r="G1661" s="1">
        <v>19465</v>
      </c>
      <c r="H1661" s="1">
        <v>19465</v>
      </c>
      <c r="I1661" s="425">
        <v>0</v>
      </c>
      <c r="J1661">
        <v>7</v>
      </c>
    </row>
    <row r="1662" spans="1:10" ht="15.75" customHeight="1">
      <c r="A1662" t="s">
        <v>3259</v>
      </c>
      <c r="B1662" t="s">
        <v>2231</v>
      </c>
      <c r="C1662">
        <v>0</v>
      </c>
      <c r="D1662">
        <v>6</v>
      </c>
      <c r="E1662">
        <v>2023</v>
      </c>
      <c r="F1662" s="1">
        <v>0</v>
      </c>
      <c r="G1662" s="1">
        <v>89900</v>
      </c>
      <c r="H1662" s="1">
        <v>89900</v>
      </c>
      <c r="I1662" s="425">
        <v>0</v>
      </c>
      <c r="J1662">
        <v>7</v>
      </c>
    </row>
    <row r="1663" spans="1:10" ht="15.75" customHeight="1">
      <c r="A1663" t="s">
        <v>3260</v>
      </c>
      <c r="B1663" t="s">
        <v>2233</v>
      </c>
      <c r="C1663">
        <v>0</v>
      </c>
      <c r="D1663">
        <v>6</v>
      </c>
      <c r="E1663">
        <v>2023</v>
      </c>
      <c r="F1663" s="1">
        <v>0</v>
      </c>
      <c r="G1663" s="1">
        <v>110847.3</v>
      </c>
      <c r="H1663" s="1">
        <v>131668</v>
      </c>
      <c r="I1663" s="425">
        <v>-20820.7</v>
      </c>
      <c r="J1663">
        <v>6</v>
      </c>
    </row>
    <row r="1664" spans="1:10" ht="15.75" customHeight="1">
      <c r="A1664" t="s">
        <v>3261</v>
      </c>
      <c r="B1664" t="s">
        <v>2236</v>
      </c>
      <c r="C1664">
        <v>0</v>
      </c>
      <c r="D1664">
        <v>6</v>
      </c>
      <c r="E1664">
        <v>2023</v>
      </c>
      <c r="F1664" s="1">
        <v>0</v>
      </c>
      <c r="G1664" s="1">
        <v>106747.3</v>
      </c>
      <c r="H1664" s="1">
        <v>125528</v>
      </c>
      <c r="I1664" s="425">
        <v>-18780.7</v>
      </c>
      <c r="J1664">
        <v>7</v>
      </c>
    </row>
    <row r="1665" spans="1:10" ht="15.75" customHeight="1">
      <c r="A1665" t="s">
        <v>3262</v>
      </c>
      <c r="B1665" t="s">
        <v>2238</v>
      </c>
      <c r="C1665">
        <v>0</v>
      </c>
      <c r="D1665">
        <v>6</v>
      </c>
      <c r="E1665">
        <v>2023</v>
      </c>
      <c r="F1665" s="1">
        <v>0</v>
      </c>
      <c r="G1665" s="1">
        <v>4100</v>
      </c>
      <c r="H1665" s="1">
        <v>6140</v>
      </c>
      <c r="I1665" s="425">
        <v>-2040</v>
      </c>
      <c r="J1665">
        <v>7</v>
      </c>
    </row>
    <row r="1666" spans="1:10" ht="15.75" customHeight="1">
      <c r="A1666" t="s">
        <v>3263</v>
      </c>
      <c r="B1666" t="s">
        <v>2563</v>
      </c>
      <c r="C1666">
        <v>0</v>
      </c>
      <c r="D1666">
        <v>6</v>
      </c>
      <c r="E1666">
        <v>2023</v>
      </c>
      <c r="F1666" s="1">
        <v>0</v>
      </c>
      <c r="G1666" s="1">
        <v>192532942</v>
      </c>
      <c r="H1666" s="1">
        <v>192532942</v>
      </c>
      <c r="I1666" s="425">
        <v>0</v>
      </c>
      <c r="J1666">
        <v>5</v>
      </c>
    </row>
    <row r="1667" spans="1:10" ht="15.75" customHeight="1">
      <c r="A1667" t="s">
        <v>3264</v>
      </c>
      <c r="B1667" t="s">
        <v>3191</v>
      </c>
      <c r="C1667">
        <v>0</v>
      </c>
      <c r="D1667">
        <v>6</v>
      </c>
      <c r="E1667">
        <v>2023</v>
      </c>
      <c r="F1667" s="1">
        <v>0</v>
      </c>
      <c r="G1667" s="1">
        <v>192532942</v>
      </c>
      <c r="H1667" s="1">
        <v>192532942</v>
      </c>
      <c r="I1667" s="425">
        <v>0</v>
      </c>
      <c r="J1667">
        <v>6</v>
      </c>
    </row>
    <row r="1668" spans="1:10" ht="15.75" customHeight="1">
      <c r="A1668" t="s">
        <v>3265</v>
      </c>
      <c r="B1668" t="s">
        <v>3193</v>
      </c>
      <c r="C1668">
        <v>0</v>
      </c>
      <c r="D1668">
        <v>6</v>
      </c>
      <c r="E1668">
        <v>2023</v>
      </c>
      <c r="F1668" s="1">
        <v>0</v>
      </c>
      <c r="G1668" s="1">
        <v>192532942</v>
      </c>
      <c r="H1668" s="1">
        <v>192532942</v>
      </c>
      <c r="I1668" s="425">
        <v>0</v>
      </c>
      <c r="J1668">
        <v>7</v>
      </c>
    </row>
    <row r="1669" spans="1:10" ht="15.75" customHeight="1">
      <c r="A1669" t="s">
        <v>3266</v>
      </c>
      <c r="B1669" t="s">
        <v>2262</v>
      </c>
      <c r="C1669">
        <v>0</v>
      </c>
      <c r="D1669">
        <v>6</v>
      </c>
      <c r="E1669">
        <v>2023</v>
      </c>
      <c r="F1669" s="1">
        <v>0</v>
      </c>
      <c r="G1669" s="1">
        <v>1805080.74</v>
      </c>
      <c r="H1669" s="1">
        <v>1805080.74</v>
      </c>
      <c r="I1669" s="425">
        <v>0</v>
      </c>
      <c r="J1669">
        <v>5</v>
      </c>
    </row>
    <row r="1670" spans="1:10" ht="15.75" customHeight="1">
      <c r="A1670" t="s">
        <v>3267</v>
      </c>
      <c r="B1670" t="s">
        <v>2272</v>
      </c>
      <c r="C1670">
        <v>0</v>
      </c>
      <c r="D1670">
        <v>6</v>
      </c>
      <c r="E1670">
        <v>2023</v>
      </c>
      <c r="F1670" s="1">
        <v>0</v>
      </c>
      <c r="G1670" s="1">
        <v>1794387.27</v>
      </c>
      <c r="H1670" s="1">
        <v>1794387.27</v>
      </c>
      <c r="I1670" s="425">
        <v>0</v>
      </c>
      <c r="J1670">
        <v>6</v>
      </c>
    </row>
    <row r="1671" spans="1:10" ht="15.75" customHeight="1">
      <c r="A1671" t="s">
        <v>3268</v>
      </c>
      <c r="B1671" t="s">
        <v>881</v>
      </c>
      <c r="C1671">
        <v>0</v>
      </c>
      <c r="D1671">
        <v>6</v>
      </c>
      <c r="E1671">
        <v>2023</v>
      </c>
      <c r="F1671" s="1">
        <v>0</v>
      </c>
      <c r="G1671" s="1">
        <v>21120</v>
      </c>
      <c r="H1671" s="1">
        <v>21120</v>
      </c>
      <c r="I1671" s="425">
        <v>0</v>
      </c>
      <c r="J1671">
        <v>7</v>
      </c>
    </row>
    <row r="1672" spans="1:10" ht="15.75" customHeight="1">
      <c r="A1672" t="s">
        <v>3270</v>
      </c>
      <c r="B1672" t="s">
        <v>2272</v>
      </c>
      <c r="C1672">
        <v>0</v>
      </c>
      <c r="D1672">
        <v>6</v>
      </c>
      <c r="E1672">
        <v>2023</v>
      </c>
      <c r="F1672" s="1">
        <v>0</v>
      </c>
      <c r="G1672" s="1">
        <v>92701.99</v>
      </c>
      <c r="H1672" s="1">
        <v>92701.99</v>
      </c>
      <c r="I1672" s="425">
        <v>0</v>
      </c>
      <c r="J1672">
        <v>7</v>
      </c>
    </row>
    <row r="1673" spans="1:10" ht="15.75" customHeight="1">
      <c r="A1673" t="s">
        <v>3271</v>
      </c>
      <c r="B1673" t="s">
        <v>2278</v>
      </c>
      <c r="C1673">
        <v>0</v>
      </c>
      <c r="D1673">
        <v>6</v>
      </c>
      <c r="E1673">
        <v>2023</v>
      </c>
      <c r="F1673" s="1">
        <v>0</v>
      </c>
      <c r="G1673" s="1">
        <v>15321.25</v>
      </c>
      <c r="H1673" s="1">
        <v>15321.25</v>
      </c>
      <c r="I1673" s="425">
        <v>0</v>
      </c>
      <c r="J1673">
        <v>7</v>
      </c>
    </row>
    <row r="1674" spans="1:10" ht="15.75" customHeight="1">
      <c r="A1674" t="s">
        <v>3272</v>
      </c>
      <c r="B1674" t="s">
        <v>3203</v>
      </c>
      <c r="C1674">
        <v>0</v>
      </c>
      <c r="D1674">
        <v>6</v>
      </c>
      <c r="E1674">
        <v>2023</v>
      </c>
      <c r="F1674" s="1">
        <v>0</v>
      </c>
      <c r="G1674" s="1">
        <v>852722.4</v>
      </c>
      <c r="H1674" s="1">
        <v>852722.4</v>
      </c>
      <c r="I1674" s="425">
        <v>0</v>
      </c>
      <c r="J1674">
        <v>7</v>
      </c>
    </row>
    <row r="1675" spans="1:10" ht="15.75" customHeight="1">
      <c r="A1675" t="s">
        <v>3273</v>
      </c>
      <c r="B1675" t="s">
        <v>2282</v>
      </c>
      <c r="C1675">
        <v>0</v>
      </c>
      <c r="D1675">
        <v>6</v>
      </c>
      <c r="E1675">
        <v>2023</v>
      </c>
      <c r="F1675" s="1">
        <v>0</v>
      </c>
      <c r="G1675" s="1">
        <v>131587.32</v>
      </c>
      <c r="H1675" s="1">
        <v>131587.32</v>
      </c>
      <c r="I1675" s="425">
        <v>0</v>
      </c>
      <c r="J1675">
        <v>7</v>
      </c>
    </row>
    <row r="1676" spans="1:10" ht="15.75" customHeight="1">
      <c r="A1676" t="s">
        <v>3274</v>
      </c>
      <c r="B1676" t="s">
        <v>3206</v>
      </c>
      <c r="C1676">
        <v>0</v>
      </c>
      <c r="D1676">
        <v>6</v>
      </c>
      <c r="E1676">
        <v>2023</v>
      </c>
      <c r="F1676" s="1">
        <v>0</v>
      </c>
      <c r="G1676" s="1">
        <v>8795.3799999999992</v>
      </c>
      <c r="H1676" s="1">
        <v>8795.3799999999992</v>
      </c>
      <c r="I1676" s="425">
        <v>0</v>
      </c>
      <c r="J1676">
        <v>7</v>
      </c>
    </row>
    <row r="1677" spans="1:10" ht="15.75" customHeight="1">
      <c r="A1677" t="s">
        <v>3275</v>
      </c>
      <c r="B1677" t="s">
        <v>2286</v>
      </c>
      <c r="C1677">
        <v>0</v>
      </c>
      <c r="D1677">
        <v>6</v>
      </c>
      <c r="E1677">
        <v>2023</v>
      </c>
      <c r="F1677" s="1">
        <v>0</v>
      </c>
      <c r="G1677" s="1">
        <v>5518</v>
      </c>
      <c r="H1677" s="1">
        <v>5518</v>
      </c>
      <c r="I1677" s="425">
        <v>0</v>
      </c>
      <c r="J1677">
        <v>7</v>
      </c>
    </row>
    <row r="1678" spans="1:10" ht="15.75" customHeight="1">
      <c r="A1678" t="s">
        <v>3276</v>
      </c>
      <c r="B1678" t="s">
        <v>3211</v>
      </c>
      <c r="C1678">
        <v>0</v>
      </c>
      <c r="D1678">
        <v>6</v>
      </c>
      <c r="E1678">
        <v>2023</v>
      </c>
      <c r="F1678" s="1">
        <v>0</v>
      </c>
      <c r="G1678" s="1">
        <v>666620.93000000005</v>
      </c>
      <c r="H1678" s="1">
        <v>666620.93000000005</v>
      </c>
      <c r="I1678" s="425">
        <v>0</v>
      </c>
      <c r="J1678">
        <v>7</v>
      </c>
    </row>
    <row r="1679" spans="1:10" ht="15.75" customHeight="1">
      <c r="A1679" t="s">
        <v>4464</v>
      </c>
      <c r="B1679" t="s">
        <v>4362</v>
      </c>
      <c r="C1679">
        <v>0</v>
      </c>
      <c r="D1679">
        <v>6</v>
      </c>
      <c r="E1679">
        <v>2023</v>
      </c>
      <c r="F1679" s="1">
        <v>0</v>
      </c>
      <c r="G1679" s="1">
        <v>10693.47</v>
      </c>
      <c r="H1679" s="1">
        <v>10693.47</v>
      </c>
      <c r="I1679" s="425">
        <v>0</v>
      </c>
      <c r="J1679">
        <v>6</v>
      </c>
    </row>
    <row r="1680" spans="1:10" ht="15.75" customHeight="1">
      <c r="A1680" t="s">
        <v>4465</v>
      </c>
      <c r="B1680" t="s">
        <v>4364</v>
      </c>
      <c r="C1680">
        <v>0</v>
      </c>
      <c r="D1680">
        <v>6</v>
      </c>
      <c r="E1680">
        <v>2023</v>
      </c>
      <c r="F1680" s="1">
        <v>0</v>
      </c>
      <c r="G1680" s="1">
        <v>10693.47</v>
      </c>
      <c r="H1680" s="1">
        <v>10693.47</v>
      </c>
      <c r="I1680" s="425">
        <v>0</v>
      </c>
      <c r="J1680">
        <v>7</v>
      </c>
    </row>
    <row r="1681" spans="1:10" ht="15.75" customHeight="1">
      <c r="A1681" t="s">
        <v>3277</v>
      </c>
      <c r="B1681" t="s">
        <v>3278</v>
      </c>
      <c r="C1681">
        <v>0</v>
      </c>
      <c r="D1681">
        <v>6</v>
      </c>
      <c r="E1681">
        <v>2023</v>
      </c>
      <c r="F1681" s="1">
        <v>0</v>
      </c>
      <c r="G1681" s="1">
        <v>0</v>
      </c>
      <c r="H1681" s="1">
        <v>197698684.75999999</v>
      </c>
      <c r="I1681" s="425">
        <v>-197698684.75999999</v>
      </c>
      <c r="J1681">
        <v>3</v>
      </c>
    </row>
    <row r="1682" spans="1:10" ht="15.75" customHeight="1">
      <c r="A1682" t="s">
        <v>3279</v>
      </c>
      <c r="B1682" t="s">
        <v>3278</v>
      </c>
      <c r="C1682">
        <v>0</v>
      </c>
      <c r="D1682">
        <v>6</v>
      </c>
      <c r="E1682">
        <v>2023</v>
      </c>
      <c r="F1682" s="1">
        <v>0</v>
      </c>
      <c r="G1682" s="1">
        <v>0</v>
      </c>
      <c r="H1682" s="1">
        <v>197698684.75999999</v>
      </c>
      <c r="I1682" s="425">
        <v>-197698684.75999999</v>
      </c>
      <c r="J1682">
        <v>4</v>
      </c>
    </row>
    <row r="1683" spans="1:10" ht="15.75" customHeight="1">
      <c r="A1683" t="s">
        <v>3280</v>
      </c>
      <c r="B1683" t="s">
        <v>2233</v>
      </c>
      <c r="C1683">
        <v>0</v>
      </c>
      <c r="D1683">
        <v>6</v>
      </c>
      <c r="E1683">
        <v>2023</v>
      </c>
      <c r="F1683" s="1">
        <v>0</v>
      </c>
      <c r="G1683" s="1">
        <v>0</v>
      </c>
      <c r="H1683" s="1">
        <v>3360662.02</v>
      </c>
      <c r="I1683" s="425">
        <v>-3360662.02</v>
      </c>
      <c r="J1683">
        <v>5</v>
      </c>
    </row>
    <row r="1684" spans="1:10" ht="15.75" customHeight="1">
      <c r="A1684" t="s">
        <v>3281</v>
      </c>
      <c r="B1684" t="s">
        <v>2218</v>
      </c>
      <c r="C1684">
        <v>0</v>
      </c>
      <c r="D1684">
        <v>6</v>
      </c>
      <c r="E1684">
        <v>2023</v>
      </c>
      <c r="F1684" s="1">
        <v>0</v>
      </c>
      <c r="G1684" s="1">
        <v>0</v>
      </c>
      <c r="H1684" s="1">
        <v>3249814.72</v>
      </c>
      <c r="I1684" s="425">
        <v>-3249814.72</v>
      </c>
      <c r="J1684">
        <v>6</v>
      </c>
    </row>
    <row r="1685" spans="1:10" ht="15.75" customHeight="1">
      <c r="A1685" t="s">
        <v>3282</v>
      </c>
      <c r="B1685" t="s">
        <v>2221</v>
      </c>
      <c r="C1685">
        <v>0</v>
      </c>
      <c r="D1685">
        <v>6</v>
      </c>
      <c r="E1685">
        <v>2023</v>
      </c>
      <c r="F1685" s="1">
        <v>0</v>
      </c>
      <c r="G1685" s="1">
        <v>0</v>
      </c>
      <c r="H1685" s="1">
        <v>28506</v>
      </c>
      <c r="I1685" s="425">
        <v>-28506</v>
      </c>
      <c r="J1685">
        <v>7</v>
      </c>
    </row>
    <row r="1686" spans="1:10" ht="15.75" customHeight="1">
      <c r="A1686" t="s">
        <v>4466</v>
      </c>
      <c r="B1686" t="s">
        <v>3220</v>
      </c>
      <c r="C1686">
        <v>0</v>
      </c>
      <c r="D1686">
        <v>6</v>
      </c>
      <c r="E1686">
        <v>2023</v>
      </c>
      <c r="F1686" s="1">
        <v>0</v>
      </c>
      <c r="G1686" s="1">
        <v>0</v>
      </c>
      <c r="H1686" s="1">
        <v>1750</v>
      </c>
      <c r="I1686" s="425">
        <v>-1750</v>
      </c>
      <c r="J1686">
        <v>7</v>
      </c>
    </row>
    <row r="1687" spans="1:10" ht="15.75" customHeight="1">
      <c r="A1687" t="s">
        <v>3283</v>
      </c>
      <c r="B1687" t="s">
        <v>3179</v>
      </c>
      <c r="C1687">
        <v>0</v>
      </c>
      <c r="D1687">
        <v>6</v>
      </c>
      <c r="E1687">
        <v>2023</v>
      </c>
      <c r="F1687" s="1">
        <v>0</v>
      </c>
      <c r="G1687" s="1">
        <v>0</v>
      </c>
      <c r="H1687" s="1">
        <v>4400</v>
      </c>
      <c r="I1687" s="425">
        <v>-4400</v>
      </c>
      <c r="J1687">
        <v>7</v>
      </c>
    </row>
    <row r="1688" spans="1:10" ht="15.75" customHeight="1">
      <c r="A1688" t="s">
        <v>3284</v>
      </c>
      <c r="B1688" t="s">
        <v>2225</v>
      </c>
      <c r="C1688">
        <v>0</v>
      </c>
      <c r="D1688">
        <v>6</v>
      </c>
      <c r="E1688">
        <v>2023</v>
      </c>
      <c r="F1688" s="1">
        <v>0</v>
      </c>
      <c r="G1688" s="1">
        <v>0</v>
      </c>
      <c r="H1688" s="1">
        <v>2897083.17</v>
      </c>
      <c r="I1688" s="425">
        <v>-2897083.17</v>
      </c>
      <c r="J1688">
        <v>7</v>
      </c>
    </row>
    <row r="1689" spans="1:10" ht="15.75" customHeight="1">
      <c r="A1689" t="s">
        <v>3285</v>
      </c>
      <c r="B1689" t="s">
        <v>3224</v>
      </c>
      <c r="C1689">
        <v>0</v>
      </c>
      <c r="D1689">
        <v>6</v>
      </c>
      <c r="E1689">
        <v>2023</v>
      </c>
      <c r="F1689" s="1">
        <v>0</v>
      </c>
      <c r="G1689" s="1">
        <v>0</v>
      </c>
      <c r="H1689" s="1">
        <v>208710.55</v>
      </c>
      <c r="I1689" s="425">
        <v>-208710.55</v>
      </c>
      <c r="J1689">
        <v>7</v>
      </c>
    </row>
    <row r="1690" spans="1:10" ht="15.75" customHeight="1">
      <c r="A1690" t="s">
        <v>3286</v>
      </c>
      <c r="B1690" t="s">
        <v>2229</v>
      </c>
      <c r="C1690">
        <v>0</v>
      </c>
      <c r="D1690">
        <v>6</v>
      </c>
      <c r="E1690">
        <v>2023</v>
      </c>
      <c r="F1690" s="1">
        <v>0</v>
      </c>
      <c r="G1690" s="1">
        <v>0</v>
      </c>
      <c r="H1690" s="1">
        <v>19465</v>
      </c>
      <c r="I1690" s="425">
        <v>-19465</v>
      </c>
      <c r="J1690">
        <v>7</v>
      </c>
    </row>
    <row r="1691" spans="1:10" ht="15.75" customHeight="1">
      <c r="A1691" t="s">
        <v>3287</v>
      </c>
      <c r="B1691" t="s">
        <v>2231</v>
      </c>
      <c r="C1691">
        <v>0</v>
      </c>
      <c r="D1691">
        <v>6</v>
      </c>
      <c r="E1691">
        <v>2023</v>
      </c>
      <c r="F1691" s="1">
        <v>0</v>
      </c>
      <c r="G1691" s="1">
        <v>0</v>
      </c>
      <c r="H1691" s="1">
        <v>89900</v>
      </c>
      <c r="I1691" s="425">
        <v>-89900</v>
      </c>
      <c r="J1691">
        <v>7</v>
      </c>
    </row>
    <row r="1692" spans="1:10" ht="15.75" customHeight="1">
      <c r="A1692" t="s">
        <v>3288</v>
      </c>
      <c r="B1692" t="s">
        <v>2233</v>
      </c>
      <c r="C1692">
        <v>0</v>
      </c>
      <c r="D1692">
        <v>6</v>
      </c>
      <c r="E1692">
        <v>2023</v>
      </c>
      <c r="F1692" s="1">
        <v>0</v>
      </c>
      <c r="G1692" s="1">
        <v>0</v>
      </c>
      <c r="H1692" s="1">
        <v>110847.3</v>
      </c>
      <c r="I1692" s="425">
        <v>-110847.3</v>
      </c>
      <c r="J1692">
        <v>6</v>
      </c>
    </row>
    <row r="1693" spans="1:10" ht="15.75" customHeight="1">
      <c r="A1693" t="s">
        <v>3289</v>
      </c>
      <c r="B1693" t="s">
        <v>2236</v>
      </c>
      <c r="C1693">
        <v>0</v>
      </c>
      <c r="D1693">
        <v>6</v>
      </c>
      <c r="E1693">
        <v>2023</v>
      </c>
      <c r="F1693" s="1">
        <v>0</v>
      </c>
      <c r="G1693" s="1">
        <v>0</v>
      </c>
      <c r="H1693" s="1">
        <v>106747.3</v>
      </c>
      <c r="I1693" s="425">
        <v>-106747.3</v>
      </c>
      <c r="J1693">
        <v>7</v>
      </c>
    </row>
    <row r="1694" spans="1:10" ht="15.75" customHeight="1">
      <c r="A1694" t="s">
        <v>3290</v>
      </c>
      <c r="B1694" t="s">
        <v>2238</v>
      </c>
      <c r="C1694">
        <v>0</v>
      </c>
      <c r="D1694">
        <v>6</v>
      </c>
      <c r="E1694">
        <v>2023</v>
      </c>
      <c r="F1694" s="1">
        <v>0</v>
      </c>
      <c r="G1694" s="1">
        <v>0</v>
      </c>
      <c r="H1694" s="1">
        <v>4100</v>
      </c>
      <c r="I1694" s="425">
        <v>-4100</v>
      </c>
      <c r="J1694">
        <v>7</v>
      </c>
    </row>
    <row r="1695" spans="1:10" ht="15.75" customHeight="1">
      <c r="A1695" t="s">
        <v>3291</v>
      </c>
      <c r="B1695" t="s">
        <v>3292</v>
      </c>
      <c r="C1695">
        <v>0</v>
      </c>
      <c r="D1695">
        <v>6</v>
      </c>
      <c r="E1695">
        <v>2023</v>
      </c>
      <c r="F1695" s="1">
        <v>0</v>
      </c>
      <c r="G1695" s="1">
        <v>0</v>
      </c>
      <c r="H1695" s="1">
        <v>192532942</v>
      </c>
      <c r="I1695" s="425">
        <v>-192532942</v>
      </c>
      <c r="J1695">
        <v>5</v>
      </c>
    </row>
    <row r="1696" spans="1:10" ht="15.75" customHeight="1">
      <c r="A1696" t="s">
        <v>3293</v>
      </c>
      <c r="B1696" t="s">
        <v>2246</v>
      </c>
      <c r="C1696">
        <v>0</v>
      </c>
      <c r="D1696">
        <v>6</v>
      </c>
      <c r="E1696">
        <v>2023</v>
      </c>
      <c r="F1696" s="1">
        <v>0</v>
      </c>
      <c r="G1696" s="1">
        <v>0</v>
      </c>
      <c r="H1696" s="1">
        <v>192532942</v>
      </c>
      <c r="I1696" s="425">
        <v>-192532942</v>
      </c>
      <c r="J1696">
        <v>6</v>
      </c>
    </row>
    <row r="1697" spans="1:10" ht="15.75" customHeight="1">
      <c r="A1697" t="s">
        <v>3294</v>
      </c>
      <c r="B1697" t="s">
        <v>3193</v>
      </c>
      <c r="C1697">
        <v>0</v>
      </c>
      <c r="D1697">
        <v>6</v>
      </c>
      <c r="E1697">
        <v>2023</v>
      </c>
      <c r="F1697" s="1">
        <v>0</v>
      </c>
      <c r="G1697" s="1">
        <v>0</v>
      </c>
      <c r="H1697" s="1">
        <v>192532942</v>
      </c>
      <c r="I1697" s="425">
        <v>-192532942</v>
      </c>
      <c r="J1697">
        <v>7</v>
      </c>
    </row>
    <row r="1698" spans="1:10" ht="15.75" customHeight="1">
      <c r="A1698" t="s">
        <v>3295</v>
      </c>
      <c r="B1698" t="s">
        <v>2262</v>
      </c>
      <c r="C1698">
        <v>0</v>
      </c>
      <c r="D1698">
        <v>6</v>
      </c>
      <c r="E1698">
        <v>2023</v>
      </c>
      <c r="F1698" s="1">
        <v>0</v>
      </c>
      <c r="G1698" s="1">
        <v>0</v>
      </c>
      <c r="H1698" s="1">
        <v>1805080.74</v>
      </c>
      <c r="I1698" s="425">
        <v>-1805080.74</v>
      </c>
      <c r="J1698">
        <v>5</v>
      </c>
    </row>
    <row r="1699" spans="1:10" ht="15.75" customHeight="1">
      <c r="A1699" t="s">
        <v>3296</v>
      </c>
      <c r="B1699" t="s">
        <v>2272</v>
      </c>
      <c r="C1699">
        <v>0</v>
      </c>
      <c r="D1699">
        <v>6</v>
      </c>
      <c r="E1699">
        <v>2023</v>
      </c>
      <c r="F1699" s="1">
        <v>0</v>
      </c>
      <c r="G1699" s="1">
        <v>0</v>
      </c>
      <c r="H1699" s="1">
        <v>1794387.27</v>
      </c>
      <c r="I1699" s="425">
        <v>-1794387.27</v>
      </c>
      <c r="J1699">
        <v>6</v>
      </c>
    </row>
    <row r="1700" spans="1:10" ht="15.75" customHeight="1">
      <c r="A1700" t="s">
        <v>3297</v>
      </c>
      <c r="B1700" t="s">
        <v>881</v>
      </c>
      <c r="C1700">
        <v>0</v>
      </c>
      <c r="D1700">
        <v>6</v>
      </c>
      <c r="E1700">
        <v>2023</v>
      </c>
      <c r="F1700" s="1">
        <v>0</v>
      </c>
      <c r="G1700" s="1">
        <v>0</v>
      </c>
      <c r="H1700" s="1">
        <v>21120</v>
      </c>
      <c r="I1700" s="425">
        <v>-21120</v>
      </c>
      <c r="J1700">
        <v>7</v>
      </c>
    </row>
    <row r="1701" spans="1:10" ht="15.75" customHeight="1">
      <c r="A1701" t="s">
        <v>3299</v>
      </c>
      <c r="B1701" t="s">
        <v>2272</v>
      </c>
      <c r="C1701">
        <v>0</v>
      </c>
      <c r="D1701">
        <v>6</v>
      </c>
      <c r="E1701">
        <v>2023</v>
      </c>
      <c r="F1701" s="1">
        <v>0</v>
      </c>
      <c r="G1701" s="1">
        <v>0</v>
      </c>
      <c r="H1701" s="1">
        <v>92701.99</v>
      </c>
      <c r="I1701" s="425">
        <v>-92701.99</v>
      </c>
      <c r="J1701">
        <v>7</v>
      </c>
    </row>
    <row r="1702" spans="1:10" ht="15.75" customHeight="1">
      <c r="A1702" t="s">
        <v>3300</v>
      </c>
      <c r="B1702" t="s">
        <v>2278</v>
      </c>
      <c r="C1702">
        <v>0</v>
      </c>
      <c r="D1702">
        <v>6</v>
      </c>
      <c r="E1702">
        <v>2023</v>
      </c>
      <c r="F1702" s="1">
        <v>0</v>
      </c>
      <c r="G1702" s="1">
        <v>0</v>
      </c>
      <c r="H1702" s="1">
        <v>15321.25</v>
      </c>
      <c r="I1702" s="425">
        <v>-15321.25</v>
      </c>
      <c r="J1702">
        <v>7</v>
      </c>
    </row>
    <row r="1703" spans="1:10" ht="15.75" customHeight="1">
      <c r="A1703" t="s">
        <v>3301</v>
      </c>
      <c r="B1703" t="s">
        <v>2280</v>
      </c>
      <c r="C1703">
        <v>0</v>
      </c>
      <c r="D1703">
        <v>6</v>
      </c>
      <c r="E1703">
        <v>2023</v>
      </c>
      <c r="F1703" s="1">
        <v>0</v>
      </c>
      <c r="G1703" s="1">
        <v>0</v>
      </c>
      <c r="H1703" s="1">
        <v>852722.4</v>
      </c>
      <c r="I1703" s="425">
        <v>-852722.4</v>
      </c>
      <c r="J1703">
        <v>7</v>
      </c>
    </row>
    <row r="1704" spans="1:10" ht="15.75" customHeight="1">
      <c r="A1704" t="s">
        <v>3302</v>
      </c>
      <c r="B1704" t="s">
        <v>2282</v>
      </c>
      <c r="C1704">
        <v>0</v>
      </c>
      <c r="D1704">
        <v>6</v>
      </c>
      <c r="E1704">
        <v>2023</v>
      </c>
      <c r="F1704" s="1">
        <v>0</v>
      </c>
      <c r="G1704" s="1">
        <v>0</v>
      </c>
      <c r="H1704" s="1">
        <v>131587.32</v>
      </c>
      <c r="I1704" s="425">
        <v>-131587.32</v>
      </c>
      <c r="J1704">
        <v>7</v>
      </c>
    </row>
    <row r="1705" spans="1:10" ht="15.75" customHeight="1">
      <c r="A1705" t="s">
        <v>3303</v>
      </c>
      <c r="B1705" t="s">
        <v>2284</v>
      </c>
      <c r="C1705">
        <v>0</v>
      </c>
      <c r="D1705">
        <v>6</v>
      </c>
      <c r="E1705">
        <v>2023</v>
      </c>
      <c r="F1705" s="1">
        <v>0</v>
      </c>
      <c r="G1705" s="1">
        <v>0</v>
      </c>
      <c r="H1705" s="1">
        <v>8795.3799999999992</v>
      </c>
      <c r="I1705" s="425">
        <v>-8795.3799999999992</v>
      </c>
      <c r="J1705">
        <v>7</v>
      </c>
    </row>
    <row r="1706" spans="1:10" ht="15.75" customHeight="1">
      <c r="A1706" t="s">
        <v>3304</v>
      </c>
      <c r="B1706" t="s">
        <v>2286</v>
      </c>
      <c r="C1706">
        <v>0</v>
      </c>
      <c r="D1706">
        <v>6</v>
      </c>
      <c r="E1706">
        <v>2023</v>
      </c>
      <c r="F1706" s="1">
        <v>0</v>
      </c>
      <c r="G1706" s="1">
        <v>0</v>
      </c>
      <c r="H1706" s="1">
        <v>5518</v>
      </c>
      <c r="I1706" s="425">
        <v>-5518</v>
      </c>
      <c r="J1706">
        <v>7</v>
      </c>
    </row>
    <row r="1707" spans="1:10" ht="15.75" customHeight="1">
      <c r="A1707" t="s">
        <v>3305</v>
      </c>
      <c r="B1707" t="s">
        <v>3211</v>
      </c>
      <c r="C1707">
        <v>0</v>
      </c>
      <c r="D1707">
        <v>6</v>
      </c>
      <c r="E1707">
        <v>2023</v>
      </c>
      <c r="F1707" s="1">
        <v>0</v>
      </c>
      <c r="G1707" s="1">
        <v>0</v>
      </c>
      <c r="H1707" s="1">
        <v>666620.93000000005</v>
      </c>
      <c r="I1707" s="425">
        <v>-666620.93000000005</v>
      </c>
      <c r="J1707">
        <v>7</v>
      </c>
    </row>
    <row r="1708" spans="1:10" ht="15.75" customHeight="1">
      <c r="A1708" t="s">
        <v>4473</v>
      </c>
      <c r="B1708" t="s">
        <v>4362</v>
      </c>
      <c r="C1708">
        <v>0</v>
      </c>
      <c r="D1708">
        <v>6</v>
      </c>
      <c r="E1708">
        <v>2023</v>
      </c>
      <c r="F1708" s="1">
        <v>0</v>
      </c>
      <c r="G1708" s="1">
        <v>0</v>
      </c>
      <c r="H1708" s="1">
        <v>10693.47</v>
      </c>
      <c r="I1708" s="425">
        <v>-10693.47</v>
      </c>
      <c r="J1708">
        <v>6</v>
      </c>
    </row>
    <row r="1709" spans="1:10" ht="15.75" customHeight="1">
      <c r="A1709" t="s">
        <v>4474</v>
      </c>
      <c r="B1709" t="s">
        <v>4364</v>
      </c>
      <c r="C1709">
        <v>0</v>
      </c>
      <c r="D1709">
        <v>6</v>
      </c>
      <c r="E1709">
        <v>2023</v>
      </c>
      <c r="F1709" s="1">
        <v>0</v>
      </c>
      <c r="G1709" s="1">
        <v>0</v>
      </c>
      <c r="H1709" s="1">
        <v>10693.47</v>
      </c>
      <c r="I1709" s="425">
        <v>-10693.47</v>
      </c>
      <c r="J1709">
        <v>7</v>
      </c>
    </row>
    <row r="1710" spans="1:10" ht="15.75" customHeight="1">
      <c r="A1710" t="s">
        <v>3306</v>
      </c>
      <c r="B1710" t="s">
        <v>3307</v>
      </c>
      <c r="C1710">
        <v>0</v>
      </c>
      <c r="D1710">
        <v>6</v>
      </c>
      <c r="E1710">
        <v>2023</v>
      </c>
      <c r="F1710" s="1">
        <v>0</v>
      </c>
      <c r="G1710" s="1">
        <v>1946201828.4300001</v>
      </c>
      <c r="H1710" s="1">
        <v>1946201828.4300001</v>
      </c>
      <c r="I1710" s="425">
        <v>0</v>
      </c>
      <c r="J1710">
        <v>2</v>
      </c>
    </row>
    <row r="1711" spans="1:10" ht="15.75" customHeight="1">
      <c r="A1711" t="s">
        <v>3308</v>
      </c>
      <c r="B1711" t="s">
        <v>3309</v>
      </c>
      <c r="C1711">
        <v>0</v>
      </c>
      <c r="D1711">
        <v>6</v>
      </c>
      <c r="E1711">
        <v>2023</v>
      </c>
      <c r="F1711" s="1">
        <v>0</v>
      </c>
      <c r="G1711" s="1">
        <v>0</v>
      </c>
      <c r="H1711" s="1">
        <v>477105443</v>
      </c>
      <c r="I1711" s="425">
        <v>-477105443</v>
      </c>
      <c r="J1711">
        <v>3</v>
      </c>
    </row>
    <row r="1712" spans="1:10" ht="15.75" customHeight="1">
      <c r="A1712" t="s">
        <v>3310</v>
      </c>
      <c r="B1712" t="s">
        <v>3309</v>
      </c>
      <c r="C1712">
        <v>0</v>
      </c>
      <c r="D1712">
        <v>6</v>
      </c>
      <c r="E1712">
        <v>2023</v>
      </c>
      <c r="F1712" s="1">
        <v>0</v>
      </c>
      <c r="G1712" s="1">
        <v>0</v>
      </c>
      <c r="H1712" s="1">
        <v>477105443</v>
      </c>
      <c r="I1712" s="425">
        <v>-477105443</v>
      </c>
      <c r="J1712">
        <v>4</v>
      </c>
    </row>
    <row r="1713" spans="1:10" ht="15.75" customHeight="1">
      <c r="A1713" t="s">
        <v>3311</v>
      </c>
      <c r="B1713" t="s">
        <v>2298</v>
      </c>
      <c r="C1713">
        <v>0</v>
      </c>
      <c r="D1713">
        <v>6</v>
      </c>
      <c r="E1713">
        <v>2023</v>
      </c>
      <c r="F1713" s="1">
        <v>0</v>
      </c>
      <c r="G1713" s="1">
        <v>0</v>
      </c>
      <c r="H1713" s="1">
        <v>311344097</v>
      </c>
      <c r="I1713" s="425">
        <v>-311344097</v>
      </c>
      <c r="J1713">
        <v>5</v>
      </c>
    </row>
    <row r="1714" spans="1:10" ht="15.75" customHeight="1">
      <c r="A1714" t="s">
        <v>3312</v>
      </c>
      <c r="B1714" t="s">
        <v>2300</v>
      </c>
      <c r="C1714">
        <v>0</v>
      </c>
      <c r="D1714">
        <v>6</v>
      </c>
      <c r="E1714">
        <v>2023</v>
      </c>
      <c r="F1714" s="1">
        <v>0</v>
      </c>
      <c r="G1714" s="1">
        <v>0</v>
      </c>
      <c r="H1714" s="1">
        <v>129512137</v>
      </c>
      <c r="I1714" s="425">
        <v>-129512137</v>
      </c>
      <c r="J1714">
        <v>6</v>
      </c>
    </row>
    <row r="1715" spans="1:10" ht="15.75" customHeight="1">
      <c r="A1715" t="s">
        <v>3313</v>
      </c>
      <c r="B1715" t="s">
        <v>2302</v>
      </c>
      <c r="C1715">
        <v>0</v>
      </c>
      <c r="D1715">
        <v>6</v>
      </c>
      <c r="E1715">
        <v>2023</v>
      </c>
      <c r="F1715" s="1">
        <v>0</v>
      </c>
      <c r="G1715" s="1">
        <v>0</v>
      </c>
      <c r="H1715" s="1">
        <v>129512137</v>
      </c>
      <c r="I1715" s="425">
        <v>-129512137</v>
      </c>
      <c r="J1715">
        <v>7</v>
      </c>
    </row>
    <row r="1716" spans="1:10" ht="15.75" customHeight="1">
      <c r="A1716" t="s">
        <v>3314</v>
      </c>
      <c r="B1716" t="s">
        <v>3315</v>
      </c>
      <c r="C1716">
        <v>0</v>
      </c>
      <c r="D1716">
        <v>6</v>
      </c>
      <c r="E1716">
        <v>2023</v>
      </c>
      <c r="F1716" s="1">
        <v>0</v>
      </c>
      <c r="G1716" s="1">
        <v>0</v>
      </c>
      <c r="H1716" s="1">
        <v>3775765</v>
      </c>
      <c r="I1716" s="425">
        <v>-3775765</v>
      </c>
      <c r="J1716">
        <v>6</v>
      </c>
    </row>
    <row r="1717" spans="1:10">
      <c r="A1717" t="s">
        <v>3316</v>
      </c>
      <c r="B1717" t="s">
        <v>2307</v>
      </c>
      <c r="C1717">
        <v>0</v>
      </c>
      <c r="D1717">
        <v>6</v>
      </c>
      <c r="E1717">
        <v>2023</v>
      </c>
      <c r="F1717" s="425">
        <v>0</v>
      </c>
      <c r="G1717" s="425">
        <v>0</v>
      </c>
      <c r="H1717" s="425">
        <v>3775765</v>
      </c>
      <c r="I1717" s="425">
        <v>-3775765</v>
      </c>
      <c r="J1717">
        <v>7</v>
      </c>
    </row>
    <row r="1718" spans="1:10">
      <c r="A1718" t="s">
        <v>3317</v>
      </c>
      <c r="B1718" t="s">
        <v>2313</v>
      </c>
      <c r="C1718">
        <v>0</v>
      </c>
      <c r="D1718">
        <v>6</v>
      </c>
      <c r="E1718">
        <v>2023</v>
      </c>
      <c r="F1718" s="425">
        <v>0</v>
      </c>
      <c r="G1718" s="425">
        <v>0</v>
      </c>
      <c r="H1718" s="425">
        <v>55854469</v>
      </c>
      <c r="I1718" s="425">
        <v>-55854469</v>
      </c>
      <c r="J1718">
        <v>6</v>
      </c>
    </row>
    <row r="1719" spans="1:10">
      <c r="A1719" t="s">
        <v>3318</v>
      </c>
      <c r="B1719" t="s">
        <v>2315</v>
      </c>
      <c r="C1719">
        <v>0</v>
      </c>
      <c r="D1719">
        <v>6</v>
      </c>
      <c r="E1719">
        <v>2023</v>
      </c>
      <c r="F1719" s="425">
        <v>0</v>
      </c>
      <c r="G1719" s="425">
        <v>0</v>
      </c>
      <c r="H1719" s="425">
        <v>31920</v>
      </c>
      <c r="I1719" s="425">
        <v>-31920</v>
      </c>
      <c r="J1719">
        <v>7</v>
      </c>
    </row>
    <row r="1720" spans="1:10">
      <c r="A1720" t="s">
        <v>3319</v>
      </c>
      <c r="B1720" t="s">
        <v>2317</v>
      </c>
      <c r="C1720">
        <v>0</v>
      </c>
      <c r="D1720">
        <v>6</v>
      </c>
      <c r="E1720">
        <v>2023</v>
      </c>
      <c r="F1720" s="425">
        <v>0</v>
      </c>
      <c r="G1720" s="425">
        <v>0</v>
      </c>
      <c r="H1720" s="425">
        <v>26851969</v>
      </c>
      <c r="I1720" s="425">
        <v>-26851969</v>
      </c>
      <c r="J1720">
        <v>7</v>
      </c>
    </row>
    <row r="1721" spans="1:10">
      <c r="A1721" t="s">
        <v>3320</v>
      </c>
      <c r="B1721" t="s">
        <v>2321</v>
      </c>
      <c r="C1721">
        <v>0</v>
      </c>
      <c r="D1721">
        <v>6</v>
      </c>
      <c r="E1721">
        <v>2023</v>
      </c>
      <c r="F1721" s="425">
        <v>0</v>
      </c>
      <c r="G1721" s="425">
        <v>0</v>
      </c>
      <c r="H1721" s="425">
        <v>9815691</v>
      </c>
      <c r="I1721" s="425">
        <v>-9815691</v>
      </c>
      <c r="J1721">
        <v>7</v>
      </c>
    </row>
    <row r="1722" spans="1:10">
      <c r="A1722" t="s">
        <v>3321</v>
      </c>
      <c r="B1722" t="s">
        <v>2323</v>
      </c>
      <c r="C1722">
        <v>0</v>
      </c>
      <c r="D1722">
        <v>6</v>
      </c>
      <c r="E1722">
        <v>2023</v>
      </c>
      <c r="F1722" s="425">
        <v>0</v>
      </c>
      <c r="G1722" s="425">
        <v>0</v>
      </c>
      <c r="H1722" s="425">
        <v>16510055</v>
      </c>
      <c r="I1722" s="425">
        <v>-16510055</v>
      </c>
      <c r="J1722">
        <v>7</v>
      </c>
    </row>
    <row r="1723" spans="1:10">
      <c r="A1723" t="s">
        <v>3322</v>
      </c>
      <c r="B1723" t="s">
        <v>2327</v>
      </c>
      <c r="C1723">
        <v>0</v>
      </c>
      <c r="D1723">
        <v>6</v>
      </c>
      <c r="E1723">
        <v>2023</v>
      </c>
      <c r="F1723" s="425">
        <v>0</v>
      </c>
      <c r="G1723" s="425">
        <v>0</v>
      </c>
      <c r="H1723" s="425">
        <v>454914</v>
      </c>
      <c r="I1723" s="425">
        <v>-454914</v>
      </c>
      <c r="J1723">
        <v>7</v>
      </c>
    </row>
    <row r="1724" spans="1:10">
      <c r="A1724" t="s">
        <v>3323</v>
      </c>
      <c r="B1724" t="s">
        <v>2329</v>
      </c>
      <c r="C1724">
        <v>0</v>
      </c>
      <c r="D1724">
        <v>6</v>
      </c>
      <c r="E1724">
        <v>2023</v>
      </c>
      <c r="F1724" s="425">
        <v>0</v>
      </c>
      <c r="G1724" s="425">
        <v>0</v>
      </c>
      <c r="H1724" s="425">
        <v>2189920</v>
      </c>
      <c r="I1724" s="425">
        <v>-2189920</v>
      </c>
      <c r="J1724">
        <v>7</v>
      </c>
    </row>
    <row r="1725" spans="1:10">
      <c r="A1725" t="s">
        <v>3324</v>
      </c>
      <c r="B1725" t="s">
        <v>2334</v>
      </c>
      <c r="C1725">
        <v>0</v>
      </c>
      <c r="D1725">
        <v>6</v>
      </c>
      <c r="E1725">
        <v>2023</v>
      </c>
      <c r="F1725" s="425">
        <v>0</v>
      </c>
      <c r="G1725" s="425">
        <v>0</v>
      </c>
      <c r="H1725" s="425">
        <v>39673623</v>
      </c>
      <c r="I1725" s="425">
        <v>-39673623</v>
      </c>
      <c r="J1725">
        <v>6</v>
      </c>
    </row>
    <row r="1726" spans="1:10">
      <c r="A1726" t="s">
        <v>3325</v>
      </c>
      <c r="B1726" t="s">
        <v>2336</v>
      </c>
      <c r="C1726">
        <v>0</v>
      </c>
      <c r="D1726">
        <v>6</v>
      </c>
      <c r="E1726">
        <v>2023</v>
      </c>
      <c r="F1726" s="425">
        <v>0</v>
      </c>
      <c r="G1726" s="425">
        <v>0</v>
      </c>
      <c r="H1726" s="425">
        <v>21933893</v>
      </c>
      <c r="I1726" s="425">
        <v>-21933893</v>
      </c>
      <c r="J1726">
        <v>7</v>
      </c>
    </row>
    <row r="1727" spans="1:10">
      <c r="A1727" t="s">
        <v>3326</v>
      </c>
      <c r="B1727" t="s">
        <v>1882</v>
      </c>
      <c r="C1727">
        <v>0</v>
      </c>
      <c r="D1727">
        <v>6</v>
      </c>
      <c r="E1727">
        <v>2023</v>
      </c>
      <c r="F1727" s="425">
        <v>0</v>
      </c>
      <c r="G1727" s="425">
        <v>0</v>
      </c>
      <c r="H1727" s="425">
        <v>11092316</v>
      </c>
      <c r="I1727" s="425">
        <v>-11092316</v>
      </c>
      <c r="J1727">
        <v>7</v>
      </c>
    </row>
    <row r="1728" spans="1:10">
      <c r="A1728" t="s">
        <v>3327</v>
      </c>
      <c r="B1728" t="s">
        <v>2345</v>
      </c>
      <c r="C1728">
        <v>0</v>
      </c>
      <c r="D1728">
        <v>6</v>
      </c>
      <c r="E1728">
        <v>2023</v>
      </c>
      <c r="F1728" s="425">
        <v>0</v>
      </c>
      <c r="G1728" s="425">
        <v>0</v>
      </c>
      <c r="H1728" s="425">
        <v>4436926</v>
      </c>
      <c r="I1728" s="425">
        <v>-4436926</v>
      </c>
      <c r="J1728">
        <v>7</v>
      </c>
    </row>
    <row r="1729" spans="1:10">
      <c r="A1729" t="s">
        <v>3328</v>
      </c>
      <c r="B1729" t="s">
        <v>2349</v>
      </c>
      <c r="C1729">
        <v>0</v>
      </c>
      <c r="D1729">
        <v>6</v>
      </c>
      <c r="E1729">
        <v>2023</v>
      </c>
      <c r="F1729" s="425">
        <v>0</v>
      </c>
      <c r="G1729" s="425">
        <v>0</v>
      </c>
      <c r="H1729" s="425">
        <v>1947846</v>
      </c>
      <c r="I1729" s="425">
        <v>-1947846</v>
      </c>
      <c r="J1729">
        <v>7</v>
      </c>
    </row>
    <row r="1730" spans="1:10">
      <c r="A1730" t="s">
        <v>3329</v>
      </c>
      <c r="B1730" t="s">
        <v>3330</v>
      </c>
      <c r="C1730">
        <v>0</v>
      </c>
      <c r="D1730">
        <v>6</v>
      </c>
      <c r="E1730">
        <v>2023</v>
      </c>
      <c r="F1730" s="425">
        <v>0</v>
      </c>
      <c r="G1730" s="425">
        <v>0</v>
      </c>
      <c r="H1730" s="425">
        <v>262642</v>
      </c>
      <c r="I1730" s="425">
        <v>-262642</v>
      </c>
      <c r="J1730">
        <v>7</v>
      </c>
    </row>
    <row r="1731" spans="1:10">
      <c r="A1731" t="s">
        <v>3331</v>
      </c>
      <c r="B1731" t="s">
        <v>2354</v>
      </c>
      <c r="C1731">
        <v>0</v>
      </c>
      <c r="D1731">
        <v>6</v>
      </c>
      <c r="E1731">
        <v>2023</v>
      </c>
      <c r="F1731" s="425">
        <v>0</v>
      </c>
      <c r="G1731" s="425">
        <v>0</v>
      </c>
      <c r="H1731" s="425">
        <v>55001901</v>
      </c>
      <c r="I1731" s="425">
        <v>-55001901</v>
      </c>
      <c r="J1731">
        <v>6</v>
      </c>
    </row>
    <row r="1732" spans="1:10">
      <c r="A1732" t="s">
        <v>3332</v>
      </c>
      <c r="B1732" t="s">
        <v>2356</v>
      </c>
      <c r="C1732">
        <v>0</v>
      </c>
      <c r="D1732">
        <v>6</v>
      </c>
      <c r="E1732">
        <v>2023</v>
      </c>
      <c r="F1732" s="425">
        <v>0</v>
      </c>
      <c r="G1732" s="425">
        <v>0</v>
      </c>
      <c r="H1732" s="425">
        <v>2673471</v>
      </c>
      <c r="I1732" s="425">
        <v>-2673471</v>
      </c>
      <c r="J1732">
        <v>7</v>
      </c>
    </row>
    <row r="1733" spans="1:10">
      <c r="A1733" t="s">
        <v>3333</v>
      </c>
      <c r="B1733" t="s">
        <v>2360</v>
      </c>
      <c r="C1733">
        <v>0</v>
      </c>
      <c r="D1733">
        <v>6</v>
      </c>
      <c r="E1733">
        <v>2023</v>
      </c>
      <c r="F1733" s="425">
        <v>0</v>
      </c>
      <c r="G1733" s="425">
        <v>0</v>
      </c>
      <c r="H1733" s="425">
        <v>31710171</v>
      </c>
      <c r="I1733" s="425">
        <v>-31710171</v>
      </c>
      <c r="J1733">
        <v>7</v>
      </c>
    </row>
    <row r="1734" spans="1:10">
      <c r="A1734" t="s">
        <v>3334</v>
      </c>
      <c r="B1734" t="s">
        <v>2362</v>
      </c>
      <c r="C1734">
        <v>0</v>
      </c>
      <c r="D1734">
        <v>6</v>
      </c>
      <c r="E1734">
        <v>2023</v>
      </c>
      <c r="F1734" s="425">
        <v>0</v>
      </c>
      <c r="G1734" s="425">
        <v>0</v>
      </c>
      <c r="H1734" s="425">
        <v>10718821</v>
      </c>
      <c r="I1734" s="425">
        <v>-10718821</v>
      </c>
      <c r="J1734">
        <v>7</v>
      </c>
    </row>
    <row r="1735" spans="1:10">
      <c r="A1735" t="s">
        <v>3335</v>
      </c>
      <c r="B1735" t="s">
        <v>2364</v>
      </c>
      <c r="C1735">
        <v>0</v>
      </c>
      <c r="D1735">
        <v>6</v>
      </c>
      <c r="E1735">
        <v>2023</v>
      </c>
      <c r="F1735" s="425">
        <v>0</v>
      </c>
      <c r="G1735" s="425">
        <v>0</v>
      </c>
      <c r="H1735" s="425">
        <v>9126476</v>
      </c>
      <c r="I1735" s="425">
        <v>-9126476</v>
      </c>
      <c r="J1735">
        <v>7</v>
      </c>
    </row>
    <row r="1736" spans="1:10">
      <c r="A1736" t="s">
        <v>3336</v>
      </c>
      <c r="B1736" t="s">
        <v>2367</v>
      </c>
      <c r="C1736">
        <v>0</v>
      </c>
      <c r="D1736">
        <v>6</v>
      </c>
      <c r="E1736">
        <v>2023</v>
      </c>
      <c r="F1736" s="425">
        <v>0</v>
      </c>
      <c r="G1736" s="425">
        <v>0</v>
      </c>
      <c r="H1736" s="425">
        <v>772962</v>
      </c>
      <c r="I1736" s="425">
        <v>-772962</v>
      </c>
      <c r="J1736">
        <v>7</v>
      </c>
    </row>
    <row r="1737" spans="1:10">
      <c r="A1737" t="s">
        <v>3337</v>
      </c>
      <c r="B1737" t="s">
        <v>2372</v>
      </c>
      <c r="C1737">
        <v>0</v>
      </c>
      <c r="D1737">
        <v>6</v>
      </c>
      <c r="E1737">
        <v>2023</v>
      </c>
      <c r="F1737" s="425">
        <v>0</v>
      </c>
      <c r="G1737" s="425">
        <v>0</v>
      </c>
      <c r="H1737" s="425">
        <v>27526202</v>
      </c>
      <c r="I1737" s="425">
        <v>-27526202</v>
      </c>
      <c r="J1737">
        <v>6</v>
      </c>
    </row>
    <row r="1738" spans="1:10">
      <c r="A1738" t="s">
        <v>3338</v>
      </c>
      <c r="B1738" t="s">
        <v>2374</v>
      </c>
      <c r="C1738">
        <v>0</v>
      </c>
      <c r="D1738">
        <v>6</v>
      </c>
      <c r="E1738">
        <v>2023</v>
      </c>
      <c r="F1738" s="425">
        <v>0</v>
      </c>
      <c r="G1738" s="425">
        <v>0</v>
      </c>
      <c r="H1738" s="425">
        <v>27526202</v>
      </c>
      <c r="I1738" s="425">
        <v>-27526202</v>
      </c>
      <c r="J1738">
        <v>7</v>
      </c>
    </row>
    <row r="1739" spans="1:10">
      <c r="A1739" t="s">
        <v>3339</v>
      </c>
      <c r="B1739" t="s">
        <v>2378</v>
      </c>
      <c r="C1739">
        <v>0</v>
      </c>
      <c r="D1739">
        <v>6</v>
      </c>
      <c r="E1739">
        <v>2023</v>
      </c>
      <c r="F1739" s="425">
        <v>0</v>
      </c>
      <c r="G1739" s="425">
        <v>0</v>
      </c>
      <c r="H1739" s="425">
        <v>26988979</v>
      </c>
      <c r="I1739" s="425">
        <v>-26988979</v>
      </c>
      <c r="J1739">
        <v>5</v>
      </c>
    </row>
    <row r="1740" spans="1:10">
      <c r="A1740" t="s">
        <v>3340</v>
      </c>
      <c r="B1740" t="s">
        <v>2381</v>
      </c>
      <c r="C1740">
        <v>0</v>
      </c>
      <c r="D1740">
        <v>6</v>
      </c>
      <c r="E1740">
        <v>2023</v>
      </c>
      <c r="F1740" s="425">
        <v>0</v>
      </c>
      <c r="G1740" s="425">
        <v>0</v>
      </c>
      <c r="H1740" s="425">
        <v>9369562</v>
      </c>
      <c r="I1740" s="425">
        <v>-9369562</v>
      </c>
      <c r="J1740">
        <v>6</v>
      </c>
    </row>
    <row r="1741" spans="1:10">
      <c r="A1741" t="s">
        <v>3341</v>
      </c>
      <c r="B1741" t="s">
        <v>2383</v>
      </c>
      <c r="C1741">
        <v>0</v>
      </c>
      <c r="D1741">
        <v>6</v>
      </c>
      <c r="E1741">
        <v>2023</v>
      </c>
      <c r="F1741" s="425">
        <v>0</v>
      </c>
      <c r="G1741" s="425">
        <v>0</v>
      </c>
      <c r="H1741" s="425">
        <v>2960350</v>
      </c>
      <c r="I1741" s="425">
        <v>-2960350</v>
      </c>
      <c r="J1741">
        <v>7</v>
      </c>
    </row>
    <row r="1742" spans="1:10">
      <c r="A1742" t="s">
        <v>3342</v>
      </c>
      <c r="B1742" t="s">
        <v>2387</v>
      </c>
      <c r="C1742">
        <v>0</v>
      </c>
      <c r="D1742">
        <v>6</v>
      </c>
      <c r="E1742">
        <v>2023</v>
      </c>
      <c r="F1742" s="425">
        <v>0</v>
      </c>
      <c r="G1742" s="425">
        <v>0</v>
      </c>
      <c r="H1742" s="425">
        <v>232686</v>
      </c>
      <c r="I1742" s="425">
        <v>-232686</v>
      </c>
      <c r="J1742">
        <v>7</v>
      </c>
    </row>
    <row r="1743" spans="1:10">
      <c r="A1743" t="s">
        <v>3343</v>
      </c>
      <c r="B1743" t="s">
        <v>2391</v>
      </c>
      <c r="C1743">
        <v>0</v>
      </c>
      <c r="D1743">
        <v>6</v>
      </c>
      <c r="E1743">
        <v>2023</v>
      </c>
      <c r="F1743" s="425">
        <v>0</v>
      </c>
      <c r="G1743" s="425">
        <v>0</v>
      </c>
      <c r="H1743" s="425">
        <v>703511</v>
      </c>
      <c r="I1743" s="425">
        <v>-703511</v>
      </c>
      <c r="J1743">
        <v>7</v>
      </c>
    </row>
    <row r="1744" spans="1:10">
      <c r="A1744" t="s">
        <v>3344</v>
      </c>
      <c r="B1744" t="s">
        <v>2393</v>
      </c>
      <c r="C1744">
        <v>0</v>
      </c>
      <c r="D1744">
        <v>6</v>
      </c>
      <c r="E1744">
        <v>2023</v>
      </c>
      <c r="F1744" s="425">
        <v>0</v>
      </c>
      <c r="G1744" s="425">
        <v>0</v>
      </c>
      <c r="H1744" s="425">
        <v>3719551</v>
      </c>
      <c r="I1744" s="425">
        <v>-3719551</v>
      </c>
      <c r="J1744">
        <v>7</v>
      </c>
    </row>
    <row r="1745" spans="1:10">
      <c r="A1745" t="s">
        <v>3345</v>
      </c>
      <c r="B1745" t="s">
        <v>2395</v>
      </c>
      <c r="C1745">
        <v>0</v>
      </c>
      <c r="D1745">
        <v>6</v>
      </c>
      <c r="E1745">
        <v>2023</v>
      </c>
      <c r="F1745" s="425">
        <v>0</v>
      </c>
      <c r="G1745" s="425">
        <v>0</v>
      </c>
      <c r="H1745" s="425">
        <v>1753464</v>
      </c>
      <c r="I1745" s="425">
        <v>-1753464</v>
      </c>
      <c r="J1745">
        <v>7</v>
      </c>
    </row>
    <row r="1746" spans="1:10">
      <c r="A1746" t="s">
        <v>3346</v>
      </c>
      <c r="B1746" t="s">
        <v>2401</v>
      </c>
      <c r="C1746">
        <v>0</v>
      </c>
      <c r="D1746">
        <v>6</v>
      </c>
      <c r="E1746">
        <v>2023</v>
      </c>
      <c r="F1746" s="425">
        <v>0</v>
      </c>
      <c r="G1746" s="425">
        <v>0</v>
      </c>
      <c r="H1746" s="425">
        <v>13030619</v>
      </c>
      <c r="I1746" s="425">
        <v>-13030619</v>
      </c>
      <c r="J1746">
        <v>6</v>
      </c>
    </row>
    <row r="1747" spans="1:10">
      <c r="A1747" t="s">
        <v>3347</v>
      </c>
      <c r="B1747" t="s">
        <v>2403</v>
      </c>
      <c r="C1747">
        <v>0</v>
      </c>
      <c r="D1747">
        <v>6</v>
      </c>
      <c r="E1747">
        <v>2023</v>
      </c>
      <c r="F1747" s="425">
        <v>0</v>
      </c>
      <c r="G1747" s="425">
        <v>0</v>
      </c>
      <c r="H1747" s="425">
        <v>12989278</v>
      </c>
      <c r="I1747" s="425">
        <v>-12989278</v>
      </c>
      <c r="J1747">
        <v>7</v>
      </c>
    </row>
    <row r="1748" spans="1:10">
      <c r="A1748" t="s">
        <v>3348</v>
      </c>
      <c r="B1748" t="s">
        <v>2405</v>
      </c>
      <c r="C1748">
        <v>0</v>
      </c>
      <c r="D1748">
        <v>6</v>
      </c>
      <c r="E1748">
        <v>2023</v>
      </c>
      <c r="F1748" s="425">
        <v>0</v>
      </c>
      <c r="G1748" s="425">
        <v>0</v>
      </c>
      <c r="H1748" s="425">
        <v>41341</v>
      </c>
      <c r="I1748" s="425">
        <v>-41341</v>
      </c>
      <c r="J1748">
        <v>7</v>
      </c>
    </row>
    <row r="1749" spans="1:10">
      <c r="A1749" t="s">
        <v>3349</v>
      </c>
      <c r="B1749" t="s">
        <v>2411</v>
      </c>
      <c r="C1749">
        <v>0</v>
      </c>
      <c r="D1749">
        <v>6</v>
      </c>
      <c r="E1749">
        <v>2023</v>
      </c>
      <c r="F1749" s="425">
        <v>0</v>
      </c>
      <c r="G1749" s="425">
        <v>0</v>
      </c>
      <c r="H1749" s="425">
        <v>1106375</v>
      </c>
      <c r="I1749" s="425">
        <v>-1106375</v>
      </c>
      <c r="J1749">
        <v>6</v>
      </c>
    </row>
    <row r="1750" spans="1:10">
      <c r="A1750" t="s">
        <v>3350</v>
      </c>
      <c r="B1750" t="s">
        <v>3351</v>
      </c>
      <c r="C1750">
        <v>0</v>
      </c>
      <c r="D1750">
        <v>6</v>
      </c>
      <c r="E1750">
        <v>2023</v>
      </c>
      <c r="F1750" s="425">
        <v>0</v>
      </c>
      <c r="G1750" s="425">
        <v>0</v>
      </c>
      <c r="H1750" s="425">
        <v>2422</v>
      </c>
      <c r="I1750" s="425">
        <v>-2422</v>
      </c>
      <c r="J1750">
        <v>7</v>
      </c>
    </row>
    <row r="1751" spans="1:10">
      <c r="A1751" t="s">
        <v>3352</v>
      </c>
      <c r="B1751" t="s">
        <v>3353</v>
      </c>
      <c r="C1751">
        <v>0</v>
      </c>
      <c r="D1751">
        <v>6</v>
      </c>
      <c r="E1751">
        <v>2023</v>
      </c>
      <c r="F1751" s="425">
        <v>0</v>
      </c>
      <c r="G1751" s="425">
        <v>0</v>
      </c>
      <c r="H1751" s="425">
        <v>7264</v>
      </c>
      <c r="I1751" s="425">
        <v>-7264</v>
      </c>
      <c r="J1751">
        <v>7</v>
      </c>
    </row>
    <row r="1752" spans="1:10">
      <c r="A1752" t="s">
        <v>3354</v>
      </c>
      <c r="B1752" t="s">
        <v>2415</v>
      </c>
      <c r="C1752">
        <v>0</v>
      </c>
      <c r="D1752">
        <v>6</v>
      </c>
      <c r="E1752">
        <v>2023</v>
      </c>
      <c r="F1752" s="425">
        <v>0</v>
      </c>
      <c r="G1752" s="425">
        <v>0</v>
      </c>
      <c r="H1752" s="425">
        <v>69805</v>
      </c>
      <c r="I1752" s="425">
        <v>-69805</v>
      </c>
      <c r="J1752">
        <v>7</v>
      </c>
    </row>
    <row r="1753" spans="1:10">
      <c r="A1753" t="s">
        <v>3355</v>
      </c>
      <c r="B1753" t="s">
        <v>3356</v>
      </c>
      <c r="C1753">
        <v>0</v>
      </c>
      <c r="D1753">
        <v>6</v>
      </c>
      <c r="E1753">
        <v>2023</v>
      </c>
      <c r="F1753" s="425">
        <v>0</v>
      </c>
      <c r="G1753" s="425">
        <v>0</v>
      </c>
      <c r="H1753" s="425">
        <v>93369</v>
      </c>
      <c r="I1753" s="425">
        <v>-93369</v>
      </c>
      <c r="J1753">
        <v>7</v>
      </c>
    </row>
    <row r="1754" spans="1:10">
      <c r="A1754" t="s">
        <v>3357</v>
      </c>
      <c r="B1754" t="s">
        <v>3358</v>
      </c>
      <c r="C1754">
        <v>0</v>
      </c>
      <c r="D1754">
        <v>6</v>
      </c>
      <c r="E1754">
        <v>2023</v>
      </c>
      <c r="F1754" s="425">
        <v>0</v>
      </c>
      <c r="G1754" s="425">
        <v>0</v>
      </c>
      <c r="H1754" s="425">
        <v>75228</v>
      </c>
      <c r="I1754" s="425">
        <v>-75228</v>
      </c>
      <c r="J1754">
        <v>7</v>
      </c>
    </row>
    <row r="1755" spans="1:10">
      <c r="A1755" t="s">
        <v>3359</v>
      </c>
      <c r="B1755" t="s">
        <v>3360</v>
      </c>
      <c r="C1755">
        <v>0</v>
      </c>
      <c r="D1755">
        <v>6</v>
      </c>
      <c r="E1755">
        <v>2023</v>
      </c>
      <c r="F1755" s="425">
        <v>0</v>
      </c>
      <c r="G1755" s="425">
        <v>0</v>
      </c>
      <c r="H1755" s="425">
        <v>858287</v>
      </c>
      <c r="I1755" s="425">
        <v>-858287</v>
      </c>
      <c r="J1755">
        <v>7</v>
      </c>
    </row>
    <row r="1756" spans="1:10">
      <c r="A1756" t="s">
        <v>3361</v>
      </c>
      <c r="B1756" t="s">
        <v>3362</v>
      </c>
      <c r="C1756">
        <v>0</v>
      </c>
      <c r="D1756">
        <v>6</v>
      </c>
      <c r="E1756">
        <v>2023</v>
      </c>
      <c r="F1756" s="425">
        <v>0</v>
      </c>
      <c r="G1756" s="425">
        <v>0</v>
      </c>
      <c r="H1756" s="425">
        <v>835609</v>
      </c>
      <c r="I1756" s="425">
        <v>-835609</v>
      </c>
      <c r="J1756">
        <v>6</v>
      </c>
    </row>
    <row r="1757" spans="1:10">
      <c r="A1757" t="s">
        <v>3363</v>
      </c>
      <c r="B1757" t="s">
        <v>3364</v>
      </c>
      <c r="C1757">
        <v>0</v>
      </c>
      <c r="D1757">
        <v>6</v>
      </c>
      <c r="E1757">
        <v>2023</v>
      </c>
      <c r="F1757" s="425">
        <v>0</v>
      </c>
      <c r="G1757" s="425">
        <v>0</v>
      </c>
      <c r="H1757" s="425">
        <v>250138</v>
      </c>
      <c r="I1757" s="425">
        <v>-250138</v>
      </c>
      <c r="J1757">
        <v>7</v>
      </c>
    </row>
    <row r="1758" spans="1:10">
      <c r="A1758" t="s">
        <v>3365</v>
      </c>
      <c r="B1758" t="s">
        <v>2421</v>
      </c>
      <c r="C1758">
        <v>0</v>
      </c>
      <c r="D1758">
        <v>6</v>
      </c>
      <c r="E1758">
        <v>2023</v>
      </c>
      <c r="F1758" s="425">
        <v>0</v>
      </c>
      <c r="G1758" s="425">
        <v>0</v>
      </c>
      <c r="H1758" s="425">
        <v>585471</v>
      </c>
      <c r="I1758" s="425">
        <v>-585471</v>
      </c>
      <c r="J1758">
        <v>7</v>
      </c>
    </row>
    <row r="1759" spans="1:10">
      <c r="A1759" t="s">
        <v>3366</v>
      </c>
      <c r="B1759" t="s">
        <v>2424</v>
      </c>
      <c r="C1759">
        <v>0</v>
      </c>
      <c r="D1759">
        <v>6</v>
      </c>
      <c r="E1759">
        <v>2023</v>
      </c>
      <c r="F1759" s="425">
        <v>0</v>
      </c>
      <c r="G1759" s="425">
        <v>0</v>
      </c>
      <c r="H1759" s="425">
        <v>2280812</v>
      </c>
      <c r="I1759" s="425">
        <v>-2280812</v>
      </c>
      <c r="J1759">
        <v>6</v>
      </c>
    </row>
    <row r="1760" spans="1:10">
      <c r="A1760" t="s">
        <v>3367</v>
      </c>
      <c r="B1760" t="s">
        <v>3368</v>
      </c>
      <c r="C1760">
        <v>0</v>
      </c>
      <c r="D1760">
        <v>6</v>
      </c>
      <c r="E1760">
        <v>2023</v>
      </c>
      <c r="F1760" s="425">
        <v>0</v>
      </c>
      <c r="G1760" s="425">
        <v>0</v>
      </c>
      <c r="H1760" s="425">
        <v>2280812</v>
      </c>
      <c r="I1760" s="425">
        <v>-2280812</v>
      </c>
      <c r="J1760">
        <v>7</v>
      </c>
    </row>
    <row r="1761" spans="1:10">
      <c r="A1761" t="s">
        <v>3369</v>
      </c>
      <c r="B1761" t="s">
        <v>3370</v>
      </c>
      <c r="C1761">
        <v>0</v>
      </c>
      <c r="D1761">
        <v>6</v>
      </c>
      <c r="E1761">
        <v>2023</v>
      </c>
      <c r="F1761" s="425">
        <v>0</v>
      </c>
      <c r="G1761" s="425">
        <v>0</v>
      </c>
      <c r="H1761" s="425">
        <v>366002</v>
      </c>
      <c r="I1761" s="425">
        <v>-366002</v>
      </c>
      <c r="J1761">
        <v>6</v>
      </c>
    </row>
    <row r="1762" spans="1:10">
      <c r="A1762" t="s">
        <v>3371</v>
      </c>
      <c r="B1762" t="s">
        <v>3370</v>
      </c>
      <c r="C1762">
        <v>0</v>
      </c>
      <c r="D1762">
        <v>6</v>
      </c>
      <c r="E1762">
        <v>2023</v>
      </c>
      <c r="F1762" s="425">
        <v>0</v>
      </c>
      <c r="G1762" s="425">
        <v>0</v>
      </c>
      <c r="H1762" s="425">
        <v>31126</v>
      </c>
      <c r="I1762" s="425">
        <v>-31126</v>
      </c>
      <c r="J1762">
        <v>7</v>
      </c>
    </row>
    <row r="1763" spans="1:10">
      <c r="A1763" t="s">
        <v>3372</v>
      </c>
      <c r="B1763" t="s">
        <v>3373</v>
      </c>
      <c r="C1763">
        <v>0</v>
      </c>
      <c r="D1763">
        <v>6</v>
      </c>
      <c r="E1763">
        <v>2023</v>
      </c>
      <c r="F1763" s="425">
        <v>0</v>
      </c>
      <c r="G1763" s="425">
        <v>0</v>
      </c>
      <c r="H1763" s="425">
        <v>20751</v>
      </c>
      <c r="I1763" s="425">
        <v>-20751</v>
      </c>
      <c r="J1763">
        <v>7</v>
      </c>
    </row>
    <row r="1764" spans="1:10">
      <c r="A1764" t="s">
        <v>3374</v>
      </c>
      <c r="B1764" t="s">
        <v>3375</v>
      </c>
      <c r="C1764">
        <v>0</v>
      </c>
      <c r="D1764">
        <v>6</v>
      </c>
      <c r="E1764">
        <v>2023</v>
      </c>
      <c r="F1764" s="425">
        <v>0</v>
      </c>
      <c r="G1764" s="425">
        <v>0</v>
      </c>
      <c r="H1764" s="425">
        <v>139612</v>
      </c>
      <c r="I1764" s="425">
        <v>-139612</v>
      </c>
      <c r="J1764">
        <v>7</v>
      </c>
    </row>
    <row r="1765" spans="1:10">
      <c r="A1765" t="s">
        <v>3376</v>
      </c>
      <c r="B1765" t="s">
        <v>3377</v>
      </c>
      <c r="C1765">
        <v>0</v>
      </c>
      <c r="D1765">
        <v>6</v>
      </c>
      <c r="E1765">
        <v>2023</v>
      </c>
      <c r="F1765" s="425">
        <v>0</v>
      </c>
      <c r="G1765" s="425">
        <v>0</v>
      </c>
      <c r="H1765" s="425">
        <v>145428</v>
      </c>
      <c r="I1765" s="425">
        <v>-145428</v>
      </c>
      <c r="J1765">
        <v>7</v>
      </c>
    </row>
    <row r="1766" spans="1:10">
      <c r="A1766" t="s">
        <v>3378</v>
      </c>
      <c r="B1766" t="s">
        <v>2432</v>
      </c>
      <c r="C1766">
        <v>0</v>
      </c>
      <c r="D1766">
        <v>6</v>
      </c>
      <c r="E1766">
        <v>2023</v>
      </c>
      <c r="F1766" s="425">
        <v>0</v>
      </c>
      <c r="G1766" s="425">
        <v>0</v>
      </c>
      <c r="H1766" s="425">
        <v>29085</v>
      </c>
      <c r="I1766" s="425">
        <v>-29085</v>
      </c>
      <c r="J1766">
        <v>7</v>
      </c>
    </row>
    <row r="1767" spans="1:10">
      <c r="A1767" t="s">
        <v>3379</v>
      </c>
      <c r="B1767" t="s">
        <v>2439</v>
      </c>
      <c r="C1767">
        <v>0</v>
      </c>
      <c r="D1767">
        <v>6</v>
      </c>
      <c r="E1767">
        <v>2023</v>
      </c>
      <c r="F1767" s="425">
        <v>0</v>
      </c>
      <c r="G1767" s="425">
        <v>0</v>
      </c>
      <c r="H1767" s="425">
        <v>122319551</v>
      </c>
      <c r="I1767" s="425">
        <v>-122319551</v>
      </c>
      <c r="J1767">
        <v>5</v>
      </c>
    </row>
    <row r="1768" spans="1:10">
      <c r="A1768" t="s">
        <v>3380</v>
      </c>
      <c r="B1768" t="s">
        <v>2442</v>
      </c>
      <c r="C1768">
        <v>0</v>
      </c>
      <c r="D1768">
        <v>6</v>
      </c>
      <c r="E1768">
        <v>2023</v>
      </c>
      <c r="F1768" s="425">
        <v>0</v>
      </c>
      <c r="G1768" s="425">
        <v>0</v>
      </c>
      <c r="H1768" s="425">
        <v>25883432</v>
      </c>
      <c r="I1768" s="425">
        <v>-25883432</v>
      </c>
      <c r="J1768">
        <v>6</v>
      </c>
    </row>
    <row r="1769" spans="1:10">
      <c r="A1769" t="s">
        <v>3381</v>
      </c>
      <c r="B1769" t="s">
        <v>2444</v>
      </c>
      <c r="C1769">
        <v>0</v>
      </c>
      <c r="D1769">
        <v>6</v>
      </c>
      <c r="E1769">
        <v>2023</v>
      </c>
      <c r="F1769" s="425">
        <v>0</v>
      </c>
      <c r="G1769" s="425">
        <v>0</v>
      </c>
      <c r="H1769" s="425">
        <v>5824631</v>
      </c>
      <c r="I1769" s="425">
        <v>-5824631</v>
      </c>
      <c r="J1769">
        <v>7</v>
      </c>
    </row>
    <row r="1770" spans="1:10">
      <c r="A1770" t="s">
        <v>3382</v>
      </c>
      <c r="B1770" t="s">
        <v>2448</v>
      </c>
      <c r="C1770">
        <v>0</v>
      </c>
      <c r="D1770">
        <v>6</v>
      </c>
      <c r="E1770">
        <v>2023</v>
      </c>
      <c r="F1770" s="425">
        <v>0</v>
      </c>
      <c r="G1770" s="425">
        <v>0</v>
      </c>
      <c r="H1770" s="425">
        <v>350542</v>
      </c>
      <c r="I1770" s="425">
        <v>-350542</v>
      </c>
      <c r="J1770">
        <v>7</v>
      </c>
    </row>
    <row r="1771" spans="1:10">
      <c r="A1771" t="s">
        <v>3383</v>
      </c>
      <c r="B1771" t="s">
        <v>2452</v>
      </c>
      <c r="C1771">
        <v>0</v>
      </c>
      <c r="D1771">
        <v>6</v>
      </c>
      <c r="E1771">
        <v>2023</v>
      </c>
      <c r="F1771" s="425">
        <v>0</v>
      </c>
      <c r="G1771" s="425">
        <v>0</v>
      </c>
      <c r="H1771" s="425">
        <v>981408</v>
      </c>
      <c r="I1771" s="425">
        <v>-981408</v>
      </c>
      <c r="J1771">
        <v>7</v>
      </c>
    </row>
    <row r="1772" spans="1:10">
      <c r="A1772" t="s">
        <v>3384</v>
      </c>
      <c r="B1772" t="s">
        <v>3385</v>
      </c>
      <c r="C1772">
        <v>0</v>
      </c>
      <c r="D1772">
        <v>6</v>
      </c>
      <c r="E1772">
        <v>2023</v>
      </c>
      <c r="F1772" s="425">
        <v>0</v>
      </c>
      <c r="G1772" s="425">
        <v>0</v>
      </c>
      <c r="H1772" s="425">
        <v>142396</v>
      </c>
      <c r="I1772" s="425">
        <v>-142396</v>
      </c>
      <c r="J1772">
        <v>7</v>
      </c>
    </row>
    <row r="1773" spans="1:10">
      <c r="A1773" t="s">
        <v>3386</v>
      </c>
      <c r="B1773" t="s">
        <v>2456</v>
      </c>
      <c r="C1773">
        <v>0</v>
      </c>
      <c r="D1773">
        <v>6</v>
      </c>
      <c r="E1773">
        <v>2023</v>
      </c>
      <c r="F1773" s="425">
        <v>0</v>
      </c>
      <c r="G1773" s="425">
        <v>0</v>
      </c>
      <c r="H1773" s="425">
        <v>10104844</v>
      </c>
      <c r="I1773" s="425">
        <v>-10104844</v>
      </c>
      <c r="J1773">
        <v>7</v>
      </c>
    </row>
    <row r="1774" spans="1:10">
      <c r="A1774" t="s">
        <v>3387</v>
      </c>
      <c r="B1774" t="s">
        <v>2460</v>
      </c>
      <c r="C1774">
        <v>0</v>
      </c>
      <c r="D1774">
        <v>6</v>
      </c>
      <c r="E1774">
        <v>2023</v>
      </c>
      <c r="F1774" s="425">
        <v>0</v>
      </c>
      <c r="G1774" s="425">
        <v>0</v>
      </c>
      <c r="H1774" s="425">
        <v>609639</v>
      </c>
      <c r="I1774" s="425">
        <v>-609639</v>
      </c>
      <c r="J1774">
        <v>7</v>
      </c>
    </row>
    <row r="1775" spans="1:10">
      <c r="A1775" t="s">
        <v>3388</v>
      </c>
      <c r="B1775" t="s">
        <v>3389</v>
      </c>
      <c r="C1775">
        <v>0</v>
      </c>
      <c r="D1775">
        <v>6</v>
      </c>
      <c r="E1775">
        <v>2023</v>
      </c>
      <c r="F1775" s="425">
        <v>0</v>
      </c>
      <c r="G1775" s="425">
        <v>0</v>
      </c>
      <c r="H1775" s="425">
        <v>7869972</v>
      </c>
      <c r="I1775" s="425">
        <v>-7869972</v>
      </c>
      <c r="J1775">
        <v>7</v>
      </c>
    </row>
    <row r="1776" spans="1:10">
      <c r="A1776" t="s">
        <v>3390</v>
      </c>
      <c r="B1776" t="s">
        <v>3391</v>
      </c>
      <c r="C1776">
        <v>0</v>
      </c>
      <c r="D1776">
        <v>6</v>
      </c>
      <c r="E1776">
        <v>2023</v>
      </c>
      <c r="F1776" s="425">
        <v>0</v>
      </c>
      <c r="G1776" s="425">
        <v>0</v>
      </c>
      <c r="H1776" s="425">
        <v>24290642</v>
      </c>
      <c r="I1776" s="425">
        <v>-24290642</v>
      </c>
      <c r="J1776">
        <v>6</v>
      </c>
    </row>
    <row r="1777" spans="1:10">
      <c r="A1777" t="s">
        <v>3392</v>
      </c>
      <c r="B1777" t="s">
        <v>2471</v>
      </c>
      <c r="C1777">
        <v>0</v>
      </c>
      <c r="D1777">
        <v>6</v>
      </c>
      <c r="E1777">
        <v>2023</v>
      </c>
      <c r="F1777" s="425">
        <v>0</v>
      </c>
      <c r="G1777" s="425">
        <v>0</v>
      </c>
      <c r="H1777" s="425">
        <v>7838963</v>
      </c>
      <c r="I1777" s="425">
        <v>-7838963</v>
      </c>
      <c r="J1777">
        <v>7</v>
      </c>
    </row>
    <row r="1778" spans="1:10">
      <c r="A1778" t="s">
        <v>3393</v>
      </c>
      <c r="B1778" t="s">
        <v>3394</v>
      </c>
      <c r="C1778">
        <v>0</v>
      </c>
      <c r="D1778">
        <v>6</v>
      </c>
      <c r="E1778">
        <v>2023</v>
      </c>
      <c r="F1778" s="425">
        <v>0</v>
      </c>
      <c r="G1778" s="425">
        <v>0</v>
      </c>
      <c r="H1778" s="425">
        <v>3134911</v>
      </c>
      <c r="I1778" s="425">
        <v>-3134911</v>
      </c>
      <c r="J1778">
        <v>7</v>
      </c>
    </row>
    <row r="1779" spans="1:10">
      <c r="A1779" t="s">
        <v>3395</v>
      </c>
      <c r="B1779" t="s">
        <v>2475</v>
      </c>
      <c r="C1779">
        <v>0</v>
      </c>
      <c r="D1779">
        <v>6</v>
      </c>
      <c r="E1779">
        <v>2023</v>
      </c>
      <c r="F1779" s="425">
        <v>0</v>
      </c>
      <c r="G1779" s="425">
        <v>0</v>
      </c>
      <c r="H1779" s="425">
        <v>13316768</v>
      </c>
      <c r="I1779" s="425">
        <v>-13316768</v>
      </c>
      <c r="J1779">
        <v>7</v>
      </c>
    </row>
    <row r="1780" spans="1:10">
      <c r="A1780" t="s">
        <v>3396</v>
      </c>
      <c r="B1780" t="s">
        <v>3397</v>
      </c>
      <c r="C1780">
        <v>0</v>
      </c>
      <c r="D1780">
        <v>6</v>
      </c>
      <c r="E1780">
        <v>2023</v>
      </c>
      <c r="F1780" s="425">
        <v>0</v>
      </c>
      <c r="G1780" s="425">
        <v>0</v>
      </c>
      <c r="H1780" s="425">
        <v>25430887</v>
      </c>
      <c r="I1780" s="425">
        <v>-25430887</v>
      </c>
      <c r="J1780">
        <v>6</v>
      </c>
    </row>
    <row r="1781" spans="1:10">
      <c r="A1781" t="s">
        <v>3398</v>
      </c>
      <c r="B1781" t="s">
        <v>3399</v>
      </c>
      <c r="C1781">
        <v>0</v>
      </c>
      <c r="D1781">
        <v>6</v>
      </c>
      <c r="E1781">
        <v>2023</v>
      </c>
      <c r="F1781" s="425">
        <v>0</v>
      </c>
      <c r="G1781" s="425">
        <v>0</v>
      </c>
      <c r="H1781" s="425">
        <v>895376</v>
      </c>
      <c r="I1781" s="425">
        <v>-895376</v>
      </c>
      <c r="J1781">
        <v>7</v>
      </c>
    </row>
    <row r="1782" spans="1:10">
      <c r="A1782" t="s">
        <v>3400</v>
      </c>
      <c r="B1782" t="s">
        <v>3401</v>
      </c>
      <c r="C1782">
        <v>0</v>
      </c>
      <c r="D1782">
        <v>6</v>
      </c>
      <c r="E1782">
        <v>2023</v>
      </c>
      <c r="F1782" s="425">
        <v>0</v>
      </c>
      <c r="G1782" s="425">
        <v>0</v>
      </c>
      <c r="H1782" s="425">
        <v>302970</v>
      </c>
      <c r="I1782" s="425">
        <v>-302970</v>
      </c>
      <c r="J1782">
        <v>7</v>
      </c>
    </row>
    <row r="1783" spans="1:10">
      <c r="A1783" t="s">
        <v>3402</v>
      </c>
      <c r="B1783" t="s">
        <v>3403</v>
      </c>
      <c r="C1783">
        <v>0</v>
      </c>
      <c r="D1783">
        <v>6</v>
      </c>
      <c r="E1783">
        <v>2023</v>
      </c>
      <c r="F1783" s="425">
        <v>0</v>
      </c>
      <c r="G1783" s="425">
        <v>0</v>
      </c>
      <c r="H1783" s="425">
        <v>279805</v>
      </c>
      <c r="I1783" s="425">
        <v>-279805</v>
      </c>
      <c r="J1783">
        <v>7</v>
      </c>
    </row>
    <row r="1784" spans="1:10">
      <c r="A1784" t="s">
        <v>3404</v>
      </c>
      <c r="B1784" t="s">
        <v>3405</v>
      </c>
      <c r="C1784">
        <v>0</v>
      </c>
      <c r="D1784">
        <v>6</v>
      </c>
      <c r="E1784">
        <v>2023</v>
      </c>
      <c r="F1784" s="425">
        <v>0</v>
      </c>
      <c r="G1784" s="425">
        <v>0</v>
      </c>
      <c r="H1784" s="425">
        <v>116343</v>
      </c>
      <c r="I1784" s="425">
        <v>-116343</v>
      </c>
      <c r="J1784">
        <v>7</v>
      </c>
    </row>
    <row r="1785" spans="1:10">
      <c r="A1785" t="s">
        <v>3406</v>
      </c>
      <c r="B1785" t="s">
        <v>2482</v>
      </c>
      <c r="C1785">
        <v>0</v>
      </c>
      <c r="D1785">
        <v>6</v>
      </c>
      <c r="E1785">
        <v>2023</v>
      </c>
      <c r="F1785" s="425">
        <v>0</v>
      </c>
      <c r="G1785" s="425">
        <v>0</v>
      </c>
      <c r="H1785" s="425">
        <v>1872198</v>
      </c>
      <c r="I1785" s="425">
        <v>-1872198</v>
      </c>
      <c r="J1785">
        <v>7</v>
      </c>
    </row>
    <row r="1786" spans="1:10">
      <c r="A1786" t="s">
        <v>3407</v>
      </c>
      <c r="B1786" t="s">
        <v>3408</v>
      </c>
      <c r="C1786">
        <v>0</v>
      </c>
      <c r="D1786">
        <v>6</v>
      </c>
      <c r="E1786">
        <v>2023</v>
      </c>
      <c r="F1786" s="425">
        <v>0</v>
      </c>
      <c r="G1786" s="425">
        <v>0</v>
      </c>
      <c r="H1786" s="425">
        <v>594944</v>
      </c>
      <c r="I1786" s="425">
        <v>-594944</v>
      </c>
      <c r="J1786">
        <v>7</v>
      </c>
    </row>
    <row r="1787" spans="1:10">
      <c r="A1787" t="s">
        <v>3409</v>
      </c>
      <c r="B1787" t="s">
        <v>2484</v>
      </c>
      <c r="C1787">
        <v>0</v>
      </c>
      <c r="D1787">
        <v>6</v>
      </c>
      <c r="E1787">
        <v>2023</v>
      </c>
      <c r="F1787" s="425">
        <v>0</v>
      </c>
      <c r="G1787" s="425">
        <v>0</v>
      </c>
      <c r="H1787" s="425">
        <v>4145293</v>
      </c>
      <c r="I1787" s="425">
        <v>-4145293</v>
      </c>
      <c r="J1787">
        <v>7</v>
      </c>
    </row>
    <row r="1788" spans="1:10">
      <c r="A1788" t="s">
        <v>3410</v>
      </c>
      <c r="B1788" t="s">
        <v>2489</v>
      </c>
      <c r="C1788">
        <v>0</v>
      </c>
      <c r="D1788">
        <v>6</v>
      </c>
      <c r="E1788">
        <v>2023</v>
      </c>
      <c r="F1788" s="425">
        <v>0</v>
      </c>
      <c r="G1788" s="425">
        <v>0</v>
      </c>
      <c r="H1788" s="425">
        <v>14030336</v>
      </c>
      <c r="I1788" s="425">
        <v>-14030336</v>
      </c>
      <c r="J1788">
        <v>7</v>
      </c>
    </row>
    <row r="1789" spans="1:10">
      <c r="A1789" t="s">
        <v>3411</v>
      </c>
      <c r="B1789" t="s">
        <v>2491</v>
      </c>
      <c r="C1789">
        <v>0</v>
      </c>
      <c r="D1789">
        <v>6</v>
      </c>
      <c r="E1789">
        <v>2023</v>
      </c>
      <c r="F1789" s="425">
        <v>0</v>
      </c>
      <c r="G1789" s="425">
        <v>0</v>
      </c>
      <c r="H1789" s="425">
        <v>3193622</v>
      </c>
      <c r="I1789" s="425">
        <v>-3193622</v>
      </c>
      <c r="J1789">
        <v>7</v>
      </c>
    </row>
    <row r="1790" spans="1:10">
      <c r="A1790" t="s">
        <v>3412</v>
      </c>
      <c r="B1790" t="s">
        <v>2496</v>
      </c>
      <c r="C1790">
        <v>0</v>
      </c>
      <c r="D1790">
        <v>6</v>
      </c>
      <c r="E1790">
        <v>2023</v>
      </c>
      <c r="F1790" s="425">
        <v>0</v>
      </c>
      <c r="G1790" s="425">
        <v>0</v>
      </c>
      <c r="H1790" s="425">
        <v>2698235</v>
      </c>
      <c r="I1790" s="425">
        <v>-2698235</v>
      </c>
      <c r="J1790">
        <v>6</v>
      </c>
    </row>
    <row r="1791" spans="1:10">
      <c r="A1791" t="s">
        <v>3413</v>
      </c>
      <c r="B1791" t="s">
        <v>3414</v>
      </c>
      <c r="C1791">
        <v>0</v>
      </c>
      <c r="D1791">
        <v>6</v>
      </c>
      <c r="E1791">
        <v>2023</v>
      </c>
      <c r="F1791" s="425">
        <v>0</v>
      </c>
      <c r="G1791" s="425">
        <v>0</v>
      </c>
      <c r="H1791" s="425">
        <v>1302116</v>
      </c>
      <c r="I1791" s="425">
        <v>-1302116</v>
      </c>
      <c r="J1791">
        <v>7</v>
      </c>
    </row>
    <row r="1792" spans="1:10">
      <c r="A1792" t="s">
        <v>3415</v>
      </c>
      <c r="B1792" t="s">
        <v>2502</v>
      </c>
      <c r="C1792">
        <v>0</v>
      </c>
      <c r="D1792">
        <v>6</v>
      </c>
      <c r="E1792">
        <v>2023</v>
      </c>
      <c r="F1792" s="425">
        <v>0</v>
      </c>
      <c r="G1792" s="425">
        <v>0</v>
      </c>
      <c r="H1792" s="425">
        <v>1396119</v>
      </c>
      <c r="I1792" s="425">
        <v>-1396119</v>
      </c>
      <c r="J1792">
        <v>7</v>
      </c>
    </row>
    <row r="1793" spans="1:10">
      <c r="A1793" t="s">
        <v>3416</v>
      </c>
      <c r="B1793" t="s">
        <v>2510</v>
      </c>
      <c r="C1793">
        <v>0</v>
      </c>
      <c r="D1793">
        <v>6</v>
      </c>
      <c r="E1793">
        <v>2023</v>
      </c>
      <c r="F1793" s="425">
        <v>0</v>
      </c>
      <c r="G1793" s="425">
        <v>0</v>
      </c>
      <c r="H1793" s="425">
        <v>11838639</v>
      </c>
      <c r="I1793" s="425">
        <v>-11838639</v>
      </c>
      <c r="J1793">
        <v>6</v>
      </c>
    </row>
    <row r="1794" spans="1:10">
      <c r="A1794" t="s">
        <v>3417</v>
      </c>
      <c r="B1794" t="s">
        <v>2512</v>
      </c>
      <c r="C1794">
        <v>0</v>
      </c>
      <c r="D1794">
        <v>6</v>
      </c>
      <c r="E1794">
        <v>2023</v>
      </c>
      <c r="F1794" s="425">
        <v>0</v>
      </c>
      <c r="G1794" s="425">
        <v>0</v>
      </c>
      <c r="H1794" s="425">
        <v>230942</v>
      </c>
      <c r="I1794" s="425">
        <v>-230942</v>
      </c>
      <c r="J1794">
        <v>7</v>
      </c>
    </row>
    <row r="1795" spans="1:10">
      <c r="A1795" t="s">
        <v>3418</v>
      </c>
      <c r="B1795" t="s">
        <v>3419</v>
      </c>
      <c r="C1795">
        <v>0</v>
      </c>
      <c r="D1795">
        <v>6</v>
      </c>
      <c r="E1795">
        <v>2023</v>
      </c>
      <c r="F1795" s="425">
        <v>0</v>
      </c>
      <c r="G1795" s="425">
        <v>0</v>
      </c>
      <c r="H1795" s="425">
        <v>91621</v>
      </c>
      <c r="I1795" s="425">
        <v>-91621</v>
      </c>
      <c r="J1795">
        <v>7</v>
      </c>
    </row>
    <row r="1796" spans="1:10">
      <c r="A1796" t="s">
        <v>3420</v>
      </c>
      <c r="B1796" t="s">
        <v>3421</v>
      </c>
      <c r="C1796">
        <v>0</v>
      </c>
      <c r="D1796">
        <v>6</v>
      </c>
      <c r="E1796">
        <v>2023</v>
      </c>
      <c r="F1796" s="425">
        <v>0</v>
      </c>
      <c r="G1796" s="425">
        <v>0</v>
      </c>
      <c r="H1796" s="425">
        <v>2385036</v>
      </c>
      <c r="I1796" s="425">
        <v>-2385036</v>
      </c>
      <c r="J1796">
        <v>7</v>
      </c>
    </row>
    <row r="1797" spans="1:10">
      <c r="A1797" t="s">
        <v>3422</v>
      </c>
      <c r="B1797" t="s">
        <v>3423</v>
      </c>
      <c r="C1797">
        <v>0</v>
      </c>
      <c r="D1797">
        <v>6</v>
      </c>
      <c r="E1797">
        <v>2023</v>
      </c>
      <c r="F1797" s="425">
        <v>0</v>
      </c>
      <c r="G1797" s="425">
        <v>0</v>
      </c>
      <c r="H1797" s="425">
        <v>284988</v>
      </c>
      <c r="I1797" s="425">
        <v>-284988</v>
      </c>
      <c r="J1797">
        <v>7</v>
      </c>
    </row>
    <row r="1798" spans="1:10">
      <c r="A1798" t="s">
        <v>3424</v>
      </c>
      <c r="B1798" t="s">
        <v>2516</v>
      </c>
      <c r="C1798">
        <v>0</v>
      </c>
      <c r="D1798">
        <v>6</v>
      </c>
      <c r="E1798">
        <v>2023</v>
      </c>
      <c r="F1798" s="425">
        <v>0</v>
      </c>
      <c r="G1798" s="425">
        <v>0</v>
      </c>
      <c r="H1798" s="425">
        <v>5676579</v>
      </c>
      <c r="I1798" s="425">
        <v>-5676579</v>
      </c>
      <c r="J1798">
        <v>7</v>
      </c>
    </row>
    <row r="1799" spans="1:10">
      <c r="A1799" t="s">
        <v>3425</v>
      </c>
      <c r="B1799" t="s">
        <v>2520</v>
      </c>
      <c r="C1799">
        <v>0</v>
      </c>
      <c r="D1799">
        <v>6</v>
      </c>
      <c r="E1799">
        <v>2023</v>
      </c>
      <c r="F1799" s="425">
        <v>0</v>
      </c>
      <c r="G1799" s="425">
        <v>0</v>
      </c>
      <c r="H1799" s="425">
        <v>3169473</v>
      </c>
      <c r="I1799" s="425">
        <v>-3169473</v>
      </c>
      <c r="J1799">
        <v>7</v>
      </c>
    </row>
    <row r="1800" spans="1:10">
      <c r="A1800" t="s">
        <v>3426</v>
      </c>
      <c r="B1800" t="s">
        <v>2528</v>
      </c>
      <c r="C1800">
        <v>0</v>
      </c>
      <c r="D1800">
        <v>6</v>
      </c>
      <c r="E1800">
        <v>2023</v>
      </c>
      <c r="F1800" s="425">
        <v>0</v>
      </c>
      <c r="G1800" s="425">
        <v>0</v>
      </c>
      <c r="H1800" s="425">
        <v>4043200</v>
      </c>
      <c r="I1800" s="425">
        <v>-4043200</v>
      </c>
      <c r="J1800">
        <v>6</v>
      </c>
    </row>
    <row r="1801" spans="1:10">
      <c r="A1801" t="s">
        <v>3427</v>
      </c>
      <c r="B1801" t="s">
        <v>3428</v>
      </c>
      <c r="C1801">
        <v>0</v>
      </c>
      <c r="D1801">
        <v>6</v>
      </c>
      <c r="E1801">
        <v>2023</v>
      </c>
      <c r="F1801" s="425">
        <v>0</v>
      </c>
      <c r="G1801" s="425">
        <v>0</v>
      </c>
      <c r="H1801" s="425">
        <v>1399025</v>
      </c>
      <c r="I1801" s="425">
        <v>-1399025</v>
      </c>
      <c r="J1801">
        <v>7</v>
      </c>
    </row>
    <row r="1802" spans="1:10">
      <c r="A1802" t="s">
        <v>3429</v>
      </c>
      <c r="B1802" t="s">
        <v>2530</v>
      </c>
      <c r="C1802">
        <v>0</v>
      </c>
      <c r="D1802">
        <v>6</v>
      </c>
      <c r="E1802">
        <v>2023</v>
      </c>
      <c r="F1802" s="425">
        <v>0</v>
      </c>
      <c r="G1802" s="425">
        <v>0</v>
      </c>
      <c r="H1802" s="425">
        <v>1233948</v>
      </c>
      <c r="I1802" s="425">
        <v>-1233948</v>
      </c>
      <c r="J1802">
        <v>7</v>
      </c>
    </row>
    <row r="1803" spans="1:10">
      <c r="A1803" t="s">
        <v>3430</v>
      </c>
      <c r="B1803" t="s">
        <v>3431</v>
      </c>
      <c r="C1803">
        <v>0</v>
      </c>
      <c r="D1803">
        <v>6</v>
      </c>
      <c r="E1803">
        <v>2023</v>
      </c>
      <c r="F1803" s="425">
        <v>0</v>
      </c>
      <c r="G1803" s="425">
        <v>0</v>
      </c>
      <c r="H1803" s="425">
        <v>1410227</v>
      </c>
      <c r="I1803" s="425">
        <v>-1410227</v>
      </c>
      <c r="J1803">
        <v>7</v>
      </c>
    </row>
    <row r="1804" spans="1:10">
      <c r="A1804" t="s">
        <v>3432</v>
      </c>
      <c r="B1804" t="s">
        <v>2534</v>
      </c>
      <c r="C1804">
        <v>0</v>
      </c>
      <c r="D1804">
        <v>6</v>
      </c>
      <c r="E1804">
        <v>2023</v>
      </c>
      <c r="F1804" s="425">
        <v>0</v>
      </c>
      <c r="G1804" s="425">
        <v>0</v>
      </c>
      <c r="H1804" s="425">
        <v>3597422</v>
      </c>
      <c r="I1804" s="425">
        <v>-3597422</v>
      </c>
      <c r="J1804">
        <v>6</v>
      </c>
    </row>
    <row r="1805" spans="1:10">
      <c r="A1805" t="s">
        <v>3433</v>
      </c>
      <c r="B1805" t="s">
        <v>3434</v>
      </c>
      <c r="C1805">
        <v>0</v>
      </c>
      <c r="D1805">
        <v>6</v>
      </c>
      <c r="E1805">
        <v>2023</v>
      </c>
      <c r="F1805" s="425">
        <v>0</v>
      </c>
      <c r="G1805" s="425">
        <v>0</v>
      </c>
      <c r="H1805" s="425">
        <v>167884</v>
      </c>
      <c r="I1805" s="425">
        <v>-167884</v>
      </c>
      <c r="J1805">
        <v>7</v>
      </c>
    </row>
    <row r="1806" spans="1:10">
      <c r="A1806" t="s">
        <v>3435</v>
      </c>
      <c r="B1806" t="s">
        <v>2536</v>
      </c>
      <c r="C1806">
        <v>0</v>
      </c>
      <c r="D1806">
        <v>6</v>
      </c>
      <c r="E1806">
        <v>2023</v>
      </c>
      <c r="F1806" s="425">
        <v>0</v>
      </c>
      <c r="G1806" s="425">
        <v>0</v>
      </c>
      <c r="H1806" s="425">
        <v>847311</v>
      </c>
      <c r="I1806" s="425">
        <v>-847311</v>
      </c>
      <c r="J1806">
        <v>7</v>
      </c>
    </row>
    <row r="1807" spans="1:10">
      <c r="A1807" t="s">
        <v>3436</v>
      </c>
      <c r="B1807" t="s">
        <v>3437</v>
      </c>
      <c r="C1807">
        <v>0</v>
      </c>
      <c r="D1807">
        <v>6</v>
      </c>
      <c r="E1807">
        <v>2023</v>
      </c>
      <c r="F1807" s="425">
        <v>0</v>
      </c>
      <c r="G1807" s="425">
        <v>0</v>
      </c>
      <c r="H1807" s="425">
        <v>142113</v>
      </c>
      <c r="I1807" s="425">
        <v>-142113</v>
      </c>
      <c r="J1807">
        <v>7</v>
      </c>
    </row>
    <row r="1808" spans="1:10">
      <c r="A1808" t="s">
        <v>3438</v>
      </c>
      <c r="B1808" t="s">
        <v>3439</v>
      </c>
      <c r="C1808">
        <v>0</v>
      </c>
      <c r="D1808">
        <v>6</v>
      </c>
      <c r="E1808">
        <v>2023</v>
      </c>
      <c r="F1808" s="425">
        <v>0</v>
      </c>
      <c r="G1808" s="425">
        <v>0</v>
      </c>
      <c r="H1808" s="425">
        <v>811434</v>
      </c>
      <c r="I1808" s="425">
        <v>-811434</v>
      </c>
      <c r="J1808">
        <v>7</v>
      </c>
    </row>
    <row r="1809" spans="1:10">
      <c r="A1809" t="s">
        <v>3440</v>
      </c>
      <c r="B1809" t="s">
        <v>2540</v>
      </c>
      <c r="C1809">
        <v>0</v>
      </c>
      <c r="D1809">
        <v>6</v>
      </c>
      <c r="E1809">
        <v>2023</v>
      </c>
      <c r="F1809" s="425">
        <v>0</v>
      </c>
      <c r="G1809" s="425">
        <v>0</v>
      </c>
      <c r="H1809" s="425">
        <v>993765</v>
      </c>
      <c r="I1809" s="425">
        <v>-993765</v>
      </c>
      <c r="J1809">
        <v>7</v>
      </c>
    </row>
    <row r="1810" spans="1:10">
      <c r="A1810" t="s">
        <v>3441</v>
      </c>
      <c r="B1810" t="s">
        <v>3442</v>
      </c>
      <c r="C1810">
        <v>0</v>
      </c>
      <c r="D1810">
        <v>6</v>
      </c>
      <c r="E1810">
        <v>2023</v>
      </c>
      <c r="F1810" s="425">
        <v>0</v>
      </c>
      <c r="G1810" s="425">
        <v>0</v>
      </c>
      <c r="H1810" s="425">
        <v>634915</v>
      </c>
      <c r="I1810" s="425">
        <v>-634915</v>
      </c>
      <c r="J1810">
        <v>7</v>
      </c>
    </row>
    <row r="1811" spans="1:10">
      <c r="A1811" t="s">
        <v>3443</v>
      </c>
      <c r="B1811" t="s">
        <v>2545</v>
      </c>
      <c r="C1811">
        <v>0</v>
      </c>
      <c r="D1811">
        <v>6</v>
      </c>
      <c r="E1811">
        <v>2023</v>
      </c>
      <c r="F1811" s="425">
        <v>0</v>
      </c>
      <c r="G1811" s="425">
        <v>0</v>
      </c>
      <c r="H1811" s="425">
        <v>9552564</v>
      </c>
      <c r="I1811" s="425">
        <v>-9552564</v>
      </c>
      <c r="J1811">
        <v>6</v>
      </c>
    </row>
    <row r="1812" spans="1:10">
      <c r="A1812" t="s">
        <v>3444</v>
      </c>
      <c r="B1812" t="s">
        <v>2545</v>
      </c>
      <c r="C1812">
        <v>0</v>
      </c>
      <c r="D1812">
        <v>6</v>
      </c>
      <c r="E1812">
        <v>2023</v>
      </c>
      <c r="F1812" s="425">
        <v>0</v>
      </c>
      <c r="G1812" s="425">
        <v>0</v>
      </c>
      <c r="H1812" s="425">
        <v>5723429</v>
      </c>
      <c r="I1812" s="425">
        <v>-5723429</v>
      </c>
      <c r="J1812">
        <v>7</v>
      </c>
    </row>
    <row r="1813" spans="1:10">
      <c r="A1813" t="s">
        <v>3445</v>
      </c>
      <c r="B1813" t="s">
        <v>2550</v>
      </c>
      <c r="C1813">
        <v>0</v>
      </c>
      <c r="D1813">
        <v>6</v>
      </c>
      <c r="E1813">
        <v>2023</v>
      </c>
      <c r="F1813" s="425">
        <v>0</v>
      </c>
      <c r="G1813" s="425">
        <v>0</v>
      </c>
      <c r="H1813" s="425">
        <v>3829135</v>
      </c>
      <c r="I1813" s="425">
        <v>-3829135</v>
      </c>
      <c r="J1813">
        <v>7</v>
      </c>
    </row>
    <row r="1814" spans="1:10">
      <c r="A1814" t="s">
        <v>3446</v>
      </c>
      <c r="B1814" t="s">
        <v>2555</v>
      </c>
      <c r="C1814">
        <v>0</v>
      </c>
      <c r="D1814">
        <v>6</v>
      </c>
      <c r="E1814">
        <v>2023</v>
      </c>
      <c r="F1814" s="425">
        <v>0</v>
      </c>
      <c r="G1814" s="425">
        <v>0</v>
      </c>
      <c r="H1814" s="425">
        <v>14984530</v>
      </c>
      <c r="I1814" s="425">
        <v>-14984530</v>
      </c>
      <c r="J1814">
        <v>6</v>
      </c>
    </row>
    <row r="1815" spans="1:10">
      <c r="A1815" t="s">
        <v>3447</v>
      </c>
      <c r="B1815" t="s">
        <v>2557</v>
      </c>
      <c r="C1815">
        <v>0</v>
      </c>
      <c r="D1815">
        <v>6</v>
      </c>
      <c r="E1815">
        <v>2023</v>
      </c>
      <c r="F1815" s="425">
        <v>0</v>
      </c>
      <c r="G1815" s="425">
        <v>0</v>
      </c>
      <c r="H1815" s="425">
        <v>5981329</v>
      </c>
      <c r="I1815" s="425">
        <v>-5981329</v>
      </c>
      <c r="J1815">
        <v>7</v>
      </c>
    </row>
    <row r="1816" spans="1:10">
      <c r="A1816" t="s">
        <v>3448</v>
      </c>
      <c r="B1816" t="s">
        <v>2561</v>
      </c>
      <c r="C1816">
        <v>0</v>
      </c>
      <c r="D1816">
        <v>6</v>
      </c>
      <c r="E1816">
        <v>2023</v>
      </c>
      <c r="F1816" s="425">
        <v>0</v>
      </c>
      <c r="G1816" s="425">
        <v>0</v>
      </c>
      <c r="H1816" s="425">
        <v>9003201</v>
      </c>
      <c r="I1816" s="425">
        <v>-9003201</v>
      </c>
      <c r="J1816">
        <v>7</v>
      </c>
    </row>
    <row r="1817" spans="1:10">
      <c r="A1817" t="s">
        <v>3449</v>
      </c>
      <c r="B1817" t="s">
        <v>3450</v>
      </c>
      <c r="C1817">
        <v>0</v>
      </c>
      <c r="D1817">
        <v>6</v>
      </c>
      <c r="E1817">
        <v>2023</v>
      </c>
      <c r="F1817" s="425">
        <v>0</v>
      </c>
      <c r="G1817" s="425">
        <v>0</v>
      </c>
      <c r="H1817" s="425">
        <v>16452816</v>
      </c>
      <c r="I1817" s="425">
        <v>-16452816</v>
      </c>
      <c r="J1817">
        <v>5</v>
      </c>
    </row>
    <row r="1818" spans="1:10">
      <c r="A1818" t="s">
        <v>3451</v>
      </c>
      <c r="B1818" t="s">
        <v>2571</v>
      </c>
      <c r="C1818">
        <v>0</v>
      </c>
      <c r="D1818">
        <v>6</v>
      </c>
      <c r="E1818">
        <v>2023</v>
      </c>
      <c r="F1818" s="425">
        <v>0</v>
      </c>
      <c r="G1818" s="425">
        <v>0</v>
      </c>
      <c r="H1818" s="425">
        <v>16103786</v>
      </c>
      <c r="I1818" s="425">
        <v>-16103786</v>
      </c>
      <c r="J1818">
        <v>6</v>
      </c>
    </row>
    <row r="1819" spans="1:10">
      <c r="A1819" t="s">
        <v>3452</v>
      </c>
      <c r="B1819" t="s">
        <v>3453</v>
      </c>
      <c r="C1819">
        <v>0</v>
      </c>
      <c r="D1819">
        <v>6</v>
      </c>
      <c r="E1819">
        <v>2023</v>
      </c>
      <c r="F1819" s="425">
        <v>0</v>
      </c>
      <c r="G1819" s="425">
        <v>0</v>
      </c>
      <c r="H1819" s="425">
        <v>16103786</v>
      </c>
      <c r="I1819" s="425">
        <v>-16103786</v>
      </c>
      <c r="J1819">
        <v>7</v>
      </c>
    </row>
    <row r="1820" spans="1:10">
      <c r="A1820" t="s">
        <v>3454</v>
      </c>
      <c r="B1820" t="s">
        <v>3455</v>
      </c>
      <c r="C1820">
        <v>0</v>
      </c>
      <c r="D1820">
        <v>6</v>
      </c>
      <c r="E1820">
        <v>2023</v>
      </c>
      <c r="F1820" s="425">
        <v>0</v>
      </c>
      <c r="G1820" s="425">
        <v>0</v>
      </c>
      <c r="H1820" s="425">
        <v>349030</v>
      </c>
      <c r="I1820" s="425">
        <v>-349030</v>
      </c>
      <c r="J1820">
        <v>6</v>
      </c>
    </row>
    <row r="1821" spans="1:10">
      <c r="A1821" t="s">
        <v>3456</v>
      </c>
      <c r="B1821" t="s">
        <v>3457</v>
      </c>
      <c r="C1821">
        <v>0</v>
      </c>
      <c r="D1821">
        <v>6</v>
      </c>
      <c r="E1821">
        <v>2023</v>
      </c>
      <c r="F1821" s="425">
        <v>0</v>
      </c>
      <c r="G1821" s="425">
        <v>0</v>
      </c>
      <c r="H1821" s="425">
        <v>349030</v>
      </c>
      <c r="I1821" s="425">
        <v>-349030</v>
      </c>
      <c r="J1821">
        <v>7</v>
      </c>
    </row>
    <row r="1822" spans="1:10">
      <c r="A1822" t="s">
        <v>3458</v>
      </c>
      <c r="B1822" t="s">
        <v>3459</v>
      </c>
      <c r="C1822">
        <v>0</v>
      </c>
      <c r="D1822">
        <v>6</v>
      </c>
      <c r="E1822">
        <v>2023</v>
      </c>
      <c r="F1822" s="425">
        <v>0</v>
      </c>
      <c r="G1822" s="425">
        <v>871433526.88999999</v>
      </c>
      <c r="H1822" s="425">
        <v>590066752.38999999</v>
      </c>
      <c r="I1822" s="425">
        <v>281366774.5</v>
      </c>
      <c r="J1822">
        <v>3</v>
      </c>
    </row>
    <row r="1823" spans="1:10">
      <c r="A1823" t="s">
        <v>3460</v>
      </c>
      <c r="B1823" t="s">
        <v>3459</v>
      </c>
      <c r="C1823">
        <v>0</v>
      </c>
      <c r="D1823">
        <v>6</v>
      </c>
      <c r="E1823">
        <v>2023</v>
      </c>
      <c r="F1823" s="425">
        <v>0</v>
      </c>
      <c r="G1823" s="425">
        <v>871433526.88999999</v>
      </c>
      <c r="H1823" s="425">
        <v>590066752.38999999</v>
      </c>
      <c r="I1823" s="425">
        <v>281366774.5</v>
      </c>
      <c r="J1823">
        <v>4</v>
      </c>
    </row>
    <row r="1824" spans="1:10">
      <c r="A1824" t="s">
        <v>3461</v>
      </c>
      <c r="B1824" t="s">
        <v>2298</v>
      </c>
      <c r="C1824">
        <v>0</v>
      </c>
      <c r="D1824">
        <v>6</v>
      </c>
      <c r="E1824">
        <v>2023</v>
      </c>
      <c r="F1824" s="425">
        <v>0</v>
      </c>
      <c r="G1824" s="425">
        <v>698350285.88999999</v>
      </c>
      <c r="H1824" s="425">
        <v>510515487.44</v>
      </c>
      <c r="I1824" s="425">
        <v>187834798.44999999</v>
      </c>
      <c r="J1824">
        <v>5</v>
      </c>
    </row>
    <row r="1825" spans="1:10">
      <c r="A1825" t="s">
        <v>3462</v>
      </c>
      <c r="B1825" t="s">
        <v>2300</v>
      </c>
      <c r="C1825">
        <v>0</v>
      </c>
      <c r="D1825">
        <v>6</v>
      </c>
      <c r="E1825">
        <v>2023</v>
      </c>
      <c r="F1825" s="425">
        <v>0</v>
      </c>
      <c r="G1825" s="425">
        <v>284325752.60000002</v>
      </c>
      <c r="H1825" s="425">
        <v>213106486.36000001</v>
      </c>
      <c r="I1825" s="425">
        <v>71219266.239999995</v>
      </c>
      <c r="J1825">
        <v>6</v>
      </c>
    </row>
    <row r="1826" spans="1:10">
      <c r="A1826" t="s">
        <v>3463</v>
      </c>
      <c r="B1826" t="s">
        <v>2302</v>
      </c>
      <c r="C1826">
        <v>0</v>
      </c>
      <c r="D1826">
        <v>6</v>
      </c>
      <c r="E1826">
        <v>2023</v>
      </c>
      <c r="F1826" s="425">
        <v>0</v>
      </c>
      <c r="G1826" s="425">
        <v>284325752.60000002</v>
      </c>
      <c r="H1826" s="425">
        <v>213106486.36000001</v>
      </c>
      <c r="I1826" s="425">
        <v>71219266.239999995</v>
      </c>
      <c r="J1826">
        <v>7</v>
      </c>
    </row>
    <row r="1827" spans="1:10">
      <c r="A1827" t="s">
        <v>3464</v>
      </c>
      <c r="B1827" t="s">
        <v>3315</v>
      </c>
      <c r="C1827">
        <v>0</v>
      </c>
      <c r="D1827">
        <v>6</v>
      </c>
      <c r="E1827">
        <v>2023</v>
      </c>
      <c r="F1827" s="425">
        <v>0</v>
      </c>
      <c r="G1827" s="425">
        <v>9981650</v>
      </c>
      <c r="H1827" s="425">
        <v>7302566.3700000001</v>
      </c>
      <c r="I1827" s="425">
        <v>2679083.63</v>
      </c>
      <c r="J1827">
        <v>6</v>
      </c>
    </row>
    <row r="1828" spans="1:10">
      <c r="A1828" t="s">
        <v>3465</v>
      </c>
      <c r="B1828" t="s">
        <v>2307</v>
      </c>
      <c r="C1828">
        <v>0</v>
      </c>
      <c r="D1828">
        <v>6</v>
      </c>
      <c r="E1828">
        <v>2023</v>
      </c>
      <c r="F1828" s="425">
        <v>0</v>
      </c>
      <c r="G1828" s="425">
        <v>9981650</v>
      </c>
      <c r="H1828" s="425">
        <v>7302566.3700000001</v>
      </c>
      <c r="I1828" s="425">
        <v>2679083.63</v>
      </c>
      <c r="J1828">
        <v>7</v>
      </c>
    </row>
    <row r="1829" spans="1:10">
      <c r="A1829" t="s">
        <v>3466</v>
      </c>
      <c r="B1829" t="s">
        <v>2313</v>
      </c>
      <c r="C1829">
        <v>0</v>
      </c>
      <c r="D1829">
        <v>6</v>
      </c>
      <c r="E1829">
        <v>2023</v>
      </c>
      <c r="F1829" s="425">
        <v>0</v>
      </c>
      <c r="G1829" s="425">
        <v>123900655.48999999</v>
      </c>
      <c r="H1829" s="425">
        <v>81191664.540000007</v>
      </c>
      <c r="I1829" s="425">
        <v>42708990.950000003</v>
      </c>
      <c r="J1829">
        <v>6</v>
      </c>
    </row>
    <row r="1830" spans="1:10">
      <c r="A1830" t="s">
        <v>3467</v>
      </c>
      <c r="B1830" t="s">
        <v>2315</v>
      </c>
      <c r="C1830">
        <v>0</v>
      </c>
      <c r="D1830">
        <v>6</v>
      </c>
      <c r="E1830">
        <v>2023</v>
      </c>
      <c r="F1830" s="425">
        <v>0</v>
      </c>
      <c r="G1830" s="425">
        <v>1697840</v>
      </c>
      <c r="H1830" s="425">
        <v>1098478.94</v>
      </c>
      <c r="I1830" s="425">
        <v>599361.06000000006</v>
      </c>
      <c r="J1830">
        <v>7</v>
      </c>
    </row>
    <row r="1831" spans="1:10">
      <c r="A1831" t="s">
        <v>3468</v>
      </c>
      <c r="B1831" t="s">
        <v>2317</v>
      </c>
      <c r="C1831">
        <v>0</v>
      </c>
      <c r="D1831">
        <v>6</v>
      </c>
      <c r="E1831">
        <v>2023</v>
      </c>
      <c r="F1831" s="425">
        <v>0</v>
      </c>
      <c r="G1831" s="425">
        <v>56840998.240000002</v>
      </c>
      <c r="H1831" s="425">
        <v>44022829.640000001</v>
      </c>
      <c r="I1831" s="425">
        <v>12818168.6</v>
      </c>
      <c r="J1831">
        <v>7</v>
      </c>
    </row>
    <row r="1832" spans="1:10">
      <c r="A1832" t="s">
        <v>3469</v>
      </c>
      <c r="B1832" t="s">
        <v>2321</v>
      </c>
      <c r="C1832">
        <v>0</v>
      </c>
      <c r="D1832">
        <v>6</v>
      </c>
      <c r="E1832">
        <v>2023</v>
      </c>
      <c r="F1832" s="425">
        <v>0</v>
      </c>
      <c r="G1832" s="425">
        <v>21662245.449999999</v>
      </c>
      <c r="H1832" s="425">
        <v>12827490.289999999</v>
      </c>
      <c r="I1832" s="425">
        <v>8834755.1600000001</v>
      </c>
      <c r="J1832">
        <v>7</v>
      </c>
    </row>
    <row r="1833" spans="1:10">
      <c r="A1833" t="s">
        <v>3470</v>
      </c>
      <c r="B1833" t="s">
        <v>2323</v>
      </c>
      <c r="C1833">
        <v>0</v>
      </c>
      <c r="D1833">
        <v>6</v>
      </c>
      <c r="E1833">
        <v>2023</v>
      </c>
      <c r="F1833" s="425">
        <v>0</v>
      </c>
      <c r="G1833" s="425">
        <v>35575784.799999997</v>
      </c>
      <c r="H1833" s="425">
        <v>17431538.640000001</v>
      </c>
      <c r="I1833" s="425">
        <v>18144246.16</v>
      </c>
      <c r="J1833">
        <v>7</v>
      </c>
    </row>
    <row r="1834" spans="1:10">
      <c r="A1834" t="s">
        <v>3471</v>
      </c>
      <c r="B1834" t="s">
        <v>2327</v>
      </c>
      <c r="C1834">
        <v>0</v>
      </c>
      <c r="D1834">
        <v>6</v>
      </c>
      <c r="E1834">
        <v>2023</v>
      </c>
      <c r="F1834" s="425">
        <v>0</v>
      </c>
      <c r="G1834" s="425">
        <v>2853918</v>
      </c>
      <c r="H1834" s="425">
        <v>1476380.28</v>
      </c>
      <c r="I1834" s="425">
        <v>1377537.72</v>
      </c>
      <c r="J1834">
        <v>7</v>
      </c>
    </row>
    <row r="1835" spans="1:10">
      <c r="A1835" t="s">
        <v>3472</v>
      </c>
      <c r="B1835" t="s">
        <v>2329</v>
      </c>
      <c r="C1835">
        <v>0</v>
      </c>
      <c r="D1835">
        <v>6</v>
      </c>
      <c r="E1835">
        <v>2023</v>
      </c>
      <c r="F1835" s="425">
        <v>0</v>
      </c>
      <c r="G1835" s="425">
        <v>5269869</v>
      </c>
      <c r="H1835" s="425">
        <v>4334946.75</v>
      </c>
      <c r="I1835" s="425">
        <v>934922.25</v>
      </c>
      <c r="J1835">
        <v>7</v>
      </c>
    </row>
    <row r="1836" spans="1:10">
      <c r="A1836" t="s">
        <v>3473</v>
      </c>
      <c r="B1836" t="s">
        <v>2334</v>
      </c>
      <c r="C1836">
        <v>0</v>
      </c>
      <c r="D1836">
        <v>6</v>
      </c>
      <c r="E1836">
        <v>2023</v>
      </c>
      <c r="F1836" s="425">
        <v>0</v>
      </c>
      <c r="G1836" s="425">
        <v>99066354.790000007</v>
      </c>
      <c r="H1836" s="425">
        <v>76006721.439999998</v>
      </c>
      <c r="I1836" s="425">
        <v>23059633.350000001</v>
      </c>
      <c r="J1836">
        <v>6</v>
      </c>
    </row>
    <row r="1837" spans="1:10">
      <c r="A1837" t="s">
        <v>3474</v>
      </c>
      <c r="B1837" t="s">
        <v>2336</v>
      </c>
      <c r="C1837">
        <v>0</v>
      </c>
      <c r="D1837">
        <v>6</v>
      </c>
      <c r="E1837">
        <v>2023</v>
      </c>
      <c r="F1837" s="425">
        <v>0</v>
      </c>
      <c r="G1837" s="425">
        <v>49871397.560000002</v>
      </c>
      <c r="H1837" s="425">
        <v>40906488.75</v>
      </c>
      <c r="I1837" s="425">
        <v>8964908.8100000005</v>
      </c>
      <c r="J1837">
        <v>7</v>
      </c>
    </row>
    <row r="1838" spans="1:10">
      <c r="A1838" t="s">
        <v>3475</v>
      </c>
      <c r="B1838" t="s">
        <v>2338</v>
      </c>
      <c r="C1838">
        <v>0</v>
      </c>
      <c r="D1838">
        <v>6</v>
      </c>
      <c r="E1838">
        <v>2023</v>
      </c>
      <c r="F1838" s="425">
        <v>0</v>
      </c>
      <c r="G1838" s="425">
        <v>9550706</v>
      </c>
      <c r="H1838" s="425">
        <v>4512663.49</v>
      </c>
      <c r="I1838" s="425">
        <v>5038042.51</v>
      </c>
      <c r="J1838">
        <v>7</v>
      </c>
    </row>
    <row r="1839" spans="1:10">
      <c r="A1839" t="s">
        <v>3476</v>
      </c>
      <c r="B1839" t="s">
        <v>1882</v>
      </c>
      <c r="C1839">
        <v>0</v>
      </c>
      <c r="D1839">
        <v>6</v>
      </c>
      <c r="E1839">
        <v>2023</v>
      </c>
      <c r="F1839" s="425">
        <v>0</v>
      </c>
      <c r="G1839" s="425">
        <v>24163831.030000001</v>
      </c>
      <c r="H1839" s="425">
        <v>18334094.73</v>
      </c>
      <c r="I1839" s="425">
        <v>5829736.2999999998</v>
      </c>
      <c r="J1839">
        <v>7</v>
      </c>
    </row>
    <row r="1840" spans="1:10">
      <c r="A1840" t="s">
        <v>3477</v>
      </c>
      <c r="B1840" t="s">
        <v>2345</v>
      </c>
      <c r="C1840">
        <v>0</v>
      </c>
      <c r="D1840">
        <v>6</v>
      </c>
      <c r="E1840">
        <v>2023</v>
      </c>
      <c r="F1840" s="425">
        <v>0</v>
      </c>
      <c r="G1840" s="425">
        <v>9709310.0399999991</v>
      </c>
      <c r="H1840" s="425">
        <v>7331037.0700000003</v>
      </c>
      <c r="I1840" s="425">
        <v>2378272.9700000002</v>
      </c>
      <c r="J1840">
        <v>7</v>
      </c>
    </row>
    <row r="1841" spans="1:10">
      <c r="A1841" t="s">
        <v>3478</v>
      </c>
      <c r="B1841" t="s">
        <v>2349</v>
      </c>
      <c r="C1841">
        <v>0</v>
      </c>
      <c r="D1841">
        <v>6</v>
      </c>
      <c r="E1841">
        <v>2023</v>
      </c>
      <c r="F1841" s="425">
        <v>0</v>
      </c>
      <c r="G1841" s="425">
        <v>5245826.16</v>
      </c>
      <c r="H1841" s="425">
        <v>4659795.4000000004</v>
      </c>
      <c r="I1841" s="425">
        <v>586030.76</v>
      </c>
      <c r="J1841">
        <v>7</v>
      </c>
    </row>
    <row r="1842" spans="1:10">
      <c r="A1842" t="s">
        <v>3479</v>
      </c>
      <c r="B1842" t="s">
        <v>3330</v>
      </c>
      <c r="C1842">
        <v>0</v>
      </c>
      <c r="D1842">
        <v>6</v>
      </c>
      <c r="E1842">
        <v>2023</v>
      </c>
      <c r="F1842" s="425">
        <v>0</v>
      </c>
      <c r="G1842" s="425">
        <v>525284</v>
      </c>
      <c r="H1842" s="425">
        <v>262642</v>
      </c>
      <c r="I1842" s="425">
        <v>262642</v>
      </c>
      <c r="J1842">
        <v>7</v>
      </c>
    </row>
    <row r="1843" spans="1:10">
      <c r="A1843" t="s">
        <v>3480</v>
      </c>
      <c r="B1843" t="s">
        <v>2354</v>
      </c>
      <c r="C1843">
        <v>0</v>
      </c>
      <c r="D1843">
        <v>6</v>
      </c>
      <c r="E1843">
        <v>2023</v>
      </c>
      <c r="F1843" s="425">
        <v>0</v>
      </c>
      <c r="G1843" s="425">
        <v>115808316.01000001</v>
      </c>
      <c r="H1843" s="425">
        <v>88612289.870000005</v>
      </c>
      <c r="I1843" s="425">
        <v>27196026.140000001</v>
      </c>
      <c r="J1843">
        <v>6</v>
      </c>
    </row>
    <row r="1844" spans="1:10">
      <c r="A1844" t="s">
        <v>3481</v>
      </c>
      <c r="B1844" t="s">
        <v>2356</v>
      </c>
      <c r="C1844">
        <v>0</v>
      </c>
      <c r="D1844">
        <v>6</v>
      </c>
      <c r="E1844">
        <v>2023</v>
      </c>
      <c r="F1844" s="425">
        <v>0</v>
      </c>
      <c r="G1844" s="425">
        <v>4346094.07</v>
      </c>
      <c r="H1844" s="425">
        <v>2587691.7000000002</v>
      </c>
      <c r="I1844" s="425">
        <v>1758402.37</v>
      </c>
      <c r="J1844">
        <v>7</v>
      </c>
    </row>
    <row r="1845" spans="1:10">
      <c r="A1845" t="s">
        <v>3482</v>
      </c>
      <c r="B1845" t="s">
        <v>2360</v>
      </c>
      <c r="C1845">
        <v>0</v>
      </c>
      <c r="D1845">
        <v>6</v>
      </c>
      <c r="E1845">
        <v>2023</v>
      </c>
      <c r="F1845" s="425">
        <v>0</v>
      </c>
      <c r="G1845" s="425">
        <v>74823715.540000007</v>
      </c>
      <c r="H1845" s="425">
        <v>60854112.409999996</v>
      </c>
      <c r="I1845" s="425">
        <v>13969603.130000001</v>
      </c>
      <c r="J1845">
        <v>7</v>
      </c>
    </row>
    <row r="1846" spans="1:10">
      <c r="A1846" t="s">
        <v>3483</v>
      </c>
      <c r="B1846" t="s">
        <v>2362</v>
      </c>
      <c r="C1846">
        <v>0</v>
      </c>
      <c r="D1846">
        <v>6</v>
      </c>
      <c r="E1846">
        <v>2023</v>
      </c>
      <c r="F1846" s="425">
        <v>0</v>
      </c>
      <c r="G1846" s="425">
        <v>13466796.4</v>
      </c>
      <c r="H1846" s="425">
        <v>8141630.9699999997</v>
      </c>
      <c r="I1846" s="425">
        <v>5325165.43</v>
      </c>
      <c r="J1846">
        <v>7</v>
      </c>
    </row>
    <row r="1847" spans="1:10">
      <c r="A1847" t="s">
        <v>3484</v>
      </c>
      <c r="B1847" t="s">
        <v>2364</v>
      </c>
      <c r="C1847">
        <v>0</v>
      </c>
      <c r="D1847">
        <v>6</v>
      </c>
      <c r="E1847">
        <v>2023</v>
      </c>
      <c r="F1847" s="425">
        <v>0</v>
      </c>
      <c r="G1847" s="425">
        <v>20558721</v>
      </c>
      <c r="H1847" s="425">
        <v>15694020.119999999</v>
      </c>
      <c r="I1847" s="425">
        <v>4864700.88</v>
      </c>
      <c r="J1847">
        <v>7</v>
      </c>
    </row>
    <row r="1848" spans="1:10">
      <c r="A1848" t="s">
        <v>3485</v>
      </c>
      <c r="B1848" t="s">
        <v>2367</v>
      </c>
      <c r="C1848">
        <v>0</v>
      </c>
      <c r="D1848">
        <v>6</v>
      </c>
      <c r="E1848">
        <v>2023</v>
      </c>
      <c r="F1848" s="425">
        <v>0</v>
      </c>
      <c r="G1848" s="425">
        <v>2612989</v>
      </c>
      <c r="H1848" s="425">
        <v>1334834.67</v>
      </c>
      <c r="I1848" s="425">
        <v>1278154.33</v>
      </c>
      <c r="J1848">
        <v>7</v>
      </c>
    </row>
    <row r="1849" spans="1:10">
      <c r="A1849" t="s">
        <v>3486</v>
      </c>
      <c r="B1849" t="s">
        <v>2372</v>
      </c>
      <c r="C1849">
        <v>0</v>
      </c>
      <c r="D1849">
        <v>6</v>
      </c>
      <c r="E1849">
        <v>2023</v>
      </c>
      <c r="F1849" s="425">
        <v>0</v>
      </c>
      <c r="G1849" s="425">
        <v>65267557</v>
      </c>
      <c r="H1849" s="425">
        <v>44295758.859999999</v>
      </c>
      <c r="I1849" s="425">
        <v>20971798.140000001</v>
      </c>
      <c r="J1849">
        <v>6</v>
      </c>
    </row>
    <row r="1850" spans="1:10">
      <c r="A1850" t="s">
        <v>3487</v>
      </c>
      <c r="B1850" t="s">
        <v>2374</v>
      </c>
      <c r="C1850">
        <v>0</v>
      </c>
      <c r="D1850">
        <v>6</v>
      </c>
      <c r="E1850">
        <v>2023</v>
      </c>
      <c r="F1850" s="425">
        <v>0</v>
      </c>
      <c r="G1850" s="425">
        <v>65267557</v>
      </c>
      <c r="H1850" s="425">
        <v>44295758.859999999</v>
      </c>
      <c r="I1850" s="425">
        <v>20971798.140000001</v>
      </c>
      <c r="J1850">
        <v>7</v>
      </c>
    </row>
    <row r="1851" spans="1:10">
      <c r="A1851" t="s">
        <v>3488</v>
      </c>
      <c r="B1851" t="s">
        <v>3489</v>
      </c>
      <c r="C1851">
        <v>0</v>
      </c>
      <c r="D1851">
        <v>6</v>
      </c>
      <c r="E1851">
        <v>2023</v>
      </c>
      <c r="F1851" s="425">
        <v>0</v>
      </c>
      <c r="G1851" s="425">
        <v>27399826</v>
      </c>
      <c r="H1851" s="425">
        <v>13912546.9</v>
      </c>
      <c r="I1851" s="425">
        <v>13487279.1</v>
      </c>
      <c r="J1851">
        <v>5</v>
      </c>
    </row>
    <row r="1852" spans="1:10">
      <c r="A1852" t="s">
        <v>3490</v>
      </c>
      <c r="B1852" t="s">
        <v>2381</v>
      </c>
      <c r="C1852">
        <v>0</v>
      </c>
      <c r="D1852">
        <v>6</v>
      </c>
      <c r="E1852">
        <v>2023</v>
      </c>
      <c r="F1852" s="425">
        <v>0</v>
      </c>
      <c r="G1852" s="425">
        <v>9458647</v>
      </c>
      <c r="H1852" s="425">
        <v>3416680.28</v>
      </c>
      <c r="I1852" s="425">
        <v>6041966.7199999997</v>
      </c>
      <c r="J1852">
        <v>6</v>
      </c>
    </row>
    <row r="1853" spans="1:10">
      <c r="A1853" t="s">
        <v>3491</v>
      </c>
      <c r="B1853" t="s">
        <v>2383</v>
      </c>
      <c r="C1853">
        <v>0</v>
      </c>
      <c r="D1853">
        <v>6</v>
      </c>
      <c r="E1853">
        <v>2023</v>
      </c>
      <c r="F1853" s="425">
        <v>0</v>
      </c>
      <c r="G1853" s="425">
        <v>3042263</v>
      </c>
      <c r="H1853" s="425">
        <v>122109.6</v>
      </c>
      <c r="I1853" s="425">
        <v>2920153.4</v>
      </c>
      <c r="J1853">
        <v>7</v>
      </c>
    </row>
    <row r="1854" spans="1:10">
      <c r="A1854" t="s">
        <v>3492</v>
      </c>
      <c r="B1854" t="s">
        <v>2387</v>
      </c>
      <c r="C1854">
        <v>0</v>
      </c>
      <c r="D1854">
        <v>6</v>
      </c>
      <c r="E1854">
        <v>2023</v>
      </c>
      <c r="F1854" s="425">
        <v>0</v>
      </c>
      <c r="G1854" s="425">
        <v>232686</v>
      </c>
      <c r="H1854" s="425">
        <v>0</v>
      </c>
      <c r="I1854" s="425">
        <v>232686</v>
      </c>
      <c r="J1854">
        <v>7</v>
      </c>
    </row>
    <row r="1855" spans="1:10">
      <c r="A1855" t="s">
        <v>3493</v>
      </c>
      <c r="B1855" t="s">
        <v>2391</v>
      </c>
      <c r="C1855">
        <v>0</v>
      </c>
      <c r="D1855">
        <v>6</v>
      </c>
      <c r="E1855">
        <v>2023</v>
      </c>
      <c r="F1855" s="425">
        <v>0</v>
      </c>
      <c r="G1855" s="425">
        <v>703511</v>
      </c>
      <c r="H1855" s="425">
        <v>487447.69</v>
      </c>
      <c r="I1855" s="425">
        <v>216063.31</v>
      </c>
      <c r="J1855">
        <v>7</v>
      </c>
    </row>
    <row r="1856" spans="1:10">
      <c r="A1856" t="s">
        <v>3494</v>
      </c>
      <c r="B1856" t="s">
        <v>2393</v>
      </c>
      <c r="C1856">
        <v>0</v>
      </c>
      <c r="D1856">
        <v>6</v>
      </c>
      <c r="E1856">
        <v>2023</v>
      </c>
      <c r="F1856" s="425">
        <v>0</v>
      </c>
      <c r="G1856" s="425">
        <v>3719551</v>
      </c>
      <c r="H1856" s="425">
        <v>2799950.99</v>
      </c>
      <c r="I1856" s="425">
        <v>919600.01</v>
      </c>
      <c r="J1856">
        <v>7</v>
      </c>
    </row>
    <row r="1857" spans="1:10">
      <c r="A1857" t="s">
        <v>3495</v>
      </c>
      <c r="B1857" t="s">
        <v>2395</v>
      </c>
      <c r="C1857">
        <v>0</v>
      </c>
      <c r="D1857">
        <v>6</v>
      </c>
      <c r="E1857">
        <v>2023</v>
      </c>
      <c r="F1857" s="425">
        <v>0</v>
      </c>
      <c r="G1857" s="425">
        <v>1760636</v>
      </c>
      <c r="H1857" s="425">
        <v>7172</v>
      </c>
      <c r="I1857" s="425">
        <v>1753464</v>
      </c>
      <c r="J1857">
        <v>7</v>
      </c>
    </row>
    <row r="1858" spans="1:10">
      <c r="A1858" t="s">
        <v>3496</v>
      </c>
      <c r="B1858" t="s">
        <v>2401</v>
      </c>
      <c r="C1858">
        <v>0</v>
      </c>
      <c r="D1858">
        <v>6</v>
      </c>
      <c r="E1858">
        <v>2023</v>
      </c>
      <c r="F1858" s="425">
        <v>0</v>
      </c>
      <c r="G1858" s="425">
        <v>13160619</v>
      </c>
      <c r="H1858" s="425">
        <v>9763813.4000000004</v>
      </c>
      <c r="I1858" s="425">
        <v>3396805.6</v>
      </c>
      <c r="J1858">
        <v>6</v>
      </c>
    </row>
    <row r="1859" spans="1:10">
      <c r="A1859" t="s">
        <v>3497</v>
      </c>
      <c r="B1859" t="s">
        <v>2403</v>
      </c>
      <c r="C1859">
        <v>0</v>
      </c>
      <c r="D1859">
        <v>6</v>
      </c>
      <c r="E1859">
        <v>2023</v>
      </c>
      <c r="F1859" s="425">
        <v>0</v>
      </c>
      <c r="G1859" s="425">
        <v>13119278</v>
      </c>
      <c r="H1859" s="425">
        <v>9751018.9900000002</v>
      </c>
      <c r="I1859" s="425">
        <v>3368259.01</v>
      </c>
      <c r="J1859">
        <v>7</v>
      </c>
    </row>
    <row r="1860" spans="1:10">
      <c r="A1860" t="s">
        <v>3498</v>
      </c>
      <c r="B1860" t="s">
        <v>2405</v>
      </c>
      <c r="C1860">
        <v>0</v>
      </c>
      <c r="D1860">
        <v>6</v>
      </c>
      <c r="E1860">
        <v>2023</v>
      </c>
      <c r="F1860" s="425">
        <v>0</v>
      </c>
      <c r="G1860" s="425">
        <v>41341</v>
      </c>
      <c r="H1860" s="425">
        <v>12794.41</v>
      </c>
      <c r="I1860" s="425">
        <v>28546.59</v>
      </c>
      <c r="J1860">
        <v>7</v>
      </c>
    </row>
    <row r="1861" spans="1:10">
      <c r="A1861" t="s">
        <v>3499</v>
      </c>
      <c r="B1861" t="s">
        <v>2411</v>
      </c>
      <c r="C1861">
        <v>0</v>
      </c>
      <c r="D1861">
        <v>6</v>
      </c>
      <c r="E1861">
        <v>2023</v>
      </c>
      <c r="F1861" s="425">
        <v>0</v>
      </c>
      <c r="G1861" s="425">
        <v>1151958</v>
      </c>
      <c r="H1861" s="425">
        <v>44132.480000000003</v>
      </c>
      <c r="I1861" s="425">
        <v>1107825.52</v>
      </c>
      <c r="J1861">
        <v>6</v>
      </c>
    </row>
    <row r="1862" spans="1:10">
      <c r="A1862" t="s">
        <v>3500</v>
      </c>
      <c r="B1862" t="s">
        <v>2413</v>
      </c>
      <c r="C1862">
        <v>0</v>
      </c>
      <c r="D1862">
        <v>6</v>
      </c>
      <c r="E1862">
        <v>2023</v>
      </c>
      <c r="F1862" s="425">
        <v>0</v>
      </c>
      <c r="G1862" s="425">
        <v>4000</v>
      </c>
      <c r="H1862" s="425">
        <v>225.01</v>
      </c>
      <c r="I1862" s="425">
        <v>3774.99</v>
      </c>
      <c r="J1862">
        <v>7</v>
      </c>
    </row>
    <row r="1863" spans="1:10">
      <c r="A1863" t="s">
        <v>3501</v>
      </c>
      <c r="B1863" t="s">
        <v>3351</v>
      </c>
      <c r="C1863">
        <v>0</v>
      </c>
      <c r="D1863">
        <v>6</v>
      </c>
      <c r="E1863">
        <v>2023</v>
      </c>
      <c r="F1863" s="425">
        <v>0</v>
      </c>
      <c r="G1863" s="425">
        <v>2422</v>
      </c>
      <c r="H1863" s="425">
        <v>0</v>
      </c>
      <c r="I1863" s="425">
        <v>2422</v>
      </c>
      <c r="J1863">
        <v>7</v>
      </c>
    </row>
    <row r="1864" spans="1:10">
      <c r="A1864" t="s">
        <v>3502</v>
      </c>
      <c r="B1864" t="s">
        <v>3353</v>
      </c>
      <c r="C1864">
        <v>0</v>
      </c>
      <c r="D1864">
        <v>6</v>
      </c>
      <c r="E1864">
        <v>2023</v>
      </c>
      <c r="F1864" s="425">
        <v>0</v>
      </c>
      <c r="G1864" s="425">
        <v>7264</v>
      </c>
      <c r="H1864" s="425">
        <v>0</v>
      </c>
      <c r="I1864" s="425">
        <v>7264</v>
      </c>
      <c r="J1864">
        <v>7</v>
      </c>
    </row>
    <row r="1865" spans="1:10">
      <c r="A1865" t="s">
        <v>3503</v>
      </c>
      <c r="B1865" t="s">
        <v>2415</v>
      </c>
      <c r="C1865">
        <v>0</v>
      </c>
      <c r="D1865">
        <v>6</v>
      </c>
      <c r="E1865">
        <v>2023</v>
      </c>
      <c r="F1865" s="425">
        <v>0</v>
      </c>
      <c r="G1865" s="425">
        <v>87073</v>
      </c>
      <c r="H1865" s="425">
        <v>17616.23</v>
      </c>
      <c r="I1865" s="425">
        <v>69456.77</v>
      </c>
      <c r="J1865">
        <v>7</v>
      </c>
    </row>
    <row r="1866" spans="1:10">
      <c r="A1866" t="s">
        <v>3504</v>
      </c>
      <c r="B1866" t="s">
        <v>3356</v>
      </c>
      <c r="C1866">
        <v>0</v>
      </c>
      <c r="D1866">
        <v>6</v>
      </c>
      <c r="E1866">
        <v>2023</v>
      </c>
      <c r="F1866" s="425">
        <v>0</v>
      </c>
      <c r="G1866" s="425">
        <v>93369</v>
      </c>
      <c r="H1866" s="425">
        <v>1976.24</v>
      </c>
      <c r="I1866" s="425">
        <v>91392.76</v>
      </c>
      <c r="J1866">
        <v>7</v>
      </c>
    </row>
    <row r="1867" spans="1:10">
      <c r="A1867" t="s">
        <v>3505</v>
      </c>
      <c r="B1867" t="s">
        <v>3358</v>
      </c>
      <c r="C1867">
        <v>0</v>
      </c>
      <c r="D1867">
        <v>6</v>
      </c>
      <c r="E1867">
        <v>2023</v>
      </c>
      <c r="F1867" s="425">
        <v>0</v>
      </c>
      <c r="G1867" s="425">
        <v>86468</v>
      </c>
      <c r="H1867" s="425">
        <v>11240</v>
      </c>
      <c r="I1867" s="425">
        <v>75228</v>
      </c>
      <c r="J1867">
        <v>7</v>
      </c>
    </row>
    <row r="1868" spans="1:10">
      <c r="A1868" t="s">
        <v>3506</v>
      </c>
      <c r="B1868" t="s">
        <v>3360</v>
      </c>
      <c r="C1868">
        <v>0</v>
      </c>
      <c r="D1868">
        <v>6</v>
      </c>
      <c r="E1868">
        <v>2023</v>
      </c>
      <c r="F1868" s="425">
        <v>0</v>
      </c>
      <c r="G1868" s="425">
        <v>871362</v>
      </c>
      <c r="H1868" s="425">
        <v>13075</v>
      </c>
      <c r="I1868" s="425">
        <v>858287</v>
      </c>
      <c r="J1868">
        <v>7</v>
      </c>
    </row>
    <row r="1869" spans="1:10">
      <c r="A1869" t="s">
        <v>3507</v>
      </c>
      <c r="B1869" t="s">
        <v>3362</v>
      </c>
      <c r="C1869">
        <v>0</v>
      </c>
      <c r="D1869">
        <v>6</v>
      </c>
      <c r="E1869">
        <v>2023</v>
      </c>
      <c r="F1869" s="425">
        <v>0</v>
      </c>
      <c r="G1869" s="425">
        <v>838819</v>
      </c>
      <c r="H1869" s="425">
        <v>5210</v>
      </c>
      <c r="I1869" s="425">
        <v>833609</v>
      </c>
      <c r="J1869">
        <v>6</v>
      </c>
    </row>
    <row r="1870" spans="1:10">
      <c r="A1870" t="s">
        <v>3508</v>
      </c>
      <c r="B1870" t="s">
        <v>3364</v>
      </c>
      <c r="C1870">
        <v>0</v>
      </c>
      <c r="D1870">
        <v>6</v>
      </c>
      <c r="E1870">
        <v>2023</v>
      </c>
      <c r="F1870" s="425">
        <v>0</v>
      </c>
      <c r="G1870" s="425">
        <v>252138</v>
      </c>
      <c r="H1870" s="425">
        <v>4000</v>
      </c>
      <c r="I1870" s="425">
        <v>248138</v>
      </c>
      <c r="J1870">
        <v>7</v>
      </c>
    </row>
    <row r="1871" spans="1:10">
      <c r="A1871" t="s">
        <v>3509</v>
      </c>
      <c r="B1871" t="s">
        <v>2421</v>
      </c>
      <c r="C1871">
        <v>0</v>
      </c>
      <c r="D1871">
        <v>6</v>
      </c>
      <c r="E1871">
        <v>2023</v>
      </c>
      <c r="F1871" s="425">
        <v>0</v>
      </c>
      <c r="G1871" s="425">
        <v>586681</v>
      </c>
      <c r="H1871" s="425">
        <v>1210</v>
      </c>
      <c r="I1871" s="425">
        <v>585471</v>
      </c>
      <c r="J1871">
        <v>7</v>
      </c>
    </row>
    <row r="1872" spans="1:10">
      <c r="A1872" t="s">
        <v>3510</v>
      </c>
      <c r="B1872" t="s">
        <v>2424</v>
      </c>
      <c r="C1872">
        <v>0</v>
      </c>
      <c r="D1872">
        <v>6</v>
      </c>
      <c r="E1872">
        <v>2023</v>
      </c>
      <c r="F1872" s="425">
        <v>0</v>
      </c>
      <c r="G1872" s="425">
        <v>2331473</v>
      </c>
      <c r="H1872" s="425">
        <v>554042.77</v>
      </c>
      <c r="I1872" s="425">
        <v>1777430.23</v>
      </c>
      <c r="J1872">
        <v>6</v>
      </c>
    </row>
    <row r="1873" spans="1:10">
      <c r="A1873" t="s">
        <v>3511</v>
      </c>
      <c r="B1873" t="s">
        <v>3368</v>
      </c>
      <c r="C1873">
        <v>0</v>
      </c>
      <c r="D1873">
        <v>6</v>
      </c>
      <c r="E1873">
        <v>2023</v>
      </c>
      <c r="F1873" s="425">
        <v>0</v>
      </c>
      <c r="G1873" s="425">
        <v>2331473</v>
      </c>
      <c r="H1873" s="425">
        <v>554042.77</v>
      </c>
      <c r="I1873" s="425">
        <v>1777430.23</v>
      </c>
      <c r="J1873">
        <v>7</v>
      </c>
    </row>
    <row r="1874" spans="1:10">
      <c r="A1874" t="s">
        <v>3512</v>
      </c>
      <c r="B1874" t="s">
        <v>3370</v>
      </c>
      <c r="C1874">
        <v>0</v>
      </c>
      <c r="D1874">
        <v>6</v>
      </c>
      <c r="E1874">
        <v>2023</v>
      </c>
      <c r="F1874" s="425">
        <v>0</v>
      </c>
      <c r="G1874" s="425">
        <v>458310</v>
      </c>
      <c r="H1874" s="425">
        <v>128667.97</v>
      </c>
      <c r="I1874" s="425">
        <v>329642.03000000003</v>
      </c>
      <c r="J1874">
        <v>6</v>
      </c>
    </row>
    <row r="1875" spans="1:10">
      <c r="A1875" t="s">
        <v>3513</v>
      </c>
      <c r="B1875" t="s">
        <v>3370</v>
      </c>
      <c r="C1875">
        <v>0</v>
      </c>
      <c r="D1875">
        <v>6</v>
      </c>
      <c r="E1875">
        <v>2023</v>
      </c>
      <c r="F1875" s="425">
        <v>0</v>
      </c>
      <c r="G1875" s="425">
        <v>32383</v>
      </c>
      <c r="H1875" s="425">
        <v>1257</v>
      </c>
      <c r="I1875" s="425">
        <v>31126</v>
      </c>
      <c r="J1875">
        <v>7</v>
      </c>
    </row>
    <row r="1876" spans="1:10">
      <c r="A1876" t="s">
        <v>3514</v>
      </c>
      <c r="B1876" t="s">
        <v>3373</v>
      </c>
      <c r="C1876">
        <v>0</v>
      </c>
      <c r="D1876">
        <v>6</v>
      </c>
      <c r="E1876">
        <v>2023</v>
      </c>
      <c r="F1876" s="425">
        <v>0</v>
      </c>
      <c r="G1876" s="425">
        <v>20751</v>
      </c>
      <c r="H1876" s="425">
        <v>458</v>
      </c>
      <c r="I1876" s="425">
        <v>20293</v>
      </c>
      <c r="J1876">
        <v>7</v>
      </c>
    </row>
    <row r="1877" spans="1:10">
      <c r="A1877" t="s">
        <v>3515</v>
      </c>
      <c r="B1877" t="s">
        <v>3375</v>
      </c>
      <c r="C1877">
        <v>0</v>
      </c>
      <c r="D1877">
        <v>6</v>
      </c>
      <c r="E1877">
        <v>2023</v>
      </c>
      <c r="F1877" s="425">
        <v>0</v>
      </c>
      <c r="G1877" s="425">
        <v>139612</v>
      </c>
      <c r="H1877" s="425">
        <v>0</v>
      </c>
      <c r="I1877" s="425">
        <v>139612</v>
      </c>
      <c r="J1877">
        <v>7</v>
      </c>
    </row>
    <row r="1878" spans="1:10">
      <c r="A1878" t="s">
        <v>3516</v>
      </c>
      <c r="B1878" t="s">
        <v>3377</v>
      </c>
      <c r="C1878">
        <v>0</v>
      </c>
      <c r="D1878">
        <v>6</v>
      </c>
      <c r="E1878">
        <v>2023</v>
      </c>
      <c r="F1878" s="425">
        <v>0</v>
      </c>
      <c r="G1878" s="425">
        <v>206479</v>
      </c>
      <c r="H1878" s="425">
        <v>97016.97</v>
      </c>
      <c r="I1878" s="425">
        <v>109462.03</v>
      </c>
      <c r="J1878">
        <v>7</v>
      </c>
    </row>
    <row r="1879" spans="1:10">
      <c r="A1879" t="s">
        <v>3517</v>
      </c>
      <c r="B1879" t="s">
        <v>2434</v>
      </c>
      <c r="C1879">
        <v>0</v>
      </c>
      <c r="D1879">
        <v>6</v>
      </c>
      <c r="E1879">
        <v>2023</v>
      </c>
      <c r="F1879" s="425">
        <v>0</v>
      </c>
      <c r="G1879" s="425">
        <v>30000</v>
      </c>
      <c r="H1879" s="425">
        <v>29936</v>
      </c>
      <c r="I1879" s="425">
        <v>64</v>
      </c>
      <c r="J1879">
        <v>7</v>
      </c>
    </row>
    <row r="1880" spans="1:10">
      <c r="A1880" t="s">
        <v>3518</v>
      </c>
      <c r="B1880" t="s">
        <v>2432</v>
      </c>
      <c r="C1880">
        <v>0</v>
      </c>
      <c r="D1880">
        <v>6</v>
      </c>
      <c r="E1880">
        <v>2023</v>
      </c>
      <c r="F1880" s="425">
        <v>0</v>
      </c>
      <c r="G1880" s="425">
        <v>29085</v>
      </c>
      <c r="H1880" s="425">
        <v>0</v>
      </c>
      <c r="I1880" s="425">
        <v>29085</v>
      </c>
      <c r="J1880">
        <v>7</v>
      </c>
    </row>
    <row r="1881" spans="1:10">
      <c r="A1881" t="s">
        <v>3519</v>
      </c>
      <c r="B1881" t="s">
        <v>2439</v>
      </c>
      <c r="C1881">
        <v>0</v>
      </c>
      <c r="D1881">
        <v>6</v>
      </c>
      <c r="E1881">
        <v>2023</v>
      </c>
      <c r="F1881" s="425">
        <v>0</v>
      </c>
      <c r="G1881" s="425">
        <v>128687043</v>
      </c>
      <c r="H1881" s="425">
        <v>59082758.799999997</v>
      </c>
      <c r="I1881" s="425">
        <v>69604284.200000003</v>
      </c>
      <c r="J1881">
        <v>5</v>
      </c>
    </row>
    <row r="1882" spans="1:10">
      <c r="A1882" t="s">
        <v>3520</v>
      </c>
      <c r="B1882" t="s">
        <v>2442</v>
      </c>
      <c r="C1882">
        <v>0</v>
      </c>
      <c r="D1882">
        <v>6</v>
      </c>
      <c r="E1882">
        <v>2023</v>
      </c>
      <c r="F1882" s="425">
        <v>0</v>
      </c>
      <c r="G1882" s="425">
        <v>25944304</v>
      </c>
      <c r="H1882" s="425">
        <v>16701544.630000001</v>
      </c>
      <c r="I1882" s="425">
        <v>9242759.3699999992</v>
      </c>
      <c r="J1882">
        <v>6</v>
      </c>
    </row>
    <row r="1883" spans="1:10">
      <c r="A1883" t="s">
        <v>3521</v>
      </c>
      <c r="B1883" t="s">
        <v>2444</v>
      </c>
      <c r="C1883">
        <v>0</v>
      </c>
      <c r="D1883">
        <v>6</v>
      </c>
      <c r="E1883">
        <v>2023</v>
      </c>
      <c r="F1883" s="425">
        <v>0</v>
      </c>
      <c r="G1883" s="425">
        <v>5824631</v>
      </c>
      <c r="H1883" s="425">
        <v>3779000</v>
      </c>
      <c r="I1883" s="425">
        <v>2045631</v>
      </c>
      <c r="J1883">
        <v>7</v>
      </c>
    </row>
    <row r="1884" spans="1:10">
      <c r="A1884" t="s">
        <v>3522</v>
      </c>
      <c r="B1884" t="s">
        <v>2448</v>
      </c>
      <c r="C1884">
        <v>0</v>
      </c>
      <c r="D1884">
        <v>6</v>
      </c>
      <c r="E1884">
        <v>2023</v>
      </c>
      <c r="F1884" s="425">
        <v>0</v>
      </c>
      <c r="G1884" s="425">
        <v>355414</v>
      </c>
      <c r="H1884" s="425">
        <v>347166</v>
      </c>
      <c r="I1884" s="425">
        <v>8248</v>
      </c>
      <c r="J1884">
        <v>7</v>
      </c>
    </row>
    <row r="1885" spans="1:10">
      <c r="A1885" t="s">
        <v>3523</v>
      </c>
      <c r="B1885" t="s">
        <v>2452</v>
      </c>
      <c r="C1885">
        <v>0</v>
      </c>
      <c r="D1885">
        <v>6</v>
      </c>
      <c r="E1885">
        <v>2023</v>
      </c>
      <c r="F1885" s="425">
        <v>0</v>
      </c>
      <c r="G1885" s="425">
        <v>981408</v>
      </c>
      <c r="H1885" s="425">
        <v>540000</v>
      </c>
      <c r="I1885" s="425">
        <v>441408</v>
      </c>
      <c r="J1885">
        <v>7</v>
      </c>
    </row>
    <row r="1886" spans="1:10">
      <c r="A1886" t="s">
        <v>3524</v>
      </c>
      <c r="B1886" t="s">
        <v>3385</v>
      </c>
      <c r="C1886">
        <v>0</v>
      </c>
      <c r="D1886">
        <v>6</v>
      </c>
      <c r="E1886">
        <v>2023</v>
      </c>
      <c r="F1886" s="425">
        <v>0</v>
      </c>
      <c r="G1886" s="425">
        <v>182396</v>
      </c>
      <c r="H1886" s="425">
        <v>119639</v>
      </c>
      <c r="I1886" s="425">
        <v>62757</v>
      </c>
      <c r="J1886">
        <v>7</v>
      </c>
    </row>
    <row r="1887" spans="1:10">
      <c r="A1887" t="s">
        <v>3525</v>
      </c>
      <c r="B1887" t="s">
        <v>2456</v>
      </c>
      <c r="C1887">
        <v>0</v>
      </c>
      <c r="D1887">
        <v>6</v>
      </c>
      <c r="E1887">
        <v>2023</v>
      </c>
      <c r="F1887" s="425">
        <v>0</v>
      </c>
      <c r="G1887" s="425">
        <v>10104844</v>
      </c>
      <c r="H1887" s="425">
        <v>6605430.1100000003</v>
      </c>
      <c r="I1887" s="425">
        <v>3499413.89</v>
      </c>
      <c r="J1887">
        <v>7</v>
      </c>
    </row>
    <row r="1888" spans="1:10">
      <c r="A1888" t="s">
        <v>3526</v>
      </c>
      <c r="B1888" t="s">
        <v>2460</v>
      </c>
      <c r="C1888">
        <v>0</v>
      </c>
      <c r="D1888">
        <v>6</v>
      </c>
      <c r="E1888">
        <v>2023</v>
      </c>
      <c r="F1888" s="425">
        <v>0</v>
      </c>
      <c r="G1888" s="425">
        <v>625639</v>
      </c>
      <c r="H1888" s="425">
        <v>566000</v>
      </c>
      <c r="I1888" s="425">
        <v>59639</v>
      </c>
      <c r="J1888">
        <v>7</v>
      </c>
    </row>
    <row r="1889" spans="1:10">
      <c r="A1889" t="s">
        <v>3527</v>
      </c>
      <c r="B1889" t="s">
        <v>2464</v>
      </c>
      <c r="C1889">
        <v>0</v>
      </c>
      <c r="D1889">
        <v>6</v>
      </c>
      <c r="E1889">
        <v>2023</v>
      </c>
      <c r="F1889" s="425">
        <v>0</v>
      </c>
      <c r="G1889" s="425">
        <v>7869972</v>
      </c>
      <c r="H1889" s="425">
        <v>4744309.5199999996</v>
      </c>
      <c r="I1889" s="425">
        <v>3125662.48</v>
      </c>
      <c r="J1889">
        <v>7</v>
      </c>
    </row>
    <row r="1890" spans="1:10">
      <c r="A1890" t="s">
        <v>3528</v>
      </c>
      <c r="B1890" t="s">
        <v>3391</v>
      </c>
      <c r="C1890">
        <v>0</v>
      </c>
      <c r="D1890">
        <v>6</v>
      </c>
      <c r="E1890">
        <v>2023</v>
      </c>
      <c r="F1890" s="425">
        <v>0</v>
      </c>
      <c r="G1890" s="425">
        <v>24675553</v>
      </c>
      <c r="H1890" s="425">
        <v>14892487.630000001</v>
      </c>
      <c r="I1890" s="425">
        <v>9783065.3699999992</v>
      </c>
      <c r="J1890">
        <v>6</v>
      </c>
    </row>
    <row r="1891" spans="1:10">
      <c r="A1891" t="s">
        <v>3529</v>
      </c>
      <c r="B1891" t="s">
        <v>2471</v>
      </c>
      <c r="C1891">
        <v>0</v>
      </c>
      <c r="D1891">
        <v>6</v>
      </c>
      <c r="E1891">
        <v>2023</v>
      </c>
      <c r="F1891" s="425">
        <v>0</v>
      </c>
      <c r="G1891" s="425">
        <v>7838963</v>
      </c>
      <c r="H1891" s="425">
        <v>6500719.3499999996</v>
      </c>
      <c r="I1891" s="425">
        <v>1338243.6499999999</v>
      </c>
      <c r="J1891">
        <v>7</v>
      </c>
    </row>
    <row r="1892" spans="1:10">
      <c r="A1892" t="s">
        <v>3530</v>
      </c>
      <c r="B1892" t="s">
        <v>3394</v>
      </c>
      <c r="C1892">
        <v>0</v>
      </c>
      <c r="D1892">
        <v>6</v>
      </c>
      <c r="E1892">
        <v>2023</v>
      </c>
      <c r="F1892" s="425">
        <v>0</v>
      </c>
      <c r="G1892" s="425">
        <v>3519822</v>
      </c>
      <c r="H1892" s="425">
        <v>3519822</v>
      </c>
      <c r="I1892" s="425">
        <v>0</v>
      </c>
      <c r="J1892">
        <v>7</v>
      </c>
    </row>
    <row r="1893" spans="1:10">
      <c r="A1893" t="s">
        <v>3531</v>
      </c>
      <c r="B1893" t="s">
        <v>2475</v>
      </c>
      <c r="C1893">
        <v>0</v>
      </c>
      <c r="D1893">
        <v>6</v>
      </c>
      <c r="E1893">
        <v>2023</v>
      </c>
      <c r="F1893" s="425">
        <v>0</v>
      </c>
      <c r="G1893" s="425">
        <v>13316768</v>
      </c>
      <c r="H1893" s="425">
        <v>4871946.28</v>
      </c>
      <c r="I1893" s="425">
        <v>8444821.7200000007</v>
      </c>
      <c r="J1893">
        <v>7</v>
      </c>
    </row>
    <row r="1894" spans="1:10">
      <c r="A1894" t="s">
        <v>3532</v>
      </c>
      <c r="B1894" t="s">
        <v>3397</v>
      </c>
      <c r="C1894">
        <v>0</v>
      </c>
      <c r="D1894">
        <v>6</v>
      </c>
      <c r="E1894">
        <v>2023</v>
      </c>
      <c r="F1894" s="425">
        <v>0</v>
      </c>
      <c r="G1894" s="425">
        <v>25874337</v>
      </c>
      <c r="H1894" s="425">
        <v>10639628.470000001</v>
      </c>
      <c r="I1894" s="425">
        <v>15234708.529999999</v>
      </c>
      <c r="J1894">
        <v>6</v>
      </c>
    </row>
    <row r="1895" spans="1:10">
      <c r="A1895" t="s">
        <v>3533</v>
      </c>
      <c r="B1895" t="s">
        <v>3399</v>
      </c>
      <c r="C1895">
        <v>0</v>
      </c>
      <c r="D1895">
        <v>6</v>
      </c>
      <c r="E1895">
        <v>2023</v>
      </c>
      <c r="F1895" s="425">
        <v>0</v>
      </c>
      <c r="G1895" s="425">
        <v>895376</v>
      </c>
      <c r="H1895" s="425">
        <v>0</v>
      </c>
      <c r="I1895" s="425">
        <v>895376</v>
      </c>
      <c r="J1895">
        <v>7</v>
      </c>
    </row>
    <row r="1896" spans="1:10">
      <c r="A1896" t="s">
        <v>3534</v>
      </c>
      <c r="B1896" t="s">
        <v>3401</v>
      </c>
      <c r="C1896">
        <v>0</v>
      </c>
      <c r="D1896">
        <v>6</v>
      </c>
      <c r="E1896">
        <v>2023</v>
      </c>
      <c r="F1896" s="425">
        <v>0</v>
      </c>
      <c r="G1896" s="425">
        <v>302970</v>
      </c>
      <c r="H1896" s="425">
        <v>0</v>
      </c>
      <c r="I1896" s="425">
        <v>302970</v>
      </c>
      <c r="J1896">
        <v>7</v>
      </c>
    </row>
    <row r="1897" spans="1:10">
      <c r="A1897" t="s">
        <v>3535</v>
      </c>
      <c r="B1897" t="s">
        <v>3403</v>
      </c>
      <c r="C1897">
        <v>0</v>
      </c>
      <c r="D1897">
        <v>6</v>
      </c>
      <c r="E1897">
        <v>2023</v>
      </c>
      <c r="F1897" s="425">
        <v>0</v>
      </c>
      <c r="G1897" s="425">
        <v>479805</v>
      </c>
      <c r="H1897" s="425">
        <v>0</v>
      </c>
      <c r="I1897" s="425">
        <v>479805</v>
      </c>
      <c r="J1897">
        <v>7</v>
      </c>
    </row>
    <row r="1898" spans="1:10">
      <c r="A1898" t="s">
        <v>3536</v>
      </c>
      <c r="B1898" t="s">
        <v>3405</v>
      </c>
      <c r="C1898">
        <v>0</v>
      </c>
      <c r="D1898">
        <v>6</v>
      </c>
      <c r="E1898">
        <v>2023</v>
      </c>
      <c r="F1898" s="425">
        <v>0</v>
      </c>
      <c r="G1898" s="425">
        <v>116343</v>
      </c>
      <c r="H1898" s="425">
        <v>0</v>
      </c>
      <c r="I1898" s="425">
        <v>116343</v>
      </c>
      <c r="J1898">
        <v>7</v>
      </c>
    </row>
    <row r="1899" spans="1:10">
      <c r="A1899" t="s">
        <v>3537</v>
      </c>
      <c r="B1899" t="s">
        <v>2482</v>
      </c>
      <c r="C1899">
        <v>0</v>
      </c>
      <c r="D1899">
        <v>6</v>
      </c>
      <c r="E1899">
        <v>2023</v>
      </c>
      <c r="F1899" s="425">
        <v>0</v>
      </c>
      <c r="G1899" s="425">
        <v>1872198</v>
      </c>
      <c r="H1899" s="425">
        <v>62601.440000000002</v>
      </c>
      <c r="I1899" s="425">
        <v>1809596.56</v>
      </c>
      <c r="J1899">
        <v>7</v>
      </c>
    </row>
    <row r="1900" spans="1:10">
      <c r="A1900" t="s">
        <v>3538</v>
      </c>
      <c r="B1900" t="s">
        <v>3408</v>
      </c>
      <c r="C1900">
        <v>0</v>
      </c>
      <c r="D1900">
        <v>6</v>
      </c>
      <c r="E1900">
        <v>2023</v>
      </c>
      <c r="F1900" s="425">
        <v>0</v>
      </c>
      <c r="G1900" s="425">
        <v>594944</v>
      </c>
      <c r="H1900" s="425">
        <v>0</v>
      </c>
      <c r="I1900" s="425">
        <v>594944</v>
      </c>
      <c r="J1900">
        <v>7</v>
      </c>
    </row>
    <row r="1901" spans="1:10">
      <c r="A1901" t="s">
        <v>3539</v>
      </c>
      <c r="B1901" t="s">
        <v>2484</v>
      </c>
      <c r="C1901">
        <v>0</v>
      </c>
      <c r="D1901">
        <v>6</v>
      </c>
      <c r="E1901">
        <v>2023</v>
      </c>
      <c r="F1901" s="425">
        <v>0</v>
      </c>
      <c r="G1901" s="425">
        <v>4328743</v>
      </c>
      <c r="H1901" s="425">
        <v>4313776</v>
      </c>
      <c r="I1901" s="425">
        <v>14967</v>
      </c>
      <c r="J1901">
        <v>7</v>
      </c>
    </row>
    <row r="1902" spans="1:10">
      <c r="A1902" t="s">
        <v>3540</v>
      </c>
      <c r="B1902" t="s">
        <v>2489</v>
      </c>
      <c r="C1902">
        <v>0</v>
      </c>
      <c r="D1902">
        <v>6</v>
      </c>
      <c r="E1902">
        <v>2023</v>
      </c>
      <c r="F1902" s="425">
        <v>0</v>
      </c>
      <c r="G1902" s="425">
        <v>14030336</v>
      </c>
      <c r="H1902" s="425">
        <v>3545451.03</v>
      </c>
      <c r="I1902" s="425">
        <v>10484884.970000001</v>
      </c>
      <c r="J1902">
        <v>7</v>
      </c>
    </row>
    <row r="1903" spans="1:10">
      <c r="A1903" t="s">
        <v>3541</v>
      </c>
      <c r="B1903" t="s">
        <v>2491</v>
      </c>
      <c r="C1903">
        <v>0</v>
      </c>
      <c r="D1903">
        <v>6</v>
      </c>
      <c r="E1903">
        <v>2023</v>
      </c>
      <c r="F1903" s="425">
        <v>0</v>
      </c>
      <c r="G1903" s="425">
        <v>3253622</v>
      </c>
      <c r="H1903" s="425">
        <v>2717800</v>
      </c>
      <c r="I1903" s="425">
        <v>535822</v>
      </c>
      <c r="J1903">
        <v>7</v>
      </c>
    </row>
    <row r="1904" spans="1:10">
      <c r="A1904" t="s">
        <v>3542</v>
      </c>
      <c r="B1904" t="s">
        <v>2496</v>
      </c>
      <c r="C1904">
        <v>0</v>
      </c>
      <c r="D1904">
        <v>6</v>
      </c>
      <c r="E1904">
        <v>2023</v>
      </c>
      <c r="F1904" s="425">
        <v>0</v>
      </c>
      <c r="G1904" s="425">
        <v>2955436</v>
      </c>
      <c r="H1904" s="425">
        <v>845608.77</v>
      </c>
      <c r="I1904" s="425">
        <v>2109827.23</v>
      </c>
      <c r="J1904">
        <v>6</v>
      </c>
    </row>
    <row r="1905" spans="1:10">
      <c r="A1905" t="s">
        <v>3543</v>
      </c>
      <c r="B1905" t="s">
        <v>3414</v>
      </c>
      <c r="C1905">
        <v>0</v>
      </c>
      <c r="D1905">
        <v>6</v>
      </c>
      <c r="E1905">
        <v>2023</v>
      </c>
      <c r="F1905" s="425">
        <v>0</v>
      </c>
      <c r="G1905" s="425">
        <v>1524419</v>
      </c>
      <c r="H1905" s="425">
        <v>71314.97</v>
      </c>
      <c r="I1905" s="425">
        <v>1453104.03</v>
      </c>
      <c r="J1905">
        <v>7</v>
      </c>
    </row>
    <row r="1906" spans="1:10">
      <c r="A1906" t="s">
        <v>3544</v>
      </c>
      <c r="B1906" t="s">
        <v>2502</v>
      </c>
      <c r="C1906">
        <v>0</v>
      </c>
      <c r="D1906">
        <v>6</v>
      </c>
      <c r="E1906">
        <v>2023</v>
      </c>
      <c r="F1906" s="425">
        <v>0</v>
      </c>
      <c r="G1906" s="425">
        <v>1419417</v>
      </c>
      <c r="H1906" s="425">
        <v>762693.8</v>
      </c>
      <c r="I1906" s="425">
        <v>656723.19999999995</v>
      </c>
      <c r="J1906">
        <v>7</v>
      </c>
    </row>
    <row r="1907" spans="1:10">
      <c r="A1907" t="s">
        <v>3545</v>
      </c>
      <c r="B1907" t="s">
        <v>2504</v>
      </c>
      <c r="C1907">
        <v>0</v>
      </c>
      <c r="D1907">
        <v>6</v>
      </c>
      <c r="E1907">
        <v>2023</v>
      </c>
      <c r="F1907" s="425">
        <v>0</v>
      </c>
      <c r="G1907" s="425">
        <v>11600</v>
      </c>
      <c r="H1907" s="425">
        <v>11600</v>
      </c>
      <c r="I1907" s="425">
        <v>0</v>
      </c>
      <c r="J1907">
        <v>7</v>
      </c>
    </row>
    <row r="1908" spans="1:10">
      <c r="A1908" t="s">
        <v>3546</v>
      </c>
      <c r="B1908" t="s">
        <v>2510</v>
      </c>
      <c r="C1908">
        <v>0</v>
      </c>
      <c r="D1908">
        <v>6</v>
      </c>
      <c r="E1908">
        <v>2023</v>
      </c>
      <c r="F1908" s="425">
        <v>0</v>
      </c>
      <c r="G1908" s="425">
        <v>14767212</v>
      </c>
      <c r="H1908" s="425">
        <v>6427905.9000000004</v>
      </c>
      <c r="I1908" s="425">
        <v>8339306.0999999996</v>
      </c>
      <c r="J1908">
        <v>6</v>
      </c>
    </row>
    <row r="1909" spans="1:10">
      <c r="A1909" t="s">
        <v>3547</v>
      </c>
      <c r="B1909" t="s">
        <v>2512</v>
      </c>
      <c r="C1909">
        <v>0</v>
      </c>
      <c r="D1909">
        <v>6</v>
      </c>
      <c r="E1909">
        <v>2023</v>
      </c>
      <c r="F1909" s="425">
        <v>0</v>
      </c>
      <c r="G1909" s="425">
        <v>478314</v>
      </c>
      <c r="H1909" s="425">
        <v>120032.67</v>
      </c>
      <c r="I1909" s="425">
        <v>358281.33</v>
      </c>
      <c r="J1909">
        <v>7</v>
      </c>
    </row>
    <row r="1910" spans="1:10">
      <c r="A1910" t="s">
        <v>3548</v>
      </c>
      <c r="B1910" t="s">
        <v>3419</v>
      </c>
      <c r="C1910">
        <v>0</v>
      </c>
      <c r="D1910">
        <v>6</v>
      </c>
      <c r="E1910">
        <v>2023</v>
      </c>
      <c r="F1910" s="425">
        <v>0</v>
      </c>
      <c r="G1910" s="425">
        <v>91621</v>
      </c>
      <c r="H1910" s="425">
        <v>0</v>
      </c>
      <c r="I1910" s="425">
        <v>91621</v>
      </c>
      <c r="J1910">
        <v>7</v>
      </c>
    </row>
    <row r="1911" spans="1:10">
      <c r="A1911" t="s">
        <v>3549</v>
      </c>
      <c r="B1911" t="s">
        <v>3421</v>
      </c>
      <c r="C1911">
        <v>0</v>
      </c>
      <c r="D1911">
        <v>6</v>
      </c>
      <c r="E1911">
        <v>2023</v>
      </c>
      <c r="F1911" s="425">
        <v>0</v>
      </c>
      <c r="G1911" s="425">
        <v>4770072</v>
      </c>
      <c r="H1911" s="425">
        <v>3105396</v>
      </c>
      <c r="I1911" s="425">
        <v>1664676</v>
      </c>
      <c r="J1911">
        <v>7</v>
      </c>
    </row>
    <row r="1912" spans="1:10">
      <c r="A1912" t="s">
        <v>3550</v>
      </c>
      <c r="B1912" t="s">
        <v>3423</v>
      </c>
      <c r="C1912">
        <v>0</v>
      </c>
      <c r="D1912">
        <v>6</v>
      </c>
      <c r="E1912">
        <v>2023</v>
      </c>
      <c r="F1912" s="425">
        <v>0</v>
      </c>
      <c r="G1912" s="425">
        <v>284988</v>
      </c>
      <c r="H1912" s="425">
        <v>269884</v>
      </c>
      <c r="I1912" s="425">
        <v>15104</v>
      </c>
      <c r="J1912">
        <v>7</v>
      </c>
    </row>
    <row r="1913" spans="1:10">
      <c r="A1913" t="s">
        <v>3551</v>
      </c>
      <c r="B1913" t="s">
        <v>2516</v>
      </c>
      <c r="C1913">
        <v>0</v>
      </c>
      <c r="D1913">
        <v>6</v>
      </c>
      <c r="E1913">
        <v>2023</v>
      </c>
      <c r="F1913" s="425">
        <v>0</v>
      </c>
      <c r="G1913" s="425">
        <v>5676579</v>
      </c>
      <c r="H1913" s="425">
        <v>1332640.98</v>
      </c>
      <c r="I1913" s="425">
        <v>4343938.0199999996</v>
      </c>
      <c r="J1913">
        <v>7</v>
      </c>
    </row>
    <row r="1914" spans="1:10">
      <c r="A1914" t="s">
        <v>3552</v>
      </c>
      <c r="B1914" t="s">
        <v>2520</v>
      </c>
      <c r="C1914">
        <v>0</v>
      </c>
      <c r="D1914">
        <v>6</v>
      </c>
      <c r="E1914">
        <v>2023</v>
      </c>
      <c r="F1914" s="425">
        <v>0</v>
      </c>
      <c r="G1914" s="425">
        <v>3348978</v>
      </c>
      <c r="H1914" s="425">
        <v>1552710.1</v>
      </c>
      <c r="I1914" s="425">
        <v>1796267.9</v>
      </c>
      <c r="J1914">
        <v>7</v>
      </c>
    </row>
    <row r="1915" spans="1:10">
      <c r="A1915" t="s">
        <v>3553</v>
      </c>
      <c r="B1915" t="s">
        <v>2522</v>
      </c>
      <c r="C1915">
        <v>0</v>
      </c>
      <c r="D1915">
        <v>6</v>
      </c>
      <c r="E1915">
        <v>2023</v>
      </c>
      <c r="F1915" s="425">
        <v>0</v>
      </c>
      <c r="G1915" s="425">
        <v>116660</v>
      </c>
      <c r="H1915" s="425">
        <v>47242.15</v>
      </c>
      <c r="I1915" s="425">
        <v>69417.850000000006</v>
      </c>
      <c r="J1915">
        <v>7</v>
      </c>
    </row>
    <row r="1916" spans="1:10">
      <c r="A1916" t="s">
        <v>3554</v>
      </c>
      <c r="B1916" t="s">
        <v>3439</v>
      </c>
      <c r="C1916">
        <v>0</v>
      </c>
      <c r="D1916">
        <v>6</v>
      </c>
      <c r="E1916">
        <v>2023</v>
      </c>
      <c r="F1916" s="425">
        <v>0</v>
      </c>
      <c r="G1916" s="425">
        <v>1399025</v>
      </c>
      <c r="H1916" s="425">
        <v>0</v>
      </c>
      <c r="I1916" s="425">
        <v>1399025</v>
      </c>
      <c r="J1916">
        <v>7</v>
      </c>
    </row>
    <row r="1917" spans="1:10">
      <c r="A1917" t="s">
        <v>3555</v>
      </c>
      <c r="B1917" t="s">
        <v>2530</v>
      </c>
      <c r="C1917">
        <v>0</v>
      </c>
      <c r="D1917">
        <v>6</v>
      </c>
      <c r="E1917">
        <v>2023</v>
      </c>
      <c r="F1917" s="425">
        <v>0</v>
      </c>
      <c r="G1917" s="425">
        <v>1840089</v>
      </c>
      <c r="H1917" s="425">
        <v>1060610</v>
      </c>
      <c r="I1917" s="425">
        <v>779479</v>
      </c>
      <c r="J1917">
        <v>7</v>
      </c>
    </row>
    <row r="1918" spans="1:10">
      <c r="A1918" t="s">
        <v>3556</v>
      </c>
      <c r="B1918" t="s">
        <v>2532</v>
      </c>
      <c r="C1918">
        <v>0</v>
      </c>
      <c r="D1918">
        <v>6</v>
      </c>
      <c r="E1918">
        <v>2023</v>
      </c>
      <c r="F1918" s="425">
        <v>0</v>
      </c>
      <c r="G1918" s="425">
        <v>1997358</v>
      </c>
      <c r="H1918" s="425">
        <v>1212125.07</v>
      </c>
      <c r="I1918" s="425">
        <v>785232.93</v>
      </c>
      <c r="J1918">
        <v>7</v>
      </c>
    </row>
    <row r="1919" spans="1:10">
      <c r="A1919" t="s">
        <v>3557</v>
      </c>
      <c r="B1919" t="s">
        <v>2534</v>
      </c>
      <c r="C1919">
        <v>0</v>
      </c>
      <c r="D1919">
        <v>6</v>
      </c>
      <c r="E1919">
        <v>2023</v>
      </c>
      <c r="F1919" s="425">
        <v>0</v>
      </c>
      <c r="G1919" s="425">
        <v>9155824</v>
      </c>
      <c r="H1919" s="425">
        <v>2626901.2599999998</v>
      </c>
      <c r="I1919" s="425">
        <v>6528922.7400000002</v>
      </c>
      <c r="J1919">
        <v>6</v>
      </c>
    </row>
    <row r="1920" spans="1:10">
      <c r="A1920" t="s">
        <v>3558</v>
      </c>
      <c r="B1920" t="s">
        <v>3434</v>
      </c>
      <c r="C1920">
        <v>0</v>
      </c>
      <c r="D1920">
        <v>6</v>
      </c>
      <c r="E1920">
        <v>2023</v>
      </c>
      <c r="F1920" s="425">
        <v>0</v>
      </c>
      <c r="G1920" s="425">
        <v>167884</v>
      </c>
      <c r="H1920" s="425">
        <v>0</v>
      </c>
      <c r="I1920" s="425">
        <v>167884</v>
      </c>
      <c r="J1920">
        <v>7</v>
      </c>
    </row>
    <row r="1921" spans="1:10">
      <c r="A1921" t="s">
        <v>3559</v>
      </c>
      <c r="B1921" t="s">
        <v>2536</v>
      </c>
      <c r="C1921">
        <v>0</v>
      </c>
      <c r="D1921">
        <v>6</v>
      </c>
      <c r="E1921">
        <v>2023</v>
      </c>
      <c r="F1921" s="425">
        <v>0</v>
      </c>
      <c r="G1921" s="425">
        <v>1060838</v>
      </c>
      <c r="H1921" s="425">
        <v>222129.88</v>
      </c>
      <c r="I1921" s="425">
        <v>838708.12</v>
      </c>
      <c r="J1921">
        <v>7</v>
      </c>
    </row>
    <row r="1922" spans="1:10">
      <c r="A1922" t="s">
        <v>3560</v>
      </c>
      <c r="B1922" t="s">
        <v>3437</v>
      </c>
      <c r="C1922">
        <v>0</v>
      </c>
      <c r="D1922">
        <v>6</v>
      </c>
      <c r="E1922">
        <v>2023</v>
      </c>
      <c r="F1922" s="425">
        <v>0</v>
      </c>
      <c r="G1922" s="425">
        <v>142113</v>
      </c>
      <c r="H1922" s="425">
        <v>0</v>
      </c>
      <c r="I1922" s="425">
        <v>142113</v>
      </c>
      <c r="J1922">
        <v>7</v>
      </c>
    </row>
    <row r="1923" spans="1:10">
      <c r="A1923" t="s">
        <v>3561</v>
      </c>
      <c r="B1923" t="s">
        <v>3439</v>
      </c>
      <c r="C1923">
        <v>0</v>
      </c>
      <c r="D1923">
        <v>6</v>
      </c>
      <c r="E1923">
        <v>2023</v>
      </c>
      <c r="F1923" s="425">
        <v>0</v>
      </c>
      <c r="G1923" s="425">
        <v>811434</v>
      </c>
      <c r="H1923" s="425">
        <v>0</v>
      </c>
      <c r="I1923" s="425">
        <v>811434</v>
      </c>
      <c r="J1923">
        <v>7</v>
      </c>
    </row>
    <row r="1924" spans="1:10">
      <c r="A1924" t="s">
        <v>3562</v>
      </c>
      <c r="B1924" t="s">
        <v>2540</v>
      </c>
      <c r="C1924">
        <v>0</v>
      </c>
      <c r="D1924">
        <v>6</v>
      </c>
      <c r="E1924">
        <v>2023</v>
      </c>
      <c r="F1924" s="425">
        <v>0</v>
      </c>
      <c r="G1924" s="425">
        <v>1071602</v>
      </c>
      <c r="H1924" s="425">
        <v>101470.31</v>
      </c>
      <c r="I1924" s="425">
        <v>970131.69</v>
      </c>
      <c r="J1924">
        <v>7</v>
      </c>
    </row>
    <row r="1925" spans="1:10">
      <c r="A1925" t="s">
        <v>3563</v>
      </c>
      <c r="B1925" t="s">
        <v>3442</v>
      </c>
      <c r="C1925">
        <v>0</v>
      </c>
      <c r="D1925">
        <v>6</v>
      </c>
      <c r="E1925">
        <v>2023</v>
      </c>
      <c r="F1925" s="425">
        <v>0</v>
      </c>
      <c r="G1925" s="425">
        <v>665481</v>
      </c>
      <c r="H1925" s="425">
        <v>30566</v>
      </c>
      <c r="I1925" s="425">
        <v>634915</v>
      </c>
      <c r="J1925">
        <v>7</v>
      </c>
    </row>
    <row r="1926" spans="1:10">
      <c r="A1926" t="s">
        <v>3564</v>
      </c>
      <c r="B1926" t="s">
        <v>2545</v>
      </c>
      <c r="C1926">
        <v>0</v>
      </c>
      <c r="D1926">
        <v>6</v>
      </c>
      <c r="E1926">
        <v>2023</v>
      </c>
      <c r="F1926" s="425">
        <v>0</v>
      </c>
      <c r="G1926" s="425">
        <v>9715868</v>
      </c>
      <c r="H1926" s="425">
        <v>283937.68</v>
      </c>
      <c r="I1926" s="425">
        <v>9431930.3200000003</v>
      </c>
      <c r="J1926">
        <v>6</v>
      </c>
    </row>
    <row r="1927" spans="1:10">
      <c r="A1927" t="s">
        <v>3565</v>
      </c>
      <c r="B1927" t="s">
        <v>2545</v>
      </c>
      <c r="C1927">
        <v>0</v>
      </c>
      <c r="D1927">
        <v>6</v>
      </c>
      <c r="E1927">
        <v>2023</v>
      </c>
      <c r="F1927" s="425">
        <v>0</v>
      </c>
      <c r="G1927" s="425">
        <v>5886733</v>
      </c>
      <c r="H1927" s="425">
        <v>265924.68</v>
      </c>
      <c r="I1927" s="425">
        <v>5620808.3200000003</v>
      </c>
      <c r="J1927">
        <v>7</v>
      </c>
    </row>
    <row r="1928" spans="1:10">
      <c r="A1928" t="s">
        <v>3566</v>
      </c>
      <c r="B1928" t="s">
        <v>2550</v>
      </c>
      <c r="C1928">
        <v>0</v>
      </c>
      <c r="D1928">
        <v>6</v>
      </c>
      <c r="E1928">
        <v>2023</v>
      </c>
      <c r="F1928" s="425">
        <v>0</v>
      </c>
      <c r="G1928" s="425">
        <v>3829135</v>
      </c>
      <c r="H1928" s="425">
        <v>18013</v>
      </c>
      <c r="I1928" s="425">
        <v>3811122</v>
      </c>
      <c r="J1928">
        <v>7</v>
      </c>
    </row>
    <row r="1929" spans="1:10">
      <c r="A1929" t="s">
        <v>3567</v>
      </c>
      <c r="B1929" t="s">
        <v>2555</v>
      </c>
      <c r="C1929">
        <v>0</v>
      </c>
      <c r="D1929">
        <v>6</v>
      </c>
      <c r="E1929">
        <v>2023</v>
      </c>
      <c r="F1929" s="425">
        <v>0</v>
      </c>
      <c r="G1929" s="425">
        <v>15598509</v>
      </c>
      <c r="H1929" s="425">
        <v>6664744.46</v>
      </c>
      <c r="I1929" s="425">
        <v>8933764.5399999991</v>
      </c>
      <c r="J1929">
        <v>6</v>
      </c>
    </row>
    <row r="1930" spans="1:10">
      <c r="A1930" t="s">
        <v>3568</v>
      </c>
      <c r="B1930" t="s">
        <v>2557</v>
      </c>
      <c r="C1930">
        <v>0</v>
      </c>
      <c r="D1930">
        <v>6</v>
      </c>
      <c r="E1930">
        <v>2023</v>
      </c>
      <c r="F1930" s="425">
        <v>0</v>
      </c>
      <c r="G1930" s="425">
        <v>5995308</v>
      </c>
      <c r="H1930" s="425">
        <v>2737882.96</v>
      </c>
      <c r="I1930" s="425">
        <v>3257425.04</v>
      </c>
      <c r="J1930">
        <v>7</v>
      </c>
    </row>
    <row r="1931" spans="1:10">
      <c r="A1931" t="s">
        <v>3569</v>
      </c>
      <c r="B1931" t="s">
        <v>2561</v>
      </c>
      <c r="C1931">
        <v>0</v>
      </c>
      <c r="D1931">
        <v>6</v>
      </c>
      <c r="E1931">
        <v>2023</v>
      </c>
      <c r="F1931" s="425">
        <v>0</v>
      </c>
      <c r="G1931" s="425">
        <v>9603201</v>
      </c>
      <c r="H1931" s="425">
        <v>3926861.5</v>
      </c>
      <c r="I1931" s="425">
        <v>5676339.5</v>
      </c>
      <c r="J1931">
        <v>7</v>
      </c>
    </row>
    <row r="1932" spans="1:10">
      <c r="A1932" t="s">
        <v>3570</v>
      </c>
      <c r="B1932" t="s">
        <v>3450</v>
      </c>
      <c r="C1932">
        <v>0</v>
      </c>
      <c r="D1932">
        <v>6</v>
      </c>
      <c r="E1932">
        <v>2023</v>
      </c>
      <c r="F1932" s="425">
        <v>0</v>
      </c>
      <c r="G1932" s="425">
        <v>16996372</v>
      </c>
      <c r="H1932" s="425">
        <v>6555959.25</v>
      </c>
      <c r="I1932" s="425">
        <v>10440412.75</v>
      </c>
      <c r="J1932">
        <v>5</v>
      </c>
    </row>
    <row r="1933" spans="1:10">
      <c r="A1933" t="s">
        <v>3571</v>
      </c>
      <c r="B1933" t="s">
        <v>2571</v>
      </c>
      <c r="C1933">
        <v>0</v>
      </c>
      <c r="D1933">
        <v>6</v>
      </c>
      <c r="E1933">
        <v>2023</v>
      </c>
      <c r="F1933" s="425">
        <v>0</v>
      </c>
      <c r="G1933" s="425">
        <v>16553786</v>
      </c>
      <c r="H1933" s="425">
        <v>6199949.3399999999</v>
      </c>
      <c r="I1933" s="425">
        <v>10353836.66</v>
      </c>
      <c r="J1933">
        <v>6</v>
      </c>
    </row>
    <row r="1934" spans="1:10">
      <c r="A1934" t="s">
        <v>3572</v>
      </c>
      <c r="B1934" t="s">
        <v>3453</v>
      </c>
      <c r="C1934">
        <v>0</v>
      </c>
      <c r="D1934">
        <v>6</v>
      </c>
      <c r="E1934">
        <v>2023</v>
      </c>
      <c r="F1934" s="425">
        <v>0</v>
      </c>
      <c r="G1934" s="425">
        <v>16553786</v>
      </c>
      <c r="H1934" s="425">
        <v>6199949.3399999999</v>
      </c>
      <c r="I1934" s="425">
        <v>10353836.66</v>
      </c>
      <c r="J1934">
        <v>7</v>
      </c>
    </row>
    <row r="1935" spans="1:10">
      <c r="A1935" t="s">
        <v>3573</v>
      </c>
      <c r="B1935" t="s">
        <v>3455</v>
      </c>
      <c r="C1935">
        <v>0</v>
      </c>
      <c r="D1935">
        <v>6</v>
      </c>
      <c r="E1935">
        <v>2023</v>
      </c>
      <c r="F1935" s="425">
        <v>0</v>
      </c>
      <c r="G1935" s="425">
        <v>442586</v>
      </c>
      <c r="H1935" s="425">
        <v>356009.91</v>
      </c>
      <c r="I1935" s="425">
        <v>86576.09</v>
      </c>
      <c r="J1935">
        <v>6</v>
      </c>
    </row>
    <row r="1936" spans="1:10">
      <c r="A1936" t="s">
        <v>3574</v>
      </c>
      <c r="B1936" t="s">
        <v>3457</v>
      </c>
      <c r="C1936">
        <v>0</v>
      </c>
      <c r="D1936">
        <v>6</v>
      </c>
      <c r="E1936">
        <v>2023</v>
      </c>
      <c r="F1936" s="425">
        <v>0</v>
      </c>
      <c r="G1936" s="425">
        <v>442586</v>
      </c>
      <c r="H1936" s="425">
        <v>356009.91</v>
      </c>
      <c r="I1936" s="425">
        <v>86576.09</v>
      </c>
      <c r="J1936">
        <v>7</v>
      </c>
    </row>
    <row r="1937" spans="1:10">
      <c r="A1937" t="s">
        <v>3575</v>
      </c>
      <c r="B1937" t="s">
        <v>3576</v>
      </c>
      <c r="C1937">
        <v>0</v>
      </c>
      <c r="D1937">
        <v>6</v>
      </c>
      <c r="E1937">
        <v>2023</v>
      </c>
      <c r="F1937" s="425">
        <v>0</v>
      </c>
      <c r="G1937" s="425">
        <v>386867714</v>
      </c>
      <c r="H1937" s="425">
        <v>394328083.88999999</v>
      </c>
      <c r="I1937" s="425">
        <v>-7460369.8899999997</v>
      </c>
      <c r="J1937">
        <v>3</v>
      </c>
    </row>
    <row r="1938" spans="1:10">
      <c r="A1938" t="s">
        <v>3577</v>
      </c>
      <c r="B1938" t="s">
        <v>3576</v>
      </c>
      <c r="C1938">
        <v>0</v>
      </c>
      <c r="D1938">
        <v>6</v>
      </c>
      <c r="E1938">
        <v>2023</v>
      </c>
      <c r="F1938" s="425">
        <v>0</v>
      </c>
      <c r="G1938" s="425">
        <v>386867714</v>
      </c>
      <c r="H1938" s="425">
        <v>394328083.88999999</v>
      </c>
      <c r="I1938" s="425">
        <v>-7460369.8899999997</v>
      </c>
      <c r="J1938">
        <v>4</v>
      </c>
    </row>
    <row r="1939" spans="1:10">
      <c r="A1939" t="s">
        <v>3578</v>
      </c>
      <c r="B1939" t="s">
        <v>2298</v>
      </c>
      <c r="C1939">
        <v>0</v>
      </c>
      <c r="D1939">
        <v>6</v>
      </c>
      <c r="E1939">
        <v>2023</v>
      </c>
      <c r="F1939" s="425">
        <v>0</v>
      </c>
      <c r="G1939" s="425">
        <v>379545819</v>
      </c>
      <c r="H1939" s="425">
        <v>387006188.88999999</v>
      </c>
      <c r="I1939" s="425">
        <v>-7460369.8899999997</v>
      </c>
      <c r="J1939">
        <v>5</v>
      </c>
    </row>
    <row r="1940" spans="1:10">
      <c r="A1940" t="s">
        <v>3579</v>
      </c>
      <c r="B1940" t="s">
        <v>2300</v>
      </c>
      <c r="C1940">
        <v>0</v>
      </c>
      <c r="D1940">
        <v>6</v>
      </c>
      <c r="E1940">
        <v>2023</v>
      </c>
      <c r="F1940" s="425">
        <v>0</v>
      </c>
      <c r="G1940" s="425">
        <v>154575602</v>
      </c>
      <c r="H1940" s="425">
        <v>154813615.59999999</v>
      </c>
      <c r="I1940" s="425">
        <v>-238013.6</v>
      </c>
      <c r="J1940">
        <v>6</v>
      </c>
    </row>
    <row r="1941" spans="1:10">
      <c r="A1941" t="s">
        <v>3580</v>
      </c>
      <c r="B1941" t="s">
        <v>2302</v>
      </c>
      <c r="C1941">
        <v>0</v>
      </c>
      <c r="D1941">
        <v>6</v>
      </c>
      <c r="E1941">
        <v>2023</v>
      </c>
      <c r="F1941" s="425">
        <v>0</v>
      </c>
      <c r="G1941" s="425">
        <v>154575602</v>
      </c>
      <c r="H1941" s="425">
        <v>154813615.59999999</v>
      </c>
      <c r="I1941" s="425">
        <v>-238013.6</v>
      </c>
      <c r="J1941">
        <v>7</v>
      </c>
    </row>
    <row r="1942" spans="1:10">
      <c r="A1942" t="s">
        <v>3581</v>
      </c>
      <c r="B1942" t="s">
        <v>3315</v>
      </c>
      <c r="C1942">
        <v>0</v>
      </c>
      <c r="D1942">
        <v>6</v>
      </c>
      <c r="E1942">
        <v>2023</v>
      </c>
      <c r="F1942" s="425">
        <v>0</v>
      </c>
      <c r="G1942" s="425">
        <v>6205885</v>
      </c>
      <c r="H1942" s="425">
        <v>6205885</v>
      </c>
      <c r="I1942" s="425">
        <v>0</v>
      </c>
      <c r="J1942">
        <v>6</v>
      </c>
    </row>
    <row r="1943" spans="1:10">
      <c r="A1943" t="s">
        <v>3582</v>
      </c>
      <c r="B1943" t="s">
        <v>2307</v>
      </c>
      <c r="C1943">
        <v>0</v>
      </c>
      <c r="D1943">
        <v>6</v>
      </c>
      <c r="E1943">
        <v>2023</v>
      </c>
      <c r="F1943" s="425">
        <v>0</v>
      </c>
      <c r="G1943" s="425">
        <v>6205885</v>
      </c>
      <c r="H1943" s="425">
        <v>6205885</v>
      </c>
      <c r="I1943" s="425">
        <v>0</v>
      </c>
      <c r="J1943">
        <v>7</v>
      </c>
    </row>
    <row r="1944" spans="1:10">
      <c r="A1944" t="s">
        <v>3583</v>
      </c>
      <c r="B1944" t="s">
        <v>2313</v>
      </c>
      <c r="C1944">
        <v>0</v>
      </c>
      <c r="D1944">
        <v>6</v>
      </c>
      <c r="E1944">
        <v>2023</v>
      </c>
      <c r="F1944" s="425">
        <v>0</v>
      </c>
      <c r="G1944" s="425">
        <v>66321129</v>
      </c>
      <c r="H1944" s="425">
        <v>68046186.489999995</v>
      </c>
      <c r="I1944" s="425">
        <v>-1725057.49</v>
      </c>
      <c r="J1944">
        <v>6</v>
      </c>
    </row>
    <row r="1945" spans="1:10">
      <c r="A1945" t="s">
        <v>3584</v>
      </c>
      <c r="B1945" t="s">
        <v>2315</v>
      </c>
      <c r="C1945">
        <v>0</v>
      </c>
      <c r="D1945">
        <v>6</v>
      </c>
      <c r="E1945">
        <v>2023</v>
      </c>
      <c r="F1945" s="425">
        <v>0</v>
      </c>
      <c r="G1945" s="425">
        <v>191920</v>
      </c>
      <c r="H1945" s="425">
        <v>1665920</v>
      </c>
      <c r="I1945" s="425">
        <v>-1474000</v>
      </c>
      <c r="J1945">
        <v>7</v>
      </c>
    </row>
    <row r="1946" spans="1:10">
      <c r="A1946" t="s">
        <v>3585</v>
      </c>
      <c r="B1946" t="s">
        <v>2317</v>
      </c>
      <c r="C1946">
        <v>0</v>
      </c>
      <c r="D1946">
        <v>6</v>
      </c>
      <c r="E1946">
        <v>2023</v>
      </c>
      <c r="F1946" s="425">
        <v>0</v>
      </c>
      <c r="G1946" s="425">
        <v>32633773</v>
      </c>
      <c r="H1946" s="425">
        <v>29989029.239999998</v>
      </c>
      <c r="I1946" s="425">
        <v>2644743.7599999998</v>
      </c>
      <c r="J1946">
        <v>7</v>
      </c>
    </row>
    <row r="1947" spans="1:10">
      <c r="A1947" t="s">
        <v>3586</v>
      </c>
      <c r="B1947" t="s">
        <v>2321</v>
      </c>
      <c r="C1947">
        <v>0</v>
      </c>
      <c r="D1947">
        <v>6</v>
      </c>
      <c r="E1947">
        <v>2023</v>
      </c>
      <c r="F1947" s="425">
        <v>0</v>
      </c>
      <c r="G1947" s="425">
        <v>12683811</v>
      </c>
      <c r="H1947" s="425">
        <v>11846554.449999999</v>
      </c>
      <c r="I1947" s="425">
        <v>837256.55</v>
      </c>
      <c r="J1947">
        <v>7</v>
      </c>
    </row>
    <row r="1948" spans="1:10">
      <c r="A1948" t="s">
        <v>3587</v>
      </c>
      <c r="B1948" t="s">
        <v>2323</v>
      </c>
      <c r="C1948">
        <v>0</v>
      </c>
      <c r="D1948">
        <v>6</v>
      </c>
      <c r="E1948">
        <v>2023</v>
      </c>
      <c r="F1948" s="425">
        <v>0</v>
      </c>
      <c r="G1948" s="425">
        <v>17219824</v>
      </c>
      <c r="H1948" s="425">
        <v>19065729.800000001</v>
      </c>
      <c r="I1948" s="425">
        <v>-1845905.8</v>
      </c>
      <c r="J1948">
        <v>7</v>
      </c>
    </row>
    <row r="1949" spans="1:10">
      <c r="A1949" t="s">
        <v>3588</v>
      </c>
      <c r="B1949" t="s">
        <v>2327</v>
      </c>
      <c r="C1949">
        <v>0</v>
      </c>
      <c r="D1949">
        <v>6</v>
      </c>
      <c r="E1949">
        <v>2023</v>
      </c>
      <c r="F1949" s="425">
        <v>0</v>
      </c>
      <c r="G1949" s="425">
        <v>127914</v>
      </c>
      <c r="H1949" s="425">
        <v>2399004</v>
      </c>
      <c r="I1949" s="425">
        <v>-2271090</v>
      </c>
      <c r="J1949">
        <v>7</v>
      </c>
    </row>
    <row r="1950" spans="1:10">
      <c r="A1950" t="s">
        <v>3589</v>
      </c>
      <c r="B1950" t="s">
        <v>2329</v>
      </c>
      <c r="C1950">
        <v>0</v>
      </c>
      <c r="D1950">
        <v>6</v>
      </c>
      <c r="E1950">
        <v>2023</v>
      </c>
      <c r="F1950" s="425">
        <v>0</v>
      </c>
      <c r="G1950" s="425">
        <v>3463887</v>
      </c>
      <c r="H1950" s="425">
        <v>3079949</v>
      </c>
      <c r="I1950" s="425">
        <v>383938</v>
      </c>
      <c r="J1950">
        <v>7</v>
      </c>
    </row>
    <row r="1951" spans="1:10">
      <c r="A1951" t="s">
        <v>3590</v>
      </c>
      <c r="B1951" t="s">
        <v>2334</v>
      </c>
      <c r="C1951">
        <v>0</v>
      </c>
      <c r="D1951">
        <v>6</v>
      </c>
      <c r="E1951">
        <v>2023</v>
      </c>
      <c r="F1951" s="425">
        <v>0</v>
      </c>
      <c r="G1951" s="425">
        <v>54485692</v>
      </c>
      <c r="H1951" s="425">
        <v>59392731.789999999</v>
      </c>
      <c r="I1951" s="425">
        <v>-4907039.79</v>
      </c>
      <c r="J1951">
        <v>6</v>
      </c>
    </row>
    <row r="1952" spans="1:10">
      <c r="A1952" t="s">
        <v>3591</v>
      </c>
      <c r="B1952" t="s">
        <v>2336</v>
      </c>
      <c r="C1952">
        <v>0</v>
      </c>
      <c r="D1952">
        <v>6</v>
      </c>
      <c r="E1952">
        <v>2023</v>
      </c>
      <c r="F1952" s="425">
        <v>0</v>
      </c>
      <c r="G1952" s="425">
        <v>33178137</v>
      </c>
      <c r="H1952" s="425">
        <v>27937504.559999999</v>
      </c>
      <c r="I1952" s="425">
        <v>5240632.4400000004</v>
      </c>
      <c r="J1952">
        <v>7</v>
      </c>
    </row>
    <row r="1953" spans="1:10">
      <c r="A1953" t="s">
        <v>3592</v>
      </c>
      <c r="B1953" t="s">
        <v>2338</v>
      </c>
      <c r="C1953">
        <v>0</v>
      </c>
      <c r="D1953">
        <v>6</v>
      </c>
      <c r="E1953">
        <v>2023</v>
      </c>
      <c r="F1953" s="425">
        <v>0</v>
      </c>
      <c r="G1953" s="425">
        <v>0</v>
      </c>
      <c r="H1953" s="425">
        <v>9550706</v>
      </c>
      <c r="I1953" s="425">
        <v>-9550706</v>
      </c>
      <c r="J1953">
        <v>7</v>
      </c>
    </row>
    <row r="1954" spans="1:10">
      <c r="A1954" t="s">
        <v>3593</v>
      </c>
      <c r="B1954" t="s">
        <v>1882</v>
      </c>
      <c r="C1954">
        <v>0</v>
      </c>
      <c r="D1954">
        <v>6</v>
      </c>
      <c r="E1954">
        <v>2023</v>
      </c>
      <c r="F1954" s="425">
        <v>0</v>
      </c>
      <c r="G1954" s="425">
        <v>13000070</v>
      </c>
      <c r="H1954" s="425">
        <v>13071515.029999999</v>
      </c>
      <c r="I1954" s="425">
        <v>-71445.03</v>
      </c>
      <c r="J1954">
        <v>7</v>
      </c>
    </row>
    <row r="1955" spans="1:10">
      <c r="A1955" t="s">
        <v>3594</v>
      </c>
      <c r="B1955" t="s">
        <v>2345</v>
      </c>
      <c r="C1955">
        <v>0</v>
      </c>
      <c r="D1955">
        <v>6</v>
      </c>
      <c r="E1955">
        <v>2023</v>
      </c>
      <c r="F1955" s="425">
        <v>0</v>
      </c>
      <c r="G1955" s="425">
        <v>5197428</v>
      </c>
      <c r="H1955" s="425">
        <v>5272384.04</v>
      </c>
      <c r="I1955" s="425">
        <v>-74956.039999999994</v>
      </c>
      <c r="J1955">
        <v>7</v>
      </c>
    </row>
    <row r="1956" spans="1:10">
      <c r="A1956" t="s">
        <v>3595</v>
      </c>
      <c r="B1956" t="s">
        <v>2349</v>
      </c>
      <c r="C1956">
        <v>0</v>
      </c>
      <c r="D1956">
        <v>6</v>
      </c>
      <c r="E1956">
        <v>2023</v>
      </c>
      <c r="F1956" s="425">
        <v>0</v>
      </c>
      <c r="G1956" s="425">
        <v>2847415</v>
      </c>
      <c r="H1956" s="425">
        <v>3297980.16</v>
      </c>
      <c r="I1956" s="425">
        <v>-450565.16</v>
      </c>
      <c r="J1956">
        <v>7</v>
      </c>
    </row>
    <row r="1957" spans="1:10">
      <c r="A1957" t="s">
        <v>3596</v>
      </c>
      <c r="B1957" t="s">
        <v>3330</v>
      </c>
      <c r="C1957">
        <v>0</v>
      </c>
      <c r="D1957">
        <v>6</v>
      </c>
      <c r="E1957">
        <v>2023</v>
      </c>
      <c r="F1957" s="425">
        <v>0</v>
      </c>
      <c r="G1957" s="425">
        <v>262642</v>
      </c>
      <c r="H1957" s="425">
        <v>262642</v>
      </c>
      <c r="I1957" s="425">
        <v>0</v>
      </c>
      <c r="J1957">
        <v>7</v>
      </c>
    </row>
    <row r="1958" spans="1:10">
      <c r="A1958" t="s">
        <v>3597</v>
      </c>
      <c r="B1958" t="s">
        <v>2354</v>
      </c>
      <c r="C1958">
        <v>0</v>
      </c>
      <c r="D1958">
        <v>6</v>
      </c>
      <c r="E1958">
        <v>2023</v>
      </c>
      <c r="F1958" s="425">
        <v>0</v>
      </c>
      <c r="G1958" s="425">
        <v>66587018</v>
      </c>
      <c r="H1958" s="425">
        <v>60806415.009999998</v>
      </c>
      <c r="I1958" s="425">
        <v>5780602.9900000002</v>
      </c>
      <c r="J1958">
        <v>6</v>
      </c>
    </row>
    <row r="1959" spans="1:10">
      <c r="A1959" t="s">
        <v>3598</v>
      </c>
      <c r="B1959" t="s">
        <v>2356</v>
      </c>
      <c r="C1959">
        <v>0</v>
      </c>
      <c r="D1959">
        <v>6</v>
      </c>
      <c r="E1959">
        <v>2023</v>
      </c>
      <c r="F1959" s="425">
        <v>0</v>
      </c>
      <c r="G1959" s="425">
        <v>971971</v>
      </c>
      <c r="H1959" s="425">
        <v>1672623.07</v>
      </c>
      <c r="I1959" s="425">
        <v>-700652.07</v>
      </c>
      <c r="J1959">
        <v>7</v>
      </c>
    </row>
    <row r="1960" spans="1:10">
      <c r="A1960" t="s">
        <v>3599</v>
      </c>
      <c r="B1960" t="s">
        <v>2360</v>
      </c>
      <c r="C1960">
        <v>0</v>
      </c>
      <c r="D1960">
        <v>6</v>
      </c>
      <c r="E1960">
        <v>2023</v>
      </c>
      <c r="F1960" s="425">
        <v>0</v>
      </c>
      <c r="G1960" s="425">
        <v>49206251</v>
      </c>
      <c r="H1960" s="425">
        <v>43113544.539999999</v>
      </c>
      <c r="I1960" s="425">
        <v>6092706.46</v>
      </c>
      <c r="J1960">
        <v>7</v>
      </c>
    </row>
    <row r="1961" spans="1:10">
      <c r="A1961" t="s">
        <v>3600</v>
      </c>
      <c r="B1961" t="s">
        <v>2362</v>
      </c>
      <c r="C1961">
        <v>0</v>
      </c>
      <c r="D1961">
        <v>6</v>
      </c>
      <c r="E1961">
        <v>2023</v>
      </c>
      <c r="F1961" s="425">
        <v>0</v>
      </c>
      <c r="G1961" s="425">
        <v>3519313</v>
      </c>
      <c r="H1961" s="425">
        <v>2747975.4</v>
      </c>
      <c r="I1961" s="425">
        <v>771337.6</v>
      </c>
      <c r="J1961">
        <v>7</v>
      </c>
    </row>
    <row r="1962" spans="1:10">
      <c r="A1962" t="s">
        <v>3601</v>
      </c>
      <c r="B1962" t="s">
        <v>2364</v>
      </c>
      <c r="C1962">
        <v>0</v>
      </c>
      <c r="D1962">
        <v>6</v>
      </c>
      <c r="E1962">
        <v>2023</v>
      </c>
      <c r="F1962" s="425">
        <v>0</v>
      </c>
      <c r="G1962" s="425">
        <v>12030705</v>
      </c>
      <c r="H1962" s="425">
        <v>11432245</v>
      </c>
      <c r="I1962" s="425">
        <v>598460</v>
      </c>
      <c r="J1962">
        <v>7</v>
      </c>
    </row>
    <row r="1963" spans="1:10">
      <c r="A1963" t="s">
        <v>3602</v>
      </c>
      <c r="B1963" t="s">
        <v>2367</v>
      </c>
      <c r="C1963">
        <v>0</v>
      </c>
      <c r="D1963">
        <v>6</v>
      </c>
      <c r="E1963">
        <v>2023</v>
      </c>
      <c r="F1963" s="425">
        <v>0</v>
      </c>
      <c r="G1963" s="425">
        <v>858778</v>
      </c>
      <c r="H1963" s="425">
        <v>1840027</v>
      </c>
      <c r="I1963" s="425">
        <v>-981249</v>
      </c>
      <c r="J1963">
        <v>7</v>
      </c>
    </row>
    <row r="1964" spans="1:10">
      <c r="A1964" t="s">
        <v>3603</v>
      </c>
      <c r="B1964" t="s">
        <v>2372</v>
      </c>
      <c r="C1964">
        <v>0</v>
      </c>
      <c r="D1964">
        <v>6</v>
      </c>
      <c r="E1964">
        <v>2023</v>
      </c>
      <c r="F1964" s="425">
        <v>0</v>
      </c>
      <c r="G1964" s="425">
        <v>31370493</v>
      </c>
      <c r="H1964" s="425">
        <v>37741355</v>
      </c>
      <c r="I1964" s="425">
        <v>-6370862</v>
      </c>
      <c r="J1964">
        <v>6</v>
      </c>
    </row>
    <row r="1965" spans="1:10">
      <c r="A1965" t="s">
        <v>3604</v>
      </c>
      <c r="B1965" t="s">
        <v>2374</v>
      </c>
      <c r="C1965">
        <v>0</v>
      </c>
      <c r="D1965">
        <v>6</v>
      </c>
      <c r="E1965">
        <v>2023</v>
      </c>
      <c r="F1965" s="425">
        <v>0</v>
      </c>
      <c r="G1965" s="425">
        <v>31370493</v>
      </c>
      <c r="H1965" s="425">
        <v>37741355</v>
      </c>
      <c r="I1965" s="425">
        <v>-6370862</v>
      </c>
      <c r="J1965">
        <v>7</v>
      </c>
    </row>
    <row r="1966" spans="1:10">
      <c r="A1966" t="s">
        <v>3605</v>
      </c>
      <c r="B1966" t="s">
        <v>3489</v>
      </c>
      <c r="C1966">
        <v>0</v>
      </c>
      <c r="D1966">
        <v>6</v>
      </c>
      <c r="E1966">
        <v>2023</v>
      </c>
      <c r="F1966" s="425">
        <v>0</v>
      </c>
      <c r="G1966" s="425">
        <v>376847</v>
      </c>
      <c r="H1966" s="425">
        <v>410847</v>
      </c>
      <c r="I1966" s="425">
        <v>-34000</v>
      </c>
      <c r="J1966">
        <v>5</v>
      </c>
    </row>
    <row r="1967" spans="1:10">
      <c r="A1967" t="s">
        <v>3606</v>
      </c>
      <c r="B1967" t="s">
        <v>2381</v>
      </c>
      <c r="C1967">
        <v>0</v>
      </c>
      <c r="D1967">
        <v>6</v>
      </c>
      <c r="E1967">
        <v>2023</v>
      </c>
      <c r="F1967" s="425">
        <v>0</v>
      </c>
      <c r="G1967" s="425">
        <v>89085</v>
      </c>
      <c r="H1967" s="425">
        <v>89085</v>
      </c>
      <c r="I1967" s="425">
        <v>0</v>
      </c>
      <c r="J1967">
        <v>6</v>
      </c>
    </row>
    <row r="1968" spans="1:10">
      <c r="A1968" t="s">
        <v>3607</v>
      </c>
      <c r="B1968" t="s">
        <v>2383</v>
      </c>
      <c r="C1968">
        <v>0</v>
      </c>
      <c r="D1968">
        <v>6</v>
      </c>
      <c r="E1968">
        <v>2023</v>
      </c>
      <c r="F1968" s="425">
        <v>0</v>
      </c>
      <c r="G1968" s="425">
        <v>81913</v>
      </c>
      <c r="H1968" s="425">
        <v>81913</v>
      </c>
      <c r="I1968" s="425">
        <v>0</v>
      </c>
      <c r="J1968">
        <v>7</v>
      </c>
    </row>
    <row r="1969" spans="1:10">
      <c r="A1969" t="s">
        <v>3608</v>
      </c>
      <c r="B1969" t="s">
        <v>2395</v>
      </c>
      <c r="C1969">
        <v>0</v>
      </c>
      <c r="D1969">
        <v>6</v>
      </c>
      <c r="E1969">
        <v>2023</v>
      </c>
      <c r="F1969" s="425">
        <v>0</v>
      </c>
      <c r="G1969" s="425">
        <v>7172</v>
      </c>
      <c r="H1969" s="425">
        <v>7172</v>
      </c>
      <c r="I1969" s="425">
        <v>0</v>
      </c>
      <c r="J1969">
        <v>7</v>
      </c>
    </row>
    <row r="1970" spans="1:10">
      <c r="A1970" t="s">
        <v>3609</v>
      </c>
      <c r="B1970" t="s">
        <v>2401</v>
      </c>
      <c r="C1970">
        <v>0</v>
      </c>
      <c r="D1970">
        <v>6</v>
      </c>
      <c r="E1970">
        <v>2023</v>
      </c>
      <c r="F1970" s="425">
        <v>0</v>
      </c>
      <c r="G1970" s="425">
        <v>130000</v>
      </c>
      <c r="H1970" s="425">
        <v>130000</v>
      </c>
      <c r="I1970" s="425">
        <v>0</v>
      </c>
      <c r="J1970">
        <v>6</v>
      </c>
    </row>
    <row r="1971" spans="1:10">
      <c r="A1971" t="s">
        <v>3610</v>
      </c>
      <c r="B1971" t="s">
        <v>2403</v>
      </c>
      <c r="C1971">
        <v>0</v>
      </c>
      <c r="D1971">
        <v>6</v>
      </c>
      <c r="E1971">
        <v>2023</v>
      </c>
      <c r="F1971" s="425">
        <v>0</v>
      </c>
      <c r="G1971" s="425">
        <v>130000</v>
      </c>
      <c r="H1971" s="425">
        <v>130000</v>
      </c>
      <c r="I1971" s="425">
        <v>0</v>
      </c>
      <c r="J1971">
        <v>7</v>
      </c>
    </row>
    <row r="1972" spans="1:10">
      <c r="A1972" t="s">
        <v>3611</v>
      </c>
      <c r="B1972" t="s">
        <v>2411</v>
      </c>
      <c r="C1972">
        <v>0</v>
      </c>
      <c r="D1972">
        <v>6</v>
      </c>
      <c r="E1972">
        <v>2023</v>
      </c>
      <c r="F1972" s="425">
        <v>0</v>
      </c>
      <c r="G1972" s="425">
        <v>41583</v>
      </c>
      <c r="H1972" s="425">
        <v>45583</v>
      </c>
      <c r="I1972" s="425">
        <v>-4000</v>
      </c>
      <c r="J1972">
        <v>6</v>
      </c>
    </row>
    <row r="1973" spans="1:10">
      <c r="A1973" t="s">
        <v>3612</v>
      </c>
      <c r="B1973" t="s">
        <v>2413</v>
      </c>
      <c r="C1973">
        <v>0</v>
      </c>
      <c r="D1973">
        <v>6</v>
      </c>
      <c r="E1973">
        <v>2023</v>
      </c>
      <c r="F1973" s="425">
        <v>0</v>
      </c>
      <c r="G1973" s="425">
        <v>0</v>
      </c>
      <c r="H1973" s="425">
        <v>4000</v>
      </c>
      <c r="I1973" s="425">
        <v>-4000</v>
      </c>
      <c r="J1973">
        <v>7</v>
      </c>
    </row>
    <row r="1974" spans="1:10">
      <c r="A1974" t="s">
        <v>3613</v>
      </c>
      <c r="B1974" t="s">
        <v>2415</v>
      </c>
      <c r="C1974">
        <v>0</v>
      </c>
      <c r="D1974">
        <v>6</v>
      </c>
      <c r="E1974">
        <v>2023</v>
      </c>
      <c r="F1974" s="425">
        <v>0</v>
      </c>
      <c r="G1974" s="425">
        <v>17268</v>
      </c>
      <c r="H1974" s="425">
        <v>17268</v>
      </c>
      <c r="I1974" s="425">
        <v>0</v>
      </c>
      <c r="J1974">
        <v>7</v>
      </c>
    </row>
    <row r="1975" spans="1:10">
      <c r="A1975" t="s">
        <v>3614</v>
      </c>
      <c r="B1975" t="s">
        <v>3358</v>
      </c>
      <c r="C1975">
        <v>0</v>
      </c>
      <c r="D1975">
        <v>6</v>
      </c>
      <c r="E1975">
        <v>2023</v>
      </c>
      <c r="F1975" s="425">
        <v>0</v>
      </c>
      <c r="G1975" s="425">
        <v>11240</v>
      </c>
      <c r="H1975" s="425">
        <v>11240</v>
      </c>
      <c r="I1975" s="425">
        <v>0</v>
      </c>
      <c r="J1975">
        <v>7</v>
      </c>
    </row>
    <row r="1976" spans="1:10">
      <c r="A1976" t="s">
        <v>3615</v>
      </c>
      <c r="B1976" t="s">
        <v>3360</v>
      </c>
      <c r="C1976">
        <v>0</v>
      </c>
      <c r="D1976">
        <v>6</v>
      </c>
      <c r="E1976">
        <v>2023</v>
      </c>
      <c r="F1976" s="425">
        <v>0</v>
      </c>
      <c r="G1976" s="425">
        <v>13075</v>
      </c>
      <c r="H1976" s="425">
        <v>13075</v>
      </c>
      <c r="I1976" s="425">
        <v>0</v>
      </c>
      <c r="J1976">
        <v>7</v>
      </c>
    </row>
    <row r="1977" spans="1:10">
      <c r="A1977" t="s">
        <v>3616</v>
      </c>
      <c r="B1977" t="s">
        <v>3362</v>
      </c>
      <c r="C1977">
        <v>0</v>
      </c>
      <c r="D1977">
        <v>6</v>
      </c>
      <c r="E1977">
        <v>2023</v>
      </c>
      <c r="F1977" s="425">
        <v>0</v>
      </c>
      <c r="G1977" s="425">
        <v>3210</v>
      </c>
      <c r="H1977" s="425">
        <v>3210</v>
      </c>
      <c r="I1977" s="425">
        <v>0</v>
      </c>
      <c r="J1977">
        <v>6</v>
      </c>
    </row>
    <row r="1978" spans="1:10">
      <c r="A1978" t="s">
        <v>3617</v>
      </c>
      <c r="B1978" t="s">
        <v>3364</v>
      </c>
      <c r="C1978">
        <v>0</v>
      </c>
      <c r="D1978">
        <v>6</v>
      </c>
      <c r="E1978">
        <v>2023</v>
      </c>
      <c r="F1978" s="425">
        <v>0</v>
      </c>
      <c r="G1978" s="425">
        <v>2000</v>
      </c>
      <c r="H1978" s="425">
        <v>2000</v>
      </c>
      <c r="I1978" s="425">
        <v>0</v>
      </c>
      <c r="J1978">
        <v>7</v>
      </c>
    </row>
    <row r="1979" spans="1:10">
      <c r="A1979" t="s">
        <v>3618</v>
      </c>
      <c r="B1979" t="s">
        <v>2421</v>
      </c>
      <c r="C1979">
        <v>0</v>
      </c>
      <c r="D1979">
        <v>6</v>
      </c>
      <c r="E1979">
        <v>2023</v>
      </c>
      <c r="F1979" s="425">
        <v>0</v>
      </c>
      <c r="G1979" s="425">
        <v>1210</v>
      </c>
      <c r="H1979" s="425">
        <v>1210</v>
      </c>
      <c r="I1979" s="425">
        <v>0</v>
      </c>
      <c r="J1979">
        <v>7</v>
      </c>
    </row>
    <row r="1980" spans="1:10">
      <c r="A1980" t="s">
        <v>4488</v>
      </c>
      <c r="B1980" t="s">
        <v>2424</v>
      </c>
      <c r="C1980">
        <v>0</v>
      </c>
      <c r="D1980">
        <v>6</v>
      </c>
      <c r="E1980">
        <v>2023</v>
      </c>
      <c r="F1980" s="425">
        <v>0</v>
      </c>
      <c r="G1980" s="425">
        <v>50661</v>
      </c>
      <c r="H1980" s="425">
        <v>50661</v>
      </c>
      <c r="I1980" s="425">
        <v>0</v>
      </c>
      <c r="J1980">
        <v>6</v>
      </c>
    </row>
    <row r="1981" spans="1:10">
      <c r="A1981" t="s">
        <v>4489</v>
      </c>
      <c r="B1981" t="s">
        <v>3368</v>
      </c>
      <c r="C1981">
        <v>0</v>
      </c>
      <c r="D1981">
        <v>6</v>
      </c>
      <c r="E1981">
        <v>2023</v>
      </c>
      <c r="F1981" s="425">
        <v>0</v>
      </c>
      <c r="G1981" s="425">
        <v>50661</v>
      </c>
      <c r="H1981" s="425">
        <v>50661</v>
      </c>
      <c r="I1981" s="425">
        <v>0</v>
      </c>
      <c r="J1981">
        <v>7</v>
      </c>
    </row>
    <row r="1982" spans="1:10">
      <c r="A1982" t="s">
        <v>3619</v>
      </c>
      <c r="B1982" t="s">
        <v>3370</v>
      </c>
      <c r="C1982">
        <v>0</v>
      </c>
      <c r="D1982">
        <v>6</v>
      </c>
      <c r="E1982">
        <v>2023</v>
      </c>
      <c r="F1982" s="425">
        <v>0</v>
      </c>
      <c r="G1982" s="425">
        <v>62308</v>
      </c>
      <c r="H1982" s="425">
        <v>92308</v>
      </c>
      <c r="I1982" s="425">
        <v>-30000</v>
      </c>
      <c r="J1982">
        <v>6</v>
      </c>
    </row>
    <row r="1983" spans="1:10">
      <c r="A1983" t="s">
        <v>3620</v>
      </c>
      <c r="B1983" t="s">
        <v>3370</v>
      </c>
      <c r="C1983">
        <v>0</v>
      </c>
      <c r="D1983">
        <v>6</v>
      </c>
      <c r="E1983">
        <v>2023</v>
      </c>
      <c r="F1983" s="425">
        <v>0</v>
      </c>
      <c r="G1983" s="425">
        <v>1257</v>
      </c>
      <c r="H1983" s="425">
        <v>1257</v>
      </c>
      <c r="I1983" s="425">
        <v>0</v>
      </c>
      <c r="J1983">
        <v>7</v>
      </c>
    </row>
    <row r="1984" spans="1:10">
      <c r="A1984" t="s">
        <v>3621</v>
      </c>
      <c r="B1984" t="s">
        <v>3377</v>
      </c>
      <c r="C1984">
        <v>0</v>
      </c>
      <c r="D1984">
        <v>6</v>
      </c>
      <c r="E1984">
        <v>2023</v>
      </c>
      <c r="F1984" s="425">
        <v>0</v>
      </c>
      <c r="G1984" s="425">
        <v>61051</v>
      </c>
      <c r="H1984" s="425">
        <v>61051</v>
      </c>
      <c r="I1984" s="425">
        <v>0</v>
      </c>
      <c r="J1984">
        <v>7</v>
      </c>
    </row>
    <row r="1985" spans="1:10">
      <c r="A1985" t="s">
        <v>3622</v>
      </c>
      <c r="B1985" t="s">
        <v>2434</v>
      </c>
      <c r="C1985">
        <v>0</v>
      </c>
      <c r="D1985">
        <v>6</v>
      </c>
      <c r="E1985">
        <v>2023</v>
      </c>
      <c r="F1985" s="425">
        <v>0</v>
      </c>
      <c r="G1985" s="425">
        <v>0</v>
      </c>
      <c r="H1985" s="425">
        <v>30000</v>
      </c>
      <c r="I1985" s="425">
        <v>-30000</v>
      </c>
      <c r="J1985">
        <v>7</v>
      </c>
    </row>
    <row r="1986" spans="1:10">
      <c r="A1986" t="s">
        <v>3623</v>
      </c>
      <c r="B1986" t="s">
        <v>2439</v>
      </c>
      <c r="C1986">
        <v>0</v>
      </c>
      <c r="D1986">
        <v>6</v>
      </c>
      <c r="E1986">
        <v>2023</v>
      </c>
      <c r="F1986" s="425">
        <v>0</v>
      </c>
      <c r="G1986" s="425">
        <v>6401492</v>
      </c>
      <c r="H1986" s="425">
        <v>6367492</v>
      </c>
      <c r="I1986" s="425">
        <v>34000</v>
      </c>
      <c r="J1986">
        <v>5</v>
      </c>
    </row>
    <row r="1987" spans="1:10">
      <c r="A1987" t="s">
        <v>3624</v>
      </c>
      <c r="B1987" t="s">
        <v>2442</v>
      </c>
      <c r="C1987">
        <v>0</v>
      </c>
      <c r="D1987">
        <v>6</v>
      </c>
      <c r="E1987">
        <v>2023</v>
      </c>
      <c r="F1987" s="425">
        <v>0</v>
      </c>
      <c r="G1987" s="425">
        <v>878904</v>
      </c>
      <c r="H1987" s="425">
        <v>60872</v>
      </c>
      <c r="I1987" s="425">
        <v>818032</v>
      </c>
      <c r="J1987">
        <v>6</v>
      </c>
    </row>
    <row r="1988" spans="1:10">
      <c r="A1988" t="s">
        <v>3625</v>
      </c>
      <c r="B1988" t="s">
        <v>2448</v>
      </c>
      <c r="C1988">
        <v>0</v>
      </c>
      <c r="D1988">
        <v>6</v>
      </c>
      <c r="E1988">
        <v>2023</v>
      </c>
      <c r="F1988" s="425">
        <v>0</v>
      </c>
      <c r="G1988" s="425">
        <v>4872</v>
      </c>
      <c r="H1988" s="425">
        <v>4872</v>
      </c>
      <c r="I1988" s="425">
        <v>0</v>
      </c>
      <c r="J1988">
        <v>7</v>
      </c>
    </row>
    <row r="1989" spans="1:10">
      <c r="A1989" t="s">
        <v>3626</v>
      </c>
      <c r="B1989" t="s">
        <v>3385</v>
      </c>
      <c r="C1989">
        <v>0</v>
      </c>
      <c r="D1989">
        <v>6</v>
      </c>
      <c r="E1989">
        <v>2023</v>
      </c>
      <c r="F1989" s="425">
        <v>0</v>
      </c>
      <c r="G1989" s="425">
        <v>119639</v>
      </c>
      <c r="H1989" s="425">
        <v>40000</v>
      </c>
      <c r="I1989" s="425">
        <v>79639</v>
      </c>
      <c r="J1989">
        <v>7</v>
      </c>
    </row>
    <row r="1990" spans="1:10">
      <c r="A1990" t="s">
        <v>3627</v>
      </c>
      <c r="B1990" t="s">
        <v>2456</v>
      </c>
      <c r="C1990">
        <v>0</v>
      </c>
      <c r="D1990">
        <v>6</v>
      </c>
      <c r="E1990">
        <v>2023</v>
      </c>
      <c r="F1990" s="425">
        <v>0</v>
      </c>
      <c r="G1990" s="425">
        <v>738393</v>
      </c>
      <c r="H1990" s="425">
        <v>0</v>
      </c>
      <c r="I1990" s="425">
        <v>738393</v>
      </c>
      <c r="J1990">
        <v>7</v>
      </c>
    </row>
    <row r="1991" spans="1:10">
      <c r="A1991" t="s">
        <v>4501</v>
      </c>
      <c r="B1991" t="s">
        <v>2460</v>
      </c>
      <c r="C1991">
        <v>0</v>
      </c>
      <c r="D1991">
        <v>6</v>
      </c>
      <c r="E1991">
        <v>2023</v>
      </c>
      <c r="F1991" s="425">
        <v>0</v>
      </c>
      <c r="G1991" s="425">
        <v>16000</v>
      </c>
      <c r="H1991" s="425">
        <v>16000</v>
      </c>
      <c r="I1991" s="425">
        <v>0</v>
      </c>
      <c r="J1991">
        <v>7</v>
      </c>
    </row>
    <row r="1992" spans="1:10">
      <c r="A1992" t="s">
        <v>4502</v>
      </c>
      <c r="B1992" t="s">
        <v>3391</v>
      </c>
      <c r="C1992">
        <v>0</v>
      </c>
      <c r="D1992">
        <v>6</v>
      </c>
      <c r="E1992">
        <v>2023</v>
      </c>
      <c r="F1992" s="425">
        <v>0</v>
      </c>
      <c r="G1992" s="425">
        <v>384911</v>
      </c>
      <c r="H1992" s="425">
        <v>384911</v>
      </c>
      <c r="I1992" s="425">
        <v>0</v>
      </c>
      <c r="J1992">
        <v>6</v>
      </c>
    </row>
    <row r="1993" spans="1:10">
      <c r="A1993" t="s">
        <v>4503</v>
      </c>
      <c r="B1993" t="s">
        <v>3394</v>
      </c>
      <c r="C1993">
        <v>0</v>
      </c>
      <c r="D1993">
        <v>6</v>
      </c>
      <c r="E1993">
        <v>2023</v>
      </c>
      <c r="F1993" s="425">
        <v>0</v>
      </c>
      <c r="G1993" s="425">
        <v>384911</v>
      </c>
      <c r="H1993" s="425">
        <v>384911</v>
      </c>
      <c r="I1993" s="425">
        <v>0</v>
      </c>
      <c r="J1993">
        <v>7</v>
      </c>
    </row>
    <row r="1994" spans="1:10">
      <c r="A1994" t="s">
        <v>3628</v>
      </c>
      <c r="B1994" t="s">
        <v>3397</v>
      </c>
      <c r="C1994">
        <v>0</v>
      </c>
      <c r="D1994">
        <v>6</v>
      </c>
      <c r="E1994">
        <v>2023</v>
      </c>
      <c r="F1994" s="425">
        <v>0</v>
      </c>
      <c r="G1994" s="425">
        <v>243450</v>
      </c>
      <c r="H1994" s="425">
        <v>443450</v>
      </c>
      <c r="I1994" s="425">
        <v>-200000</v>
      </c>
      <c r="J1994">
        <v>6</v>
      </c>
    </row>
    <row r="1995" spans="1:10">
      <c r="A1995" t="s">
        <v>3629</v>
      </c>
      <c r="B1995" t="s">
        <v>3403</v>
      </c>
      <c r="C1995">
        <v>0</v>
      </c>
      <c r="D1995">
        <v>6</v>
      </c>
      <c r="E1995">
        <v>2023</v>
      </c>
      <c r="F1995" s="425">
        <v>0</v>
      </c>
      <c r="G1995" s="425">
        <v>0</v>
      </c>
      <c r="H1995" s="425">
        <v>200000</v>
      </c>
      <c r="I1995" s="425">
        <v>-200000</v>
      </c>
      <c r="J1995">
        <v>7</v>
      </c>
    </row>
    <row r="1996" spans="1:10">
      <c r="A1996" t="s">
        <v>3630</v>
      </c>
      <c r="B1996" t="s">
        <v>2484</v>
      </c>
      <c r="C1996">
        <v>0</v>
      </c>
      <c r="D1996">
        <v>6</v>
      </c>
      <c r="E1996">
        <v>2023</v>
      </c>
      <c r="F1996" s="425">
        <v>0</v>
      </c>
      <c r="G1996" s="425">
        <v>183450</v>
      </c>
      <c r="H1996" s="425">
        <v>183450</v>
      </c>
      <c r="I1996" s="425">
        <v>0</v>
      </c>
      <c r="J1996">
        <v>7</v>
      </c>
    </row>
    <row r="1997" spans="1:10">
      <c r="A1997" t="s">
        <v>3631</v>
      </c>
      <c r="B1997" t="s">
        <v>2491</v>
      </c>
      <c r="C1997">
        <v>0</v>
      </c>
      <c r="D1997">
        <v>6</v>
      </c>
      <c r="E1997">
        <v>2023</v>
      </c>
      <c r="F1997" s="425">
        <v>0</v>
      </c>
      <c r="G1997" s="425">
        <v>60000</v>
      </c>
      <c r="H1997" s="425">
        <v>60000</v>
      </c>
      <c r="I1997" s="425">
        <v>0</v>
      </c>
      <c r="J1997">
        <v>7</v>
      </c>
    </row>
    <row r="1998" spans="1:10">
      <c r="A1998" t="s">
        <v>3632</v>
      </c>
      <c r="B1998" t="s">
        <v>2496</v>
      </c>
      <c r="C1998">
        <v>0</v>
      </c>
      <c r="D1998">
        <v>6</v>
      </c>
      <c r="E1998">
        <v>2023</v>
      </c>
      <c r="F1998" s="425">
        <v>0</v>
      </c>
      <c r="G1998" s="425">
        <v>25601</v>
      </c>
      <c r="H1998" s="425">
        <v>257201</v>
      </c>
      <c r="I1998" s="425">
        <v>-231600</v>
      </c>
      <c r="J1998">
        <v>6</v>
      </c>
    </row>
    <row r="1999" spans="1:10">
      <c r="A1999" t="s">
        <v>3633</v>
      </c>
      <c r="B1999" t="s">
        <v>3414</v>
      </c>
      <c r="C1999">
        <v>0</v>
      </c>
      <c r="D1999">
        <v>6</v>
      </c>
      <c r="E1999">
        <v>2023</v>
      </c>
      <c r="F1999" s="425">
        <v>0</v>
      </c>
      <c r="G1999" s="425">
        <v>2303</v>
      </c>
      <c r="H1999" s="425">
        <v>222303</v>
      </c>
      <c r="I1999" s="425">
        <v>-220000</v>
      </c>
      <c r="J1999">
        <v>7</v>
      </c>
    </row>
    <row r="2000" spans="1:10">
      <c r="A2000" t="s">
        <v>3634</v>
      </c>
      <c r="B2000" t="s">
        <v>2502</v>
      </c>
      <c r="C2000">
        <v>0</v>
      </c>
      <c r="D2000">
        <v>6</v>
      </c>
      <c r="E2000">
        <v>2023</v>
      </c>
      <c r="F2000" s="425">
        <v>0</v>
      </c>
      <c r="G2000" s="425">
        <v>23298</v>
      </c>
      <c r="H2000" s="425">
        <v>23298</v>
      </c>
      <c r="I2000" s="425">
        <v>0</v>
      </c>
      <c r="J2000">
        <v>7</v>
      </c>
    </row>
    <row r="2001" spans="1:10">
      <c r="A2001" t="s">
        <v>3635</v>
      </c>
      <c r="B2001" t="s">
        <v>2504</v>
      </c>
      <c r="C2001">
        <v>0</v>
      </c>
      <c r="D2001">
        <v>6</v>
      </c>
      <c r="E2001">
        <v>2023</v>
      </c>
      <c r="F2001" s="425">
        <v>0</v>
      </c>
      <c r="G2001" s="425">
        <v>0</v>
      </c>
      <c r="H2001" s="425">
        <v>11600</v>
      </c>
      <c r="I2001" s="425">
        <v>-11600</v>
      </c>
      <c r="J2001">
        <v>7</v>
      </c>
    </row>
    <row r="2002" spans="1:10">
      <c r="A2002" t="s">
        <v>3636</v>
      </c>
      <c r="B2002" t="s">
        <v>2510</v>
      </c>
      <c r="C2002">
        <v>0</v>
      </c>
      <c r="D2002">
        <v>6</v>
      </c>
      <c r="E2002">
        <v>2023</v>
      </c>
      <c r="F2002" s="425">
        <v>0</v>
      </c>
      <c r="G2002" s="425">
        <v>2564541</v>
      </c>
      <c r="H2002" s="425">
        <v>2928573</v>
      </c>
      <c r="I2002" s="425">
        <v>-364032</v>
      </c>
      <c r="J2002">
        <v>6</v>
      </c>
    </row>
    <row r="2003" spans="1:10">
      <c r="A2003" t="s">
        <v>3637</v>
      </c>
      <c r="B2003" t="s">
        <v>2512</v>
      </c>
      <c r="C2003">
        <v>0</v>
      </c>
      <c r="D2003">
        <v>6</v>
      </c>
      <c r="E2003">
        <v>2023</v>
      </c>
      <c r="F2003" s="425">
        <v>0</v>
      </c>
      <c r="G2003" s="425">
        <v>0</v>
      </c>
      <c r="H2003" s="425">
        <v>247372</v>
      </c>
      <c r="I2003" s="425">
        <v>-247372</v>
      </c>
      <c r="J2003">
        <v>7</v>
      </c>
    </row>
    <row r="2004" spans="1:10">
      <c r="A2004" t="s">
        <v>3638</v>
      </c>
      <c r="B2004" t="s">
        <v>3421</v>
      </c>
      <c r="C2004">
        <v>0</v>
      </c>
      <c r="D2004">
        <v>6</v>
      </c>
      <c r="E2004">
        <v>2023</v>
      </c>
      <c r="F2004" s="425">
        <v>0</v>
      </c>
      <c r="G2004" s="425">
        <v>2385036</v>
      </c>
      <c r="H2004" s="425">
        <v>2385036</v>
      </c>
      <c r="I2004" s="425">
        <v>0</v>
      </c>
      <c r="J2004">
        <v>7</v>
      </c>
    </row>
    <row r="2005" spans="1:10">
      <c r="A2005" t="s">
        <v>3639</v>
      </c>
      <c r="B2005" t="s">
        <v>2520</v>
      </c>
      <c r="C2005">
        <v>0</v>
      </c>
      <c r="D2005">
        <v>6</v>
      </c>
      <c r="E2005">
        <v>2023</v>
      </c>
      <c r="F2005" s="425">
        <v>0</v>
      </c>
      <c r="G2005" s="425">
        <v>179505</v>
      </c>
      <c r="H2005" s="425">
        <v>179505</v>
      </c>
      <c r="I2005" s="425">
        <v>0</v>
      </c>
      <c r="J2005">
        <v>7</v>
      </c>
    </row>
    <row r="2006" spans="1:10">
      <c r="A2006" t="s">
        <v>3640</v>
      </c>
      <c r="B2006" t="s">
        <v>2522</v>
      </c>
      <c r="C2006">
        <v>0</v>
      </c>
      <c r="D2006">
        <v>6</v>
      </c>
      <c r="E2006">
        <v>2023</v>
      </c>
      <c r="F2006" s="425">
        <v>0</v>
      </c>
      <c r="G2006" s="425">
        <v>0</v>
      </c>
      <c r="H2006" s="425">
        <v>116660</v>
      </c>
      <c r="I2006" s="425">
        <v>-116660</v>
      </c>
      <c r="J2006">
        <v>7</v>
      </c>
    </row>
    <row r="2007" spans="1:10">
      <c r="A2007" t="s">
        <v>3641</v>
      </c>
      <c r="B2007" t="s">
        <v>2528</v>
      </c>
      <c r="C2007">
        <v>0</v>
      </c>
      <c r="D2007">
        <v>6</v>
      </c>
      <c r="E2007">
        <v>2023</v>
      </c>
      <c r="F2007" s="425">
        <v>0</v>
      </c>
      <c r="G2007" s="425">
        <v>1193272</v>
      </c>
      <c r="H2007" s="425">
        <v>1193272</v>
      </c>
      <c r="I2007" s="425">
        <v>0</v>
      </c>
      <c r="J2007">
        <v>6</v>
      </c>
    </row>
    <row r="2008" spans="1:10">
      <c r="A2008" t="s">
        <v>3642</v>
      </c>
      <c r="B2008" t="s">
        <v>2530</v>
      </c>
      <c r="C2008">
        <v>0</v>
      </c>
      <c r="D2008">
        <v>6</v>
      </c>
      <c r="E2008">
        <v>2023</v>
      </c>
      <c r="F2008" s="425">
        <v>0</v>
      </c>
      <c r="G2008" s="425">
        <v>606141</v>
      </c>
      <c r="H2008" s="425">
        <v>606141</v>
      </c>
      <c r="I2008" s="425">
        <v>0</v>
      </c>
      <c r="J2008">
        <v>7</v>
      </c>
    </row>
    <row r="2009" spans="1:10">
      <c r="A2009" t="s">
        <v>3643</v>
      </c>
      <c r="B2009" t="s">
        <v>3644</v>
      </c>
      <c r="C2009">
        <v>0</v>
      </c>
      <c r="D2009">
        <v>6</v>
      </c>
      <c r="E2009">
        <v>2023</v>
      </c>
      <c r="F2009" s="425">
        <v>0</v>
      </c>
      <c r="G2009" s="425">
        <v>587131</v>
      </c>
      <c r="H2009" s="425">
        <v>587131</v>
      </c>
      <c r="I2009" s="425">
        <v>0</v>
      </c>
      <c r="J2009">
        <v>7</v>
      </c>
    </row>
    <row r="2010" spans="1:10">
      <c r="A2010" t="s">
        <v>3645</v>
      </c>
      <c r="B2010" t="s">
        <v>2534</v>
      </c>
      <c r="C2010">
        <v>0</v>
      </c>
      <c r="D2010">
        <v>6</v>
      </c>
      <c r="E2010">
        <v>2023</v>
      </c>
      <c r="F2010" s="425">
        <v>0</v>
      </c>
      <c r="G2010" s="425">
        <v>321930</v>
      </c>
      <c r="H2010" s="425">
        <v>321930</v>
      </c>
      <c r="I2010" s="425">
        <v>0</v>
      </c>
      <c r="J2010">
        <v>6</v>
      </c>
    </row>
    <row r="2011" spans="1:10">
      <c r="A2011" t="s">
        <v>3646</v>
      </c>
      <c r="B2011" t="s">
        <v>2536</v>
      </c>
      <c r="C2011">
        <v>0</v>
      </c>
      <c r="D2011">
        <v>6</v>
      </c>
      <c r="E2011">
        <v>2023</v>
      </c>
      <c r="F2011" s="425">
        <v>0</v>
      </c>
      <c r="G2011" s="425">
        <v>213527</v>
      </c>
      <c r="H2011" s="425">
        <v>213527</v>
      </c>
      <c r="I2011" s="425">
        <v>0</v>
      </c>
      <c r="J2011">
        <v>7</v>
      </c>
    </row>
    <row r="2012" spans="1:10">
      <c r="A2012" t="s">
        <v>3647</v>
      </c>
      <c r="B2012" t="s">
        <v>2540</v>
      </c>
      <c r="C2012">
        <v>0</v>
      </c>
      <c r="D2012">
        <v>6</v>
      </c>
      <c r="E2012">
        <v>2023</v>
      </c>
      <c r="F2012" s="425">
        <v>0</v>
      </c>
      <c r="G2012" s="425">
        <v>77837</v>
      </c>
      <c r="H2012" s="425">
        <v>77837</v>
      </c>
      <c r="I2012" s="425">
        <v>0</v>
      </c>
      <c r="J2012">
        <v>7</v>
      </c>
    </row>
    <row r="2013" spans="1:10">
      <c r="A2013" t="s">
        <v>3648</v>
      </c>
      <c r="B2013" t="s">
        <v>3442</v>
      </c>
      <c r="C2013">
        <v>0</v>
      </c>
      <c r="D2013">
        <v>6</v>
      </c>
      <c r="E2013">
        <v>2023</v>
      </c>
      <c r="F2013" s="425">
        <v>0</v>
      </c>
      <c r="G2013" s="425">
        <v>30566</v>
      </c>
      <c r="H2013" s="425">
        <v>30566</v>
      </c>
      <c r="I2013" s="425">
        <v>0</v>
      </c>
      <c r="J2013">
        <v>7</v>
      </c>
    </row>
    <row r="2014" spans="1:10">
      <c r="A2014" t="s">
        <v>3649</v>
      </c>
      <c r="B2014" t="s">
        <v>2545</v>
      </c>
      <c r="C2014">
        <v>0</v>
      </c>
      <c r="D2014">
        <v>6</v>
      </c>
      <c r="E2014">
        <v>2023</v>
      </c>
      <c r="F2014" s="425">
        <v>0</v>
      </c>
      <c r="G2014" s="425">
        <v>174904</v>
      </c>
      <c r="H2014" s="425">
        <v>163304</v>
      </c>
      <c r="I2014" s="425">
        <v>11600</v>
      </c>
      <c r="J2014">
        <v>6</v>
      </c>
    </row>
    <row r="2015" spans="1:10">
      <c r="A2015" t="s">
        <v>3650</v>
      </c>
      <c r="B2015" t="s">
        <v>2545</v>
      </c>
      <c r="C2015">
        <v>0</v>
      </c>
      <c r="D2015">
        <v>6</v>
      </c>
      <c r="E2015">
        <v>2023</v>
      </c>
      <c r="F2015" s="425">
        <v>0</v>
      </c>
      <c r="G2015" s="425">
        <v>163304</v>
      </c>
      <c r="H2015" s="425">
        <v>163304</v>
      </c>
      <c r="I2015" s="425">
        <v>0</v>
      </c>
      <c r="J2015">
        <v>7</v>
      </c>
    </row>
    <row r="2016" spans="1:10">
      <c r="A2016" t="s">
        <v>3651</v>
      </c>
      <c r="B2016" t="s">
        <v>2550</v>
      </c>
      <c r="C2016">
        <v>0</v>
      </c>
      <c r="D2016">
        <v>6</v>
      </c>
      <c r="E2016">
        <v>2023</v>
      </c>
      <c r="F2016" s="425">
        <v>0</v>
      </c>
      <c r="G2016" s="425">
        <v>11600</v>
      </c>
      <c r="H2016" s="425">
        <v>0</v>
      </c>
      <c r="I2016" s="425">
        <v>11600</v>
      </c>
      <c r="J2016">
        <v>7</v>
      </c>
    </row>
    <row r="2017" spans="1:10">
      <c r="A2017" t="s">
        <v>3652</v>
      </c>
      <c r="B2017" t="s">
        <v>2555</v>
      </c>
      <c r="C2017">
        <v>0</v>
      </c>
      <c r="D2017">
        <v>6</v>
      </c>
      <c r="E2017">
        <v>2023</v>
      </c>
      <c r="F2017" s="425">
        <v>0</v>
      </c>
      <c r="G2017" s="425">
        <v>613979</v>
      </c>
      <c r="H2017" s="425">
        <v>613979</v>
      </c>
      <c r="I2017" s="425">
        <v>0</v>
      </c>
      <c r="J2017">
        <v>6</v>
      </c>
    </row>
    <row r="2018" spans="1:10">
      <c r="A2018" t="s">
        <v>3653</v>
      </c>
      <c r="B2018" t="s">
        <v>2557</v>
      </c>
      <c r="C2018">
        <v>0</v>
      </c>
      <c r="D2018">
        <v>6</v>
      </c>
      <c r="E2018">
        <v>2023</v>
      </c>
      <c r="F2018" s="425">
        <v>0</v>
      </c>
      <c r="G2018" s="425">
        <v>13979</v>
      </c>
      <c r="H2018" s="425">
        <v>13979</v>
      </c>
      <c r="I2018" s="425">
        <v>0</v>
      </c>
      <c r="J2018">
        <v>7</v>
      </c>
    </row>
    <row r="2019" spans="1:10">
      <c r="A2019" t="s">
        <v>3654</v>
      </c>
      <c r="B2019" t="s">
        <v>2561</v>
      </c>
      <c r="C2019">
        <v>0</v>
      </c>
      <c r="D2019">
        <v>6</v>
      </c>
      <c r="E2019">
        <v>2023</v>
      </c>
      <c r="F2019" s="425">
        <v>0</v>
      </c>
      <c r="G2019" s="425">
        <v>600000</v>
      </c>
      <c r="H2019" s="425">
        <v>600000</v>
      </c>
      <c r="I2019" s="425">
        <v>0</v>
      </c>
      <c r="J2019">
        <v>7</v>
      </c>
    </row>
    <row r="2020" spans="1:10">
      <c r="A2020" t="s">
        <v>3655</v>
      </c>
      <c r="B2020" t="s">
        <v>3450</v>
      </c>
      <c r="C2020">
        <v>0</v>
      </c>
      <c r="D2020">
        <v>6</v>
      </c>
      <c r="E2020">
        <v>2023</v>
      </c>
      <c r="F2020" s="425">
        <v>0</v>
      </c>
      <c r="G2020" s="425">
        <v>543556</v>
      </c>
      <c r="H2020" s="425">
        <v>543556</v>
      </c>
      <c r="I2020" s="425">
        <v>0</v>
      </c>
      <c r="J2020">
        <v>5</v>
      </c>
    </row>
    <row r="2021" spans="1:10">
      <c r="A2021" t="s">
        <v>3656</v>
      </c>
      <c r="B2021" t="s">
        <v>2571</v>
      </c>
      <c r="C2021">
        <v>0</v>
      </c>
      <c r="D2021">
        <v>6</v>
      </c>
      <c r="E2021">
        <v>2023</v>
      </c>
      <c r="F2021" s="425">
        <v>0</v>
      </c>
      <c r="G2021" s="425">
        <v>450000</v>
      </c>
      <c r="H2021" s="425">
        <v>450000</v>
      </c>
      <c r="I2021" s="425">
        <v>0</v>
      </c>
      <c r="J2021">
        <v>6</v>
      </c>
    </row>
    <row r="2022" spans="1:10">
      <c r="A2022" t="s">
        <v>3657</v>
      </c>
      <c r="B2022" t="s">
        <v>3453</v>
      </c>
      <c r="C2022">
        <v>0</v>
      </c>
      <c r="D2022">
        <v>6</v>
      </c>
      <c r="E2022">
        <v>2023</v>
      </c>
      <c r="F2022" s="425">
        <v>0</v>
      </c>
      <c r="G2022" s="425">
        <v>450000</v>
      </c>
      <c r="H2022" s="425">
        <v>450000</v>
      </c>
      <c r="I2022" s="425">
        <v>0</v>
      </c>
      <c r="J2022">
        <v>7</v>
      </c>
    </row>
    <row r="2023" spans="1:10">
      <c r="A2023" t="s">
        <v>4701</v>
      </c>
      <c r="B2023" t="s">
        <v>3455</v>
      </c>
      <c r="C2023">
        <v>0</v>
      </c>
      <c r="D2023">
        <v>6</v>
      </c>
      <c r="E2023">
        <v>2023</v>
      </c>
      <c r="F2023" s="425">
        <v>0</v>
      </c>
      <c r="G2023" s="425">
        <v>93556</v>
      </c>
      <c r="H2023" s="425">
        <v>93556</v>
      </c>
      <c r="I2023" s="425">
        <v>0</v>
      </c>
      <c r="J2023">
        <v>6</v>
      </c>
    </row>
    <row r="2024" spans="1:10">
      <c r="A2024" t="s">
        <v>4702</v>
      </c>
      <c r="B2024" t="s">
        <v>3457</v>
      </c>
      <c r="C2024">
        <v>0</v>
      </c>
      <c r="D2024">
        <v>6</v>
      </c>
      <c r="E2024">
        <v>2023</v>
      </c>
      <c r="F2024" s="425">
        <v>0</v>
      </c>
      <c r="G2024" s="425">
        <v>93556</v>
      </c>
      <c r="H2024" s="425">
        <v>93556</v>
      </c>
      <c r="I2024" s="425">
        <v>0</v>
      </c>
      <c r="J2024">
        <v>7</v>
      </c>
    </row>
    <row r="2025" spans="1:10">
      <c r="A2025" t="s">
        <v>3658</v>
      </c>
      <c r="B2025" t="s">
        <v>3659</v>
      </c>
      <c r="C2025">
        <v>0</v>
      </c>
      <c r="D2025">
        <v>6</v>
      </c>
      <c r="E2025">
        <v>2023</v>
      </c>
      <c r="F2025" s="164">
        <v>0</v>
      </c>
      <c r="G2025" s="164">
        <v>203199038.38999999</v>
      </c>
      <c r="H2025" s="164">
        <v>165511738.16999999</v>
      </c>
      <c r="I2025" s="164">
        <v>37687300.219999999</v>
      </c>
      <c r="J2025">
        <v>3</v>
      </c>
    </row>
    <row r="2026" spans="1:10">
      <c r="A2026" t="s">
        <v>3660</v>
      </c>
      <c r="B2026" t="s">
        <v>3659</v>
      </c>
      <c r="C2026">
        <v>0</v>
      </c>
      <c r="D2026">
        <v>6</v>
      </c>
      <c r="E2026">
        <v>2023</v>
      </c>
      <c r="F2026" s="164">
        <v>0</v>
      </c>
      <c r="G2026" s="164">
        <v>203199038.38999999</v>
      </c>
      <c r="H2026" s="164">
        <v>165511738.16999999</v>
      </c>
      <c r="I2026" s="164">
        <v>37687300.219999999</v>
      </c>
      <c r="J2026">
        <v>4</v>
      </c>
    </row>
    <row r="2027" spans="1:10">
      <c r="A2027" t="s">
        <v>3661</v>
      </c>
      <c r="B2027" t="s">
        <v>3662</v>
      </c>
      <c r="C2027">
        <v>0</v>
      </c>
      <c r="D2027">
        <v>6</v>
      </c>
      <c r="E2027">
        <v>2023</v>
      </c>
      <c r="F2027" s="164">
        <v>0</v>
      </c>
      <c r="G2027" s="164">
        <v>130969668.44</v>
      </c>
      <c r="H2027" s="164">
        <v>128856139.78</v>
      </c>
      <c r="I2027" s="164">
        <v>2113528.66</v>
      </c>
      <c r="J2027">
        <v>5</v>
      </c>
    </row>
    <row r="2028" spans="1:10">
      <c r="A2028" t="s">
        <v>3663</v>
      </c>
      <c r="B2028" t="s">
        <v>2300</v>
      </c>
      <c r="C2028">
        <v>0</v>
      </c>
      <c r="D2028">
        <v>6</v>
      </c>
      <c r="E2028">
        <v>2023</v>
      </c>
      <c r="F2028" s="164">
        <v>0</v>
      </c>
      <c r="G2028" s="164">
        <v>58530884.359999999</v>
      </c>
      <c r="H2028" s="164">
        <v>58530884.359999999</v>
      </c>
      <c r="I2028" s="164">
        <v>0</v>
      </c>
      <c r="J2028">
        <v>6</v>
      </c>
    </row>
    <row r="2029" spans="1:10">
      <c r="A2029" t="s">
        <v>3664</v>
      </c>
      <c r="B2029" t="s">
        <v>2302</v>
      </c>
      <c r="C2029">
        <v>0</v>
      </c>
      <c r="D2029">
        <v>6</v>
      </c>
      <c r="E2029">
        <v>2023</v>
      </c>
      <c r="F2029" s="164">
        <v>0</v>
      </c>
      <c r="G2029" s="164">
        <v>58530884.359999999</v>
      </c>
      <c r="H2029" s="164">
        <v>58530884.359999999</v>
      </c>
      <c r="I2029" s="164">
        <v>0</v>
      </c>
      <c r="J2029">
        <v>7</v>
      </c>
    </row>
    <row r="2030" spans="1:10">
      <c r="A2030" t="s">
        <v>3665</v>
      </c>
      <c r="B2030" t="s">
        <v>3315</v>
      </c>
      <c r="C2030">
        <v>0</v>
      </c>
      <c r="D2030">
        <v>6</v>
      </c>
      <c r="E2030">
        <v>2023</v>
      </c>
      <c r="F2030" s="164">
        <v>0</v>
      </c>
      <c r="G2030" s="164">
        <v>1096681.3700000001</v>
      </c>
      <c r="H2030" s="164">
        <v>1096681.3700000001</v>
      </c>
      <c r="I2030" s="164">
        <v>0</v>
      </c>
      <c r="J2030">
        <v>6</v>
      </c>
    </row>
    <row r="2031" spans="1:10">
      <c r="A2031" t="s">
        <v>3666</v>
      </c>
      <c r="B2031" t="s">
        <v>2307</v>
      </c>
      <c r="C2031">
        <v>0</v>
      </c>
      <c r="D2031">
        <v>6</v>
      </c>
      <c r="E2031">
        <v>2023</v>
      </c>
      <c r="F2031" s="164">
        <v>0</v>
      </c>
      <c r="G2031" s="164">
        <v>1096681.3700000001</v>
      </c>
      <c r="H2031" s="164">
        <v>1096681.3700000001</v>
      </c>
      <c r="I2031" s="164">
        <v>0</v>
      </c>
      <c r="J2031">
        <v>7</v>
      </c>
    </row>
    <row r="2032" spans="1:10">
      <c r="A2032" t="s">
        <v>3667</v>
      </c>
      <c r="B2032" t="s">
        <v>2313</v>
      </c>
      <c r="C2032">
        <v>0</v>
      </c>
      <c r="D2032">
        <v>6</v>
      </c>
      <c r="E2032">
        <v>2023</v>
      </c>
      <c r="F2032" s="164">
        <v>0</v>
      </c>
      <c r="G2032" s="164">
        <v>14870535.539999999</v>
      </c>
      <c r="H2032" s="164">
        <v>14870535.539999999</v>
      </c>
      <c r="I2032" s="164">
        <v>0</v>
      </c>
      <c r="J2032">
        <v>6</v>
      </c>
    </row>
    <row r="2033" spans="1:10">
      <c r="A2033" t="s">
        <v>3668</v>
      </c>
      <c r="B2033" t="s">
        <v>2315</v>
      </c>
      <c r="C2033">
        <v>0</v>
      </c>
      <c r="D2033">
        <v>6</v>
      </c>
      <c r="E2033">
        <v>2023</v>
      </c>
      <c r="F2033" s="164">
        <v>0</v>
      </c>
      <c r="G2033" s="164">
        <v>906558.94</v>
      </c>
      <c r="H2033" s="164">
        <v>906558.94</v>
      </c>
      <c r="I2033" s="164">
        <v>0</v>
      </c>
      <c r="J2033">
        <v>7</v>
      </c>
    </row>
    <row r="2034" spans="1:10">
      <c r="A2034" t="s">
        <v>3669</v>
      </c>
      <c r="B2034" t="s">
        <v>2317</v>
      </c>
      <c r="C2034">
        <v>0</v>
      </c>
      <c r="D2034">
        <v>6</v>
      </c>
      <c r="E2034">
        <v>2023</v>
      </c>
      <c r="F2034" s="164">
        <v>0</v>
      </c>
      <c r="G2034" s="164">
        <v>11389056.640000001</v>
      </c>
      <c r="H2034" s="164">
        <v>11389056.640000001</v>
      </c>
      <c r="I2034" s="164">
        <v>0</v>
      </c>
      <c r="J2034">
        <v>7</v>
      </c>
    </row>
    <row r="2035" spans="1:10">
      <c r="A2035" t="s">
        <v>3670</v>
      </c>
      <c r="B2035" t="s">
        <v>2321</v>
      </c>
      <c r="C2035">
        <v>0</v>
      </c>
      <c r="D2035">
        <v>6</v>
      </c>
      <c r="E2035">
        <v>2023</v>
      </c>
      <c r="F2035" s="164">
        <v>0</v>
      </c>
      <c r="G2035" s="164">
        <v>143679.29</v>
      </c>
      <c r="H2035" s="164">
        <v>143679.29</v>
      </c>
      <c r="I2035" s="164">
        <v>0</v>
      </c>
      <c r="J2035">
        <v>7</v>
      </c>
    </row>
    <row r="2036" spans="1:10">
      <c r="A2036" t="s">
        <v>3671</v>
      </c>
      <c r="B2036" t="s">
        <v>2323</v>
      </c>
      <c r="C2036">
        <v>0</v>
      </c>
      <c r="D2036">
        <v>6</v>
      </c>
      <c r="E2036">
        <v>2023</v>
      </c>
      <c r="F2036" s="164">
        <v>0</v>
      </c>
      <c r="G2036" s="164">
        <v>211714.64</v>
      </c>
      <c r="H2036" s="164">
        <v>211714.64</v>
      </c>
      <c r="I2036" s="164">
        <v>0</v>
      </c>
      <c r="J2036">
        <v>7</v>
      </c>
    </row>
    <row r="2037" spans="1:10">
      <c r="A2037" t="s">
        <v>3672</v>
      </c>
      <c r="B2037" t="s">
        <v>2327</v>
      </c>
      <c r="C2037">
        <v>0</v>
      </c>
      <c r="D2037">
        <v>6</v>
      </c>
      <c r="E2037">
        <v>2023</v>
      </c>
      <c r="F2037" s="164">
        <v>0</v>
      </c>
      <c r="G2037" s="164">
        <v>1348466.28</v>
      </c>
      <c r="H2037" s="164">
        <v>1348466.28</v>
      </c>
      <c r="I2037" s="164">
        <v>0</v>
      </c>
      <c r="J2037">
        <v>7</v>
      </c>
    </row>
    <row r="2038" spans="1:10">
      <c r="A2038" t="s">
        <v>3673</v>
      </c>
      <c r="B2038" t="s">
        <v>2329</v>
      </c>
      <c r="C2038">
        <v>0</v>
      </c>
      <c r="D2038">
        <v>6</v>
      </c>
      <c r="E2038">
        <v>2023</v>
      </c>
      <c r="F2038" s="164">
        <v>0</v>
      </c>
      <c r="G2038" s="164">
        <v>871059.75</v>
      </c>
      <c r="H2038" s="164">
        <v>871059.75</v>
      </c>
      <c r="I2038" s="164">
        <v>0</v>
      </c>
      <c r="J2038">
        <v>7</v>
      </c>
    </row>
    <row r="2039" spans="1:10">
      <c r="A2039" t="s">
        <v>3674</v>
      </c>
      <c r="B2039" t="s">
        <v>2334</v>
      </c>
      <c r="C2039">
        <v>0</v>
      </c>
      <c r="D2039">
        <v>6</v>
      </c>
      <c r="E2039">
        <v>2023</v>
      </c>
      <c r="F2039" s="164">
        <v>0</v>
      </c>
      <c r="G2039" s="164">
        <v>21521029.440000001</v>
      </c>
      <c r="H2039" s="164">
        <v>21222184.989999998</v>
      </c>
      <c r="I2039" s="164">
        <v>298844.45</v>
      </c>
      <c r="J2039">
        <v>6</v>
      </c>
    </row>
    <row r="2040" spans="1:10">
      <c r="A2040" t="s">
        <v>3675</v>
      </c>
      <c r="B2040" t="s">
        <v>2336</v>
      </c>
      <c r="C2040">
        <v>0</v>
      </c>
      <c r="D2040">
        <v>6</v>
      </c>
      <c r="E2040">
        <v>2023</v>
      </c>
      <c r="F2040" s="164">
        <v>0</v>
      </c>
      <c r="G2040" s="164">
        <v>7728351.75</v>
      </c>
      <c r="H2040" s="164">
        <v>7728351.75</v>
      </c>
      <c r="I2040" s="164">
        <v>0</v>
      </c>
      <c r="J2040">
        <v>7</v>
      </c>
    </row>
    <row r="2041" spans="1:10">
      <c r="A2041" t="s">
        <v>3676</v>
      </c>
      <c r="B2041" t="s">
        <v>2338</v>
      </c>
      <c r="C2041">
        <v>0</v>
      </c>
      <c r="D2041">
        <v>6</v>
      </c>
      <c r="E2041">
        <v>2023</v>
      </c>
      <c r="F2041" s="164">
        <v>0</v>
      </c>
      <c r="G2041" s="164">
        <v>4512663.49</v>
      </c>
      <c r="H2041" s="164">
        <v>4512663.49</v>
      </c>
      <c r="I2041" s="164">
        <v>0</v>
      </c>
      <c r="J2041">
        <v>7</v>
      </c>
    </row>
    <row r="2042" spans="1:10">
      <c r="A2042" t="s">
        <v>3677</v>
      </c>
      <c r="B2042" t="s">
        <v>1882</v>
      </c>
      <c r="C2042">
        <v>0</v>
      </c>
      <c r="D2042">
        <v>6</v>
      </c>
      <c r="E2042">
        <v>2023</v>
      </c>
      <c r="F2042" s="164">
        <v>0</v>
      </c>
      <c r="G2042" s="164">
        <v>5334024.7300000004</v>
      </c>
      <c r="H2042" s="164">
        <v>5334024.7300000004</v>
      </c>
      <c r="I2042" s="164">
        <v>0</v>
      </c>
      <c r="J2042">
        <v>7</v>
      </c>
    </row>
    <row r="2043" spans="1:10">
      <c r="A2043" t="s">
        <v>3678</v>
      </c>
      <c r="B2043" t="s">
        <v>2345</v>
      </c>
      <c r="C2043">
        <v>0</v>
      </c>
      <c r="D2043">
        <v>6</v>
      </c>
      <c r="E2043">
        <v>2023</v>
      </c>
      <c r="F2043" s="164">
        <v>0</v>
      </c>
      <c r="G2043" s="164">
        <v>2133609.0699999998</v>
      </c>
      <c r="H2043" s="164">
        <v>2133609.0699999998</v>
      </c>
      <c r="I2043" s="164">
        <v>0</v>
      </c>
      <c r="J2043">
        <v>7</v>
      </c>
    </row>
    <row r="2044" spans="1:10">
      <c r="A2044" t="s">
        <v>3679</v>
      </c>
      <c r="B2044" t="s">
        <v>2349</v>
      </c>
      <c r="C2044">
        <v>0</v>
      </c>
      <c r="D2044">
        <v>6</v>
      </c>
      <c r="E2044">
        <v>2023</v>
      </c>
      <c r="F2044" s="164">
        <v>0</v>
      </c>
      <c r="G2044" s="164">
        <v>1812380.4</v>
      </c>
      <c r="H2044" s="164">
        <v>1513535.95</v>
      </c>
      <c r="I2044" s="164">
        <v>298844.45</v>
      </c>
      <c r="J2044">
        <v>7</v>
      </c>
    </row>
    <row r="2045" spans="1:10">
      <c r="A2045" t="s">
        <v>3680</v>
      </c>
      <c r="B2045" t="s">
        <v>2354</v>
      </c>
      <c r="C2045">
        <v>0</v>
      </c>
      <c r="D2045">
        <v>6</v>
      </c>
      <c r="E2045">
        <v>2023</v>
      </c>
      <c r="F2045" s="164">
        <v>0</v>
      </c>
      <c r="G2045" s="164">
        <v>22025271.870000001</v>
      </c>
      <c r="H2045" s="164">
        <v>20210587.66</v>
      </c>
      <c r="I2045" s="164">
        <v>1814684.21</v>
      </c>
      <c r="J2045">
        <v>6</v>
      </c>
    </row>
    <row r="2046" spans="1:10">
      <c r="A2046" t="s">
        <v>3681</v>
      </c>
      <c r="B2046" t="s">
        <v>2356</v>
      </c>
      <c r="C2046">
        <v>0</v>
      </c>
      <c r="D2046">
        <v>6</v>
      </c>
      <c r="E2046">
        <v>2023</v>
      </c>
      <c r="F2046" s="164">
        <v>0</v>
      </c>
      <c r="G2046" s="164">
        <v>1615720.7</v>
      </c>
      <c r="H2046" s="164">
        <v>1615720.7</v>
      </c>
      <c r="I2046" s="164">
        <v>0</v>
      </c>
      <c r="J2046">
        <v>7</v>
      </c>
    </row>
    <row r="2047" spans="1:10">
      <c r="A2047" t="s">
        <v>3682</v>
      </c>
      <c r="B2047" t="s">
        <v>2360</v>
      </c>
      <c r="C2047">
        <v>0</v>
      </c>
      <c r="D2047">
        <v>6</v>
      </c>
      <c r="E2047">
        <v>2023</v>
      </c>
      <c r="F2047" s="164">
        <v>0</v>
      </c>
      <c r="G2047" s="164">
        <v>11647861.41</v>
      </c>
      <c r="H2047" s="164">
        <v>9833177.1999999993</v>
      </c>
      <c r="I2047" s="164">
        <v>1814684.21</v>
      </c>
      <c r="J2047">
        <v>7</v>
      </c>
    </row>
    <row r="2048" spans="1:10">
      <c r="A2048" t="s">
        <v>3683</v>
      </c>
      <c r="B2048" t="s">
        <v>2362</v>
      </c>
      <c r="C2048">
        <v>0</v>
      </c>
      <c r="D2048">
        <v>6</v>
      </c>
      <c r="E2048">
        <v>2023</v>
      </c>
      <c r="F2048" s="164">
        <v>0</v>
      </c>
      <c r="G2048" s="164">
        <v>4622317.97</v>
      </c>
      <c r="H2048" s="164">
        <v>4622317.97</v>
      </c>
      <c r="I2048" s="164">
        <v>0</v>
      </c>
      <c r="J2048">
        <v>7</v>
      </c>
    </row>
    <row r="2049" spans="1:10">
      <c r="A2049" t="s">
        <v>3684</v>
      </c>
      <c r="B2049" t="s">
        <v>2364</v>
      </c>
      <c r="C2049">
        <v>0</v>
      </c>
      <c r="D2049">
        <v>6</v>
      </c>
      <c r="E2049">
        <v>2023</v>
      </c>
      <c r="F2049" s="164">
        <v>0</v>
      </c>
      <c r="G2049" s="164">
        <v>3663315.12</v>
      </c>
      <c r="H2049" s="164">
        <v>3663315.12</v>
      </c>
      <c r="I2049" s="164">
        <v>0</v>
      </c>
      <c r="J2049">
        <v>7</v>
      </c>
    </row>
    <row r="2050" spans="1:10">
      <c r="A2050" t="s">
        <v>3685</v>
      </c>
      <c r="B2050" t="s">
        <v>2367</v>
      </c>
      <c r="C2050">
        <v>0</v>
      </c>
      <c r="D2050">
        <v>6</v>
      </c>
      <c r="E2050">
        <v>2023</v>
      </c>
      <c r="F2050" s="164">
        <v>0</v>
      </c>
      <c r="G2050" s="164">
        <v>476056.67</v>
      </c>
      <c r="H2050" s="164">
        <v>476056.67</v>
      </c>
      <c r="I2050" s="164">
        <v>0</v>
      </c>
      <c r="J2050">
        <v>7</v>
      </c>
    </row>
    <row r="2051" spans="1:10">
      <c r="A2051" t="s">
        <v>3686</v>
      </c>
      <c r="B2051" t="s">
        <v>2372</v>
      </c>
      <c r="C2051">
        <v>0</v>
      </c>
      <c r="D2051">
        <v>6</v>
      </c>
      <c r="E2051">
        <v>2023</v>
      </c>
      <c r="F2051" s="164">
        <v>0</v>
      </c>
      <c r="G2051" s="164">
        <v>12925265.859999999</v>
      </c>
      <c r="H2051" s="164">
        <v>12925265.859999999</v>
      </c>
      <c r="I2051" s="164">
        <v>0</v>
      </c>
      <c r="J2051">
        <v>6</v>
      </c>
    </row>
    <row r="2052" spans="1:10">
      <c r="A2052" t="s">
        <v>3687</v>
      </c>
      <c r="B2052" t="s">
        <v>2374</v>
      </c>
      <c r="C2052">
        <v>0</v>
      </c>
      <c r="D2052">
        <v>6</v>
      </c>
      <c r="E2052">
        <v>2023</v>
      </c>
      <c r="F2052" s="164">
        <v>0</v>
      </c>
      <c r="G2052" s="164">
        <v>12925265.859999999</v>
      </c>
      <c r="H2052" s="164">
        <v>12925265.859999999</v>
      </c>
      <c r="I2052" s="164">
        <v>0</v>
      </c>
      <c r="J2052">
        <v>7</v>
      </c>
    </row>
    <row r="2053" spans="1:10">
      <c r="A2053" t="s">
        <v>3688</v>
      </c>
      <c r="B2053" t="s">
        <v>3489</v>
      </c>
      <c r="C2053">
        <v>0</v>
      </c>
      <c r="D2053">
        <v>6</v>
      </c>
      <c r="E2053">
        <v>2023</v>
      </c>
      <c r="F2053" s="164">
        <v>0</v>
      </c>
      <c r="G2053" s="164">
        <v>13535699.9</v>
      </c>
      <c r="H2053" s="164">
        <v>6261025.1799999997</v>
      </c>
      <c r="I2053" s="164">
        <v>7274674.7199999997</v>
      </c>
      <c r="J2053">
        <v>5</v>
      </c>
    </row>
    <row r="2054" spans="1:10">
      <c r="A2054" t="s">
        <v>3689</v>
      </c>
      <c r="B2054" t="s">
        <v>2381</v>
      </c>
      <c r="C2054">
        <v>0</v>
      </c>
      <c r="D2054">
        <v>6</v>
      </c>
      <c r="E2054">
        <v>2023</v>
      </c>
      <c r="F2054" s="164">
        <v>0</v>
      </c>
      <c r="G2054" s="164">
        <v>3327595.28</v>
      </c>
      <c r="H2054" s="164">
        <v>2233049.38</v>
      </c>
      <c r="I2054" s="164">
        <v>1094545.8999999999</v>
      </c>
      <c r="J2054">
        <v>6</v>
      </c>
    </row>
    <row r="2055" spans="1:10">
      <c r="A2055" t="s">
        <v>3690</v>
      </c>
      <c r="B2055" t="s">
        <v>2383</v>
      </c>
      <c r="C2055">
        <v>0</v>
      </c>
      <c r="D2055">
        <v>6</v>
      </c>
      <c r="E2055">
        <v>2023</v>
      </c>
      <c r="F2055" s="164">
        <v>0</v>
      </c>
      <c r="G2055" s="164">
        <v>40196.6</v>
      </c>
      <c r="H2055" s="164">
        <v>40196.6</v>
      </c>
      <c r="I2055" s="164">
        <v>0</v>
      </c>
      <c r="J2055">
        <v>7</v>
      </c>
    </row>
    <row r="2056" spans="1:10">
      <c r="A2056" t="s">
        <v>3691</v>
      </c>
      <c r="B2056" t="s">
        <v>2391</v>
      </c>
      <c r="C2056">
        <v>0</v>
      </c>
      <c r="D2056">
        <v>6</v>
      </c>
      <c r="E2056">
        <v>2023</v>
      </c>
      <c r="F2056" s="164">
        <v>0</v>
      </c>
      <c r="G2056" s="164">
        <v>487447.69</v>
      </c>
      <c r="H2056" s="164">
        <v>286857.78999999998</v>
      </c>
      <c r="I2056" s="164">
        <v>200589.9</v>
      </c>
      <c r="J2056">
        <v>7</v>
      </c>
    </row>
    <row r="2057" spans="1:10">
      <c r="A2057" t="s">
        <v>3692</v>
      </c>
      <c r="B2057" t="s">
        <v>2393</v>
      </c>
      <c r="C2057">
        <v>0</v>
      </c>
      <c r="D2057">
        <v>6</v>
      </c>
      <c r="E2057">
        <v>2023</v>
      </c>
      <c r="F2057" s="164">
        <v>0</v>
      </c>
      <c r="G2057" s="164">
        <v>2799950.99</v>
      </c>
      <c r="H2057" s="164">
        <v>1905994.99</v>
      </c>
      <c r="I2057" s="164">
        <v>893956</v>
      </c>
      <c r="J2057">
        <v>7</v>
      </c>
    </row>
    <row r="2058" spans="1:10">
      <c r="A2058" t="s">
        <v>3693</v>
      </c>
      <c r="B2058" t="s">
        <v>2401</v>
      </c>
      <c r="C2058">
        <v>0</v>
      </c>
      <c r="D2058">
        <v>6</v>
      </c>
      <c r="E2058">
        <v>2023</v>
      </c>
      <c r="F2058" s="164">
        <v>0</v>
      </c>
      <c r="G2058" s="164">
        <v>9633813.4000000004</v>
      </c>
      <c r="H2058" s="164">
        <v>3802046.49</v>
      </c>
      <c r="I2058" s="164">
        <v>5831766.9100000001</v>
      </c>
      <c r="J2058">
        <v>6</v>
      </c>
    </row>
    <row r="2059" spans="1:10">
      <c r="A2059" t="s">
        <v>3694</v>
      </c>
      <c r="B2059" t="s">
        <v>2403</v>
      </c>
      <c r="C2059">
        <v>0</v>
      </c>
      <c r="D2059">
        <v>6</v>
      </c>
      <c r="E2059">
        <v>2023</v>
      </c>
      <c r="F2059" s="164">
        <v>0</v>
      </c>
      <c r="G2059" s="164">
        <v>9621018.9900000002</v>
      </c>
      <c r="H2059" s="164">
        <v>3789252.08</v>
      </c>
      <c r="I2059" s="164">
        <v>5831766.9100000001</v>
      </c>
      <c r="J2059">
        <v>7</v>
      </c>
    </row>
    <row r="2060" spans="1:10">
      <c r="A2060" t="s">
        <v>3695</v>
      </c>
      <c r="B2060" t="s">
        <v>2405</v>
      </c>
      <c r="C2060">
        <v>0</v>
      </c>
      <c r="D2060">
        <v>6</v>
      </c>
      <c r="E2060">
        <v>2023</v>
      </c>
      <c r="F2060" s="164">
        <v>0</v>
      </c>
      <c r="G2060" s="164">
        <v>12794.41</v>
      </c>
      <c r="H2060" s="164">
        <v>12794.41</v>
      </c>
      <c r="I2060" s="164">
        <v>0</v>
      </c>
      <c r="J2060">
        <v>7</v>
      </c>
    </row>
    <row r="2061" spans="1:10">
      <c r="A2061" t="s">
        <v>3696</v>
      </c>
      <c r="B2061" t="s">
        <v>2411</v>
      </c>
      <c r="C2061">
        <v>0</v>
      </c>
      <c r="D2061">
        <v>6</v>
      </c>
      <c r="E2061">
        <v>2023</v>
      </c>
      <c r="F2061" s="164">
        <v>0</v>
      </c>
      <c r="G2061" s="164">
        <v>2549.48</v>
      </c>
      <c r="H2061" s="164">
        <v>2549.48</v>
      </c>
      <c r="I2061" s="164">
        <v>0</v>
      </c>
      <c r="J2061">
        <v>6</v>
      </c>
    </row>
    <row r="2062" spans="1:10">
      <c r="A2062" t="s">
        <v>3697</v>
      </c>
      <c r="B2062" t="s">
        <v>2413</v>
      </c>
      <c r="C2062">
        <v>0</v>
      </c>
      <c r="D2062">
        <v>6</v>
      </c>
      <c r="E2062">
        <v>2023</v>
      </c>
      <c r="F2062" s="164">
        <v>0</v>
      </c>
      <c r="G2062" s="164">
        <v>225.01</v>
      </c>
      <c r="H2062" s="164">
        <v>225.01</v>
      </c>
      <c r="I2062" s="164">
        <v>0</v>
      </c>
      <c r="J2062">
        <v>7</v>
      </c>
    </row>
    <row r="2063" spans="1:10">
      <c r="A2063" t="s">
        <v>4513</v>
      </c>
      <c r="B2063" t="s">
        <v>2415</v>
      </c>
      <c r="C2063">
        <v>0</v>
      </c>
      <c r="D2063">
        <v>6</v>
      </c>
      <c r="E2063">
        <v>2023</v>
      </c>
      <c r="F2063" s="164">
        <v>0</v>
      </c>
      <c r="G2063" s="164">
        <v>348.23</v>
      </c>
      <c r="H2063" s="164">
        <v>348.23</v>
      </c>
      <c r="I2063" s="164">
        <v>0</v>
      </c>
      <c r="J2063">
        <v>7</v>
      </c>
    </row>
    <row r="2064" spans="1:10">
      <c r="A2064" t="s">
        <v>4628</v>
      </c>
      <c r="B2064" t="s">
        <v>3356</v>
      </c>
      <c r="C2064">
        <v>0</v>
      </c>
      <c r="D2064">
        <v>6</v>
      </c>
      <c r="E2064">
        <v>2023</v>
      </c>
      <c r="F2064" s="164">
        <v>0</v>
      </c>
      <c r="G2064" s="164">
        <v>1976.24</v>
      </c>
      <c r="H2064" s="164">
        <v>1976.24</v>
      </c>
      <c r="I2064" s="164">
        <v>0</v>
      </c>
      <c r="J2064">
        <v>7</v>
      </c>
    </row>
    <row r="2065" spans="1:10">
      <c r="A2065" t="s">
        <v>4629</v>
      </c>
      <c r="B2065" t="s">
        <v>3362</v>
      </c>
      <c r="C2065">
        <v>0</v>
      </c>
      <c r="D2065">
        <v>6</v>
      </c>
      <c r="E2065">
        <v>2023</v>
      </c>
      <c r="F2065" s="164">
        <v>0</v>
      </c>
      <c r="G2065" s="164">
        <v>2000</v>
      </c>
      <c r="H2065" s="164">
        <v>0</v>
      </c>
      <c r="I2065" s="164">
        <v>2000</v>
      </c>
      <c r="J2065">
        <v>6</v>
      </c>
    </row>
    <row r="2066" spans="1:10">
      <c r="A2066" t="s">
        <v>4630</v>
      </c>
      <c r="B2066" t="s">
        <v>3364</v>
      </c>
      <c r="C2066">
        <v>0</v>
      </c>
      <c r="D2066">
        <v>6</v>
      </c>
      <c r="E2066">
        <v>2023</v>
      </c>
      <c r="F2066" s="164">
        <v>0</v>
      </c>
      <c r="G2066" s="164">
        <v>2000</v>
      </c>
      <c r="H2066" s="164">
        <v>0</v>
      </c>
      <c r="I2066" s="164">
        <v>2000</v>
      </c>
      <c r="J2066">
        <v>7</v>
      </c>
    </row>
    <row r="2067" spans="1:10">
      <c r="A2067" t="s">
        <v>3698</v>
      </c>
      <c r="B2067" t="s">
        <v>2424</v>
      </c>
      <c r="C2067">
        <v>0</v>
      </c>
      <c r="D2067">
        <v>6</v>
      </c>
      <c r="E2067">
        <v>2023</v>
      </c>
      <c r="F2067" s="164">
        <v>0</v>
      </c>
      <c r="G2067" s="164">
        <v>503381.77</v>
      </c>
      <c r="H2067" s="164">
        <v>157019.85999999999</v>
      </c>
      <c r="I2067" s="164">
        <v>346361.91</v>
      </c>
      <c r="J2067">
        <v>6</v>
      </c>
    </row>
    <row r="2068" spans="1:10">
      <c r="A2068" t="s">
        <v>3699</v>
      </c>
      <c r="B2068" t="s">
        <v>3368</v>
      </c>
      <c r="C2068">
        <v>0</v>
      </c>
      <c r="D2068">
        <v>6</v>
      </c>
      <c r="E2068">
        <v>2023</v>
      </c>
      <c r="F2068" s="164">
        <v>0</v>
      </c>
      <c r="G2068" s="164">
        <v>503381.77</v>
      </c>
      <c r="H2068" s="164">
        <v>157019.85999999999</v>
      </c>
      <c r="I2068" s="164">
        <v>346361.91</v>
      </c>
      <c r="J2068">
        <v>7</v>
      </c>
    </row>
    <row r="2069" spans="1:10">
      <c r="A2069" t="s">
        <v>3700</v>
      </c>
      <c r="B2069" t="s">
        <v>3370</v>
      </c>
      <c r="C2069">
        <v>0</v>
      </c>
      <c r="D2069">
        <v>6</v>
      </c>
      <c r="E2069">
        <v>2023</v>
      </c>
      <c r="F2069" s="164">
        <v>0</v>
      </c>
      <c r="G2069" s="164">
        <v>66359.97</v>
      </c>
      <c r="H2069" s="164">
        <v>66359.97</v>
      </c>
      <c r="I2069" s="164">
        <v>0</v>
      </c>
      <c r="J2069">
        <v>6</v>
      </c>
    </row>
    <row r="2070" spans="1:10">
      <c r="A2070" t="s">
        <v>4706</v>
      </c>
      <c r="B2070" t="s">
        <v>3373</v>
      </c>
      <c r="C2070">
        <v>0</v>
      </c>
      <c r="D2070">
        <v>6</v>
      </c>
      <c r="E2070">
        <v>2023</v>
      </c>
      <c r="F2070" s="164">
        <v>0</v>
      </c>
      <c r="G2070" s="164">
        <v>458</v>
      </c>
      <c r="H2070" s="164">
        <v>458</v>
      </c>
      <c r="I2070" s="164">
        <v>0</v>
      </c>
      <c r="J2070">
        <v>7</v>
      </c>
    </row>
    <row r="2071" spans="1:10">
      <c r="A2071" t="s">
        <v>4707</v>
      </c>
      <c r="B2071" t="s">
        <v>3377</v>
      </c>
      <c r="C2071">
        <v>0</v>
      </c>
      <c r="D2071">
        <v>6</v>
      </c>
      <c r="E2071">
        <v>2023</v>
      </c>
      <c r="F2071" s="164">
        <v>0</v>
      </c>
      <c r="G2071" s="164">
        <v>35965.97</v>
      </c>
      <c r="H2071" s="164">
        <v>35965.97</v>
      </c>
      <c r="I2071" s="164">
        <v>0</v>
      </c>
      <c r="J2071">
        <v>7</v>
      </c>
    </row>
    <row r="2072" spans="1:10">
      <c r="A2072" t="s">
        <v>3701</v>
      </c>
      <c r="B2072" t="s">
        <v>2434</v>
      </c>
      <c r="C2072">
        <v>0</v>
      </c>
      <c r="D2072">
        <v>6</v>
      </c>
      <c r="E2072">
        <v>2023</v>
      </c>
      <c r="F2072" s="164">
        <v>0</v>
      </c>
      <c r="G2072" s="164">
        <v>29936</v>
      </c>
      <c r="H2072" s="164">
        <v>29936</v>
      </c>
      <c r="I2072" s="164">
        <v>0</v>
      </c>
      <c r="J2072">
        <v>7</v>
      </c>
    </row>
    <row r="2073" spans="1:10">
      <c r="A2073" t="s">
        <v>3702</v>
      </c>
      <c r="B2073" t="s">
        <v>2439</v>
      </c>
      <c r="C2073">
        <v>0</v>
      </c>
      <c r="D2073">
        <v>6</v>
      </c>
      <c r="E2073">
        <v>2023</v>
      </c>
      <c r="F2073" s="164">
        <v>0</v>
      </c>
      <c r="G2073" s="164">
        <v>52681266.799999997</v>
      </c>
      <c r="H2073" s="164">
        <v>24583306.949999999</v>
      </c>
      <c r="I2073" s="164">
        <v>28097959.850000001</v>
      </c>
      <c r="J2073">
        <v>5</v>
      </c>
    </row>
    <row r="2074" spans="1:10">
      <c r="A2074" t="s">
        <v>3703</v>
      </c>
      <c r="B2074" t="s">
        <v>2442</v>
      </c>
      <c r="C2074">
        <v>0</v>
      </c>
      <c r="D2074">
        <v>6</v>
      </c>
      <c r="E2074">
        <v>2023</v>
      </c>
      <c r="F2074" s="164">
        <v>0</v>
      </c>
      <c r="G2074" s="164">
        <v>15822640.630000001</v>
      </c>
      <c r="H2074" s="164">
        <v>5667518.5</v>
      </c>
      <c r="I2074" s="164">
        <v>10155122.130000001</v>
      </c>
      <c r="J2074">
        <v>6</v>
      </c>
    </row>
    <row r="2075" spans="1:10">
      <c r="A2075" t="s">
        <v>3704</v>
      </c>
      <c r="B2075" t="s">
        <v>2444</v>
      </c>
      <c r="C2075">
        <v>0</v>
      </c>
      <c r="D2075">
        <v>6</v>
      </c>
      <c r="E2075">
        <v>2023</v>
      </c>
      <c r="F2075" s="164">
        <v>0</v>
      </c>
      <c r="G2075" s="164">
        <v>3779000</v>
      </c>
      <c r="H2075" s="164">
        <v>1116337</v>
      </c>
      <c r="I2075" s="164">
        <v>2662663</v>
      </c>
      <c r="J2075">
        <v>7</v>
      </c>
    </row>
    <row r="2076" spans="1:10">
      <c r="A2076" t="s">
        <v>3705</v>
      </c>
      <c r="B2076" t="s">
        <v>2448</v>
      </c>
      <c r="C2076">
        <v>0</v>
      </c>
      <c r="D2076">
        <v>6</v>
      </c>
      <c r="E2076">
        <v>2023</v>
      </c>
      <c r="F2076" s="164">
        <v>0</v>
      </c>
      <c r="G2076" s="164">
        <v>342294</v>
      </c>
      <c r="H2076" s="164">
        <v>127578.16</v>
      </c>
      <c r="I2076" s="164">
        <v>214715.84</v>
      </c>
      <c r="J2076">
        <v>7</v>
      </c>
    </row>
    <row r="2077" spans="1:10">
      <c r="A2077" t="s">
        <v>3706</v>
      </c>
      <c r="B2077" t="s">
        <v>2452</v>
      </c>
      <c r="C2077">
        <v>0</v>
      </c>
      <c r="D2077">
        <v>6</v>
      </c>
      <c r="E2077">
        <v>2023</v>
      </c>
      <c r="F2077" s="164">
        <v>0</v>
      </c>
      <c r="G2077" s="164">
        <v>540000</v>
      </c>
      <c r="H2077" s="164">
        <v>119948.06</v>
      </c>
      <c r="I2077" s="164">
        <v>420051.94</v>
      </c>
      <c r="J2077">
        <v>7</v>
      </c>
    </row>
    <row r="2078" spans="1:10">
      <c r="A2078" t="s">
        <v>3707</v>
      </c>
      <c r="B2078" t="s">
        <v>2456</v>
      </c>
      <c r="C2078">
        <v>0</v>
      </c>
      <c r="D2078">
        <v>6</v>
      </c>
      <c r="E2078">
        <v>2023</v>
      </c>
      <c r="F2078" s="164">
        <v>0</v>
      </c>
      <c r="G2078" s="164">
        <v>5867037.1100000003</v>
      </c>
      <c r="H2078" s="164">
        <v>2110423.6</v>
      </c>
      <c r="I2078" s="164">
        <v>3756613.51</v>
      </c>
      <c r="J2078">
        <v>7</v>
      </c>
    </row>
    <row r="2079" spans="1:10">
      <c r="A2079" t="s">
        <v>3708</v>
      </c>
      <c r="B2079" t="s">
        <v>2460</v>
      </c>
      <c r="C2079">
        <v>0</v>
      </c>
      <c r="D2079">
        <v>6</v>
      </c>
      <c r="E2079">
        <v>2023</v>
      </c>
      <c r="F2079" s="164">
        <v>0</v>
      </c>
      <c r="G2079" s="164">
        <v>550000</v>
      </c>
      <c r="H2079" s="164">
        <v>37278.879999999997</v>
      </c>
      <c r="I2079" s="164">
        <v>512721.12</v>
      </c>
      <c r="J2079">
        <v>7</v>
      </c>
    </row>
    <row r="2080" spans="1:10">
      <c r="A2080" t="s">
        <v>3709</v>
      </c>
      <c r="B2080" t="s">
        <v>2464</v>
      </c>
      <c r="C2080">
        <v>0</v>
      </c>
      <c r="D2080">
        <v>6</v>
      </c>
      <c r="E2080">
        <v>2023</v>
      </c>
      <c r="F2080" s="164">
        <v>0</v>
      </c>
      <c r="G2080" s="164">
        <v>4744309.5199999996</v>
      </c>
      <c r="H2080" s="164">
        <v>2155952.7999999998</v>
      </c>
      <c r="I2080" s="164">
        <v>2588356.7200000002</v>
      </c>
      <c r="J2080">
        <v>7</v>
      </c>
    </row>
    <row r="2081" spans="1:10">
      <c r="A2081" t="s">
        <v>3710</v>
      </c>
      <c r="B2081" t="s">
        <v>3391</v>
      </c>
      <c r="C2081">
        <v>0</v>
      </c>
      <c r="D2081">
        <v>6</v>
      </c>
      <c r="E2081">
        <v>2023</v>
      </c>
      <c r="F2081" s="164">
        <v>0</v>
      </c>
      <c r="G2081" s="164">
        <v>14507576.630000001</v>
      </c>
      <c r="H2081" s="164">
        <v>7049656.3499999996</v>
      </c>
      <c r="I2081" s="164">
        <v>7457920.2800000003</v>
      </c>
      <c r="J2081">
        <v>6</v>
      </c>
    </row>
    <row r="2082" spans="1:10">
      <c r="A2082" t="s">
        <v>3711</v>
      </c>
      <c r="B2082" t="s">
        <v>2471</v>
      </c>
      <c r="C2082">
        <v>0</v>
      </c>
      <c r="D2082">
        <v>6</v>
      </c>
      <c r="E2082">
        <v>2023</v>
      </c>
      <c r="F2082" s="164">
        <v>0</v>
      </c>
      <c r="G2082" s="164">
        <v>6500719.3499999996</v>
      </c>
      <c r="H2082" s="164">
        <v>2859886.71</v>
      </c>
      <c r="I2082" s="164">
        <v>3640832.64</v>
      </c>
      <c r="J2082">
        <v>7</v>
      </c>
    </row>
    <row r="2083" spans="1:10">
      <c r="A2083" t="s">
        <v>3712</v>
      </c>
      <c r="B2083" t="s">
        <v>3394</v>
      </c>
      <c r="C2083">
        <v>0</v>
      </c>
      <c r="D2083">
        <v>6</v>
      </c>
      <c r="E2083">
        <v>2023</v>
      </c>
      <c r="F2083" s="164">
        <v>0</v>
      </c>
      <c r="G2083" s="164">
        <v>3134911</v>
      </c>
      <c r="H2083" s="164">
        <v>487347.32</v>
      </c>
      <c r="I2083" s="164">
        <v>2647563.6800000002</v>
      </c>
      <c r="J2083">
        <v>7</v>
      </c>
    </row>
    <row r="2084" spans="1:10">
      <c r="A2084" t="s">
        <v>3713</v>
      </c>
      <c r="B2084" t="s">
        <v>2475</v>
      </c>
      <c r="C2084">
        <v>0</v>
      </c>
      <c r="D2084">
        <v>6</v>
      </c>
      <c r="E2084">
        <v>2023</v>
      </c>
      <c r="F2084" s="164">
        <v>0</v>
      </c>
      <c r="G2084" s="164">
        <v>4871946.28</v>
      </c>
      <c r="H2084" s="164">
        <v>3702422.32</v>
      </c>
      <c r="I2084" s="164">
        <v>1169523.96</v>
      </c>
      <c r="J2084">
        <v>7</v>
      </c>
    </row>
    <row r="2085" spans="1:10">
      <c r="A2085" t="s">
        <v>3714</v>
      </c>
      <c r="B2085" t="s">
        <v>3397</v>
      </c>
      <c r="C2085">
        <v>0</v>
      </c>
      <c r="D2085">
        <v>6</v>
      </c>
      <c r="E2085">
        <v>2023</v>
      </c>
      <c r="F2085" s="164">
        <v>0</v>
      </c>
      <c r="G2085" s="164">
        <v>10396178.470000001</v>
      </c>
      <c r="H2085" s="164">
        <v>3641041.02</v>
      </c>
      <c r="I2085" s="164">
        <v>6755137.4500000002</v>
      </c>
      <c r="J2085">
        <v>6</v>
      </c>
    </row>
    <row r="2086" spans="1:10">
      <c r="A2086" t="s">
        <v>3715</v>
      </c>
      <c r="B2086" t="s">
        <v>2482</v>
      </c>
      <c r="C2086">
        <v>0</v>
      </c>
      <c r="D2086">
        <v>6</v>
      </c>
      <c r="E2086">
        <v>2023</v>
      </c>
      <c r="F2086" s="164">
        <v>0</v>
      </c>
      <c r="G2086" s="164">
        <v>62601.440000000002</v>
      </c>
      <c r="H2086" s="164">
        <v>3751.44</v>
      </c>
      <c r="I2086" s="164">
        <v>58850</v>
      </c>
      <c r="J2086">
        <v>7</v>
      </c>
    </row>
    <row r="2087" spans="1:10">
      <c r="A2087" t="s">
        <v>3716</v>
      </c>
      <c r="B2087" t="s">
        <v>2484</v>
      </c>
      <c r="C2087">
        <v>0</v>
      </c>
      <c r="D2087">
        <v>6</v>
      </c>
      <c r="E2087">
        <v>2023</v>
      </c>
      <c r="F2087" s="164">
        <v>0</v>
      </c>
      <c r="G2087" s="164">
        <v>4130326</v>
      </c>
      <c r="H2087" s="164">
        <v>1069246</v>
      </c>
      <c r="I2087" s="164">
        <v>3061080</v>
      </c>
      <c r="J2087">
        <v>7</v>
      </c>
    </row>
    <row r="2088" spans="1:10">
      <c r="A2088" t="s">
        <v>3717</v>
      </c>
      <c r="B2088" t="s">
        <v>2489</v>
      </c>
      <c r="C2088">
        <v>0</v>
      </c>
      <c r="D2088">
        <v>6</v>
      </c>
      <c r="E2088">
        <v>2023</v>
      </c>
      <c r="F2088" s="164">
        <v>0</v>
      </c>
      <c r="G2088" s="164">
        <v>3545451.03</v>
      </c>
      <c r="H2088" s="164">
        <v>1888858.78</v>
      </c>
      <c r="I2088" s="164">
        <v>1656592.25</v>
      </c>
      <c r="J2088">
        <v>7</v>
      </c>
    </row>
    <row r="2089" spans="1:10">
      <c r="A2089" t="s">
        <v>3718</v>
      </c>
      <c r="B2089" t="s">
        <v>2491</v>
      </c>
      <c r="C2089">
        <v>0</v>
      </c>
      <c r="D2089">
        <v>6</v>
      </c>
      <c r="E2089">
        <v>2023</v>
      </c>
      <c r="F2089" s="164">
        <v>0</v>
      </c>
      <c r="G2089" s="164">
        <v>2657800</v>
      </c>
      <c r="H2089" s="164">
        <v>679184.8</v>
      </c>
      <c r="I2089" s="164">
        <v>1978615.2</v>
      </c>
      <c r="J2089">
        <v>7</v>
      </c>
    </row>
    <row r="2090" spans="1:10">
      <c r="A2090" t="s">
        <v>3719</v>
      </c>
      <c r="B2090" t="s">
        <v>2496</v>
      </c>
      <c r="C2090">
        <v>0</v>
      </c>
      <c r="D2090">
        <v>6</v>
      </c>
      <c r="E2090">
        <v>2023</v>
      </c>
      <c r="F2090" s="164">
        <v>0</v>
      </c>
      <c r="G2090" s="164">
        <v>820007.77</v>
      </c>
      <c r="H2090" s="164">
        <v>818008.82</v>
      </c>
      <c r="I2090" s="164">
        <v>1998.95</v>
      </c>
      <c r="J2090">
        <v>6</v>
      </c>
    </row>
    <row r="2091" spans="1:10">
      <c r="A2091" t="s">
        <v>3720</v>
      </c>
      <c r="B2091" t="s">
        <v>3414</v>
      </c>
      <c r="C2091">
        <v>0</v>
      </c>
      <c r="D2091">
        <v>6</v>
      </c>
      <c r="E2091">
        <v>2023</v>
      </c>
      <c r="F2091" s="164">
        <v>0</v>
      </c>
      <c r="G2091" s="164">
        <v>69011.97</v>
      </c>
      <c r="H2091" s="164">
        <v>67016.27</v>
      </c>
      <c r="I2091" s="164">
        <v>1995.7</v>
      </c>
      <c r="J2091">
        <v>7</v>
      </c>
    </row>
    <row r="2092" spans="1:10">
      <c r="A2092" t="s">
        <v>3721</v>
      </c>
      <c r="B2092" t="s">
        <v>2502</v>
      </c>
      <c r="C2092">
        <v>0</v>
      </c>
      <c r="D2092">
        <v>6</v>
      </c>
      <c r="E2092">
        <v>2023</v>
      </c>
      <c r="F2092" s="164">
        <v>0</v>
      </c>
      <c r="G2092" s="164">
        <v>739395.8</v>
      </c>
      <c r="H2092" s="164">
        <v>739392.55</v>
      </c>
      <c r="I2092" s="164">
        <v>3.25</v>
      </c>
      <c r="J2092">
        <v>7</v>
      </c>
    </row>
    <row r="2093" spans="1:10">
      <c r="A2093" t="s">
        <v>3722</v>
      </c>
      <c r="B2093" t="s">
        <v>2504</v>
      </c>
      <c r="C2093">
        <v>0</v>
      </c>
      <c r="D2093">
        <v>6</v>
      </c>
      <c r="E2093">
        <v>2023</v>
      </c>
      <c r="F2093" s="164">
        <v>0</v>
      </c>
      <c r="G2093" s="164">
        <v>11600</v>
      </c>
      <c r="H2093" s="164">
        <v>11600</v>
      </c>
      <c r="I2093" s="164">
        <v>0</v>
      </c>
      <c r="J2093">
        <v>7</v>
      </c>
    </row>
    <row r="2094" spans="1:10">
      <c r="A2094" t="s">
        <v>3723</v>
      </c>
      <c r="B2094" t="s">
        <v>2510</v>
      </c>
      <c r="C2094">
        <v>0</v>
      </c>
      <c r="D2094">
        <v>6</v>
      </c>
      <c r="E2094">
        <v>2023</v>
      </c>
      <c r="F2094" s="164">
        <v>0</v>
      </c>
      <c r="G2094" s="164">
        <v>3863364.9</v>
      </c>
      <c r="H2094" s="164">
        <v>1140068.8600000001</v>
      </c>
      <c r="I2094" s="164">
        <v>2723296.04</v>
      </c>
      <c r="J2094">
        <v>6</v>
      </c>
    </row>
    <row r="2095" spans="1:10">
      <c r="A2095" t="s">
        <v>3724</v>
      </c>
      <c r="B2095" t="s">
        <v>2512</v>
      </c>
      <c r="C2095">
        <v>0</v>
      </c>
      <c r="D2095">
        <v>6</v>
      </c>
      <c r="E2095">
        <v>2023</v>
      </c>
      <c r="F2095" s="164">
        <v>0</v>
      </c>
      <c r="G2095" s="164">
        <v>120032.67</v>
      </c>
      <c r="H2095" s="164">
        <v>64433.42</v>
      </c>
      <c r="I2095" s="164">
        <v>55599.25</v>
      </c>
      <c r="J2095">
        <v>7</v>
      </c>
    </row>
    <row r="2096" spans="1:10">
      <c r="A2096" t="s">
        <v>4765</v>
      </c>
      <c r="B2096" t="s">
        <v>3421</v>
      </c>
      <c r="C2096">
        <v>0</v>
      </c>
      <c r="D2096">
        <v>6</v>
      </c>
      <c r="E2096">
        <v>2023</v>
      </c>
      <c r="F2096" s="164">
        <v>0</v>
      </c>
      <c r="G2096" s="164">
        <v>720360</v>
      </c>
      <c r="H2096" s="164">
        <v>0</v>
      </c>
      <c r="I2096" s="164">
        <v>720360</v>
      </c>
      <c r="J2096">
        <v>7</v>
      </c>
    </row>
    <row r="2097" spans="1:10">
      <c r="A2097" t="s">
        <v>3725</v>
      </c>
      <c r="B2097" t="s">
        <v>3423</v>
      </c>
      <c r="C2097">
        <v>0</v>
      </c>
      <c r="D2097">
        <v>6</v>
      </c>
      <c r="E2097">
        <v>2023</v>
      </c>
      <c r="F2097" s="164">
        <v>0</v>
      </c>
      <c r="G2097" s="164">
        <v>269884</v>
      </c>
      <c r="H2097" s="164">
        <v>0</v>
      </c>
      <c r="I2097" s="164">
        <v>269884</v>
      </c>
      <c r="J2097">
        <v>7</v>
      </c>
    </row>
    <row r="2098" spans="1:10">
      <c r="A2098" t="s">
        <v>3726</v>
      </c>
      <c r="B2098" t="s">
        <v>2516</v>
      </c>
      <c r="C2098">
        <v>0</v>
      </c>
      <c r="D2098">
        <v>6</v>
      </c>
      <c r="E2098">
        <v>2023</v>
      </c>
      <c r="F2098" s="164">
        <v>0</v>
      </c>
      <c r="G2098" s="164">
        <v>1332640.98</v>
      </c>
      <c r="H2098" s="164">
        <v>787543.56</v>
      </c>
      <c r="I2098" s="164">
        <v>545097.42000000004</v>
      </c>
      <c r="J2098">
        <v>7</v>
      </c>
    </row>
    <row r="2099" spans="1:10">
      <c r="A2099" t="s">
        <v>3727</v>
      </c>
      <c r="B2099" t="s">
        <v>2520</v>
      </c>
      <c r="C2099">
        <v>0</v>
      </c>
      <c r="D2099">
        <v>6</v>
      </c>
      <c r="E2099">
        <v>2023</v>
      </c>
      <c r="F2099" s="164">
        <v>0</v>
      </c>
      <c r="G2099" s="164">
        <v>1373205.1</v>
      </c>
      <c r="H2099" s="164">
        <v>262235.02</v>
      </c>
      <c r="I2099" s="164">
        <v>1110970.08</v>
      </c>
      <c r="J2099">
        <v>7</v>
      </c>
    </row>
    <row r="2100" spans="1:10">
      <c r="A2100" t="s">
        <v>3728</v>
      </c>
      <c r="B2100" t="s">
        <v>2522</v>
      </c>
      <c r="C2100">
        <v>0</v>
      </c>
      <c r="D2100">
        <v>6</v>
      </c>
      <c r="E2100">
        <v>2023</v>
      </c>
      <c r="F2100" s="164">
        <v>0</v>
      </c>
      <c r="G2100" s="164">
        <v>47242.15</v>
      </c>
      <c r="H2100" s="164">
        <v>25856.86</v>
      </c>
      <c r="I2100" s="164">
        <v>21385.29</v>
      </c>
      <c r="J2100">
        <v>7</v>
      </c>
    </row>
    <row r="2101" spans="1:10">
      <c r="A2101" t="s">
        <v>3729</v>
      </c>
      <c r="B2101" t="s">
        <v>2530</v>
      </c>
      <c r="C2101">
        <v>0</v>
      </c>
      <c r="D2101">
        <v>6</v>
      </c>
      <c r="E2101">
        <v>2023</v>
      </c>
      <c r="F2101" s="164">
        <v>0</v>
      </c>
      <c r="G2101" s="164">
        <v>454469</v>
      </c>
      <c r="H2101" s="164">
        <v>54469</v>
      </c>
      <c r="I2101" s="164">
        <v>400000</v>
      </c>
      <c r="J2101">
        <v>7</v>
      </c>
    </row>
    <row r="2102" spans="1:10">
      <c r="A2102" t="s">
        <v>3730</v>
      </c>
      <c r="B2102" t="s">
        <v>2532</v>
      </c>
      <c r="C2102">
        <v>0</v>
      </c>
      <c r="D2102">
        <v>6</v>
      </c>
      <c r="E2102">
        <v>2023</v>
      </c>
      <c r="F2102" s="164">
        <v>0</v>
      </c>
      <c r="G2102" s="164">
        <v>624994.06999999995</v>
      </c>
      <c r="H2102" s="164">
        <v>24994.07</v>
      </c>
      <c r="I2102" s="164">
        <v>600000</v>
      </c>
      <c r="J2102">
        <v>7</v>
      </c>
    </row>
    <row r="2103" spans="1:10">
      <c r="A2103" t="s">
        <v>3731</v>
      </c>
      <c r="B2103" t="s">
        <v>2534</v>
      </c>
      <c r="C2103">
        <v>0</v>
      </c>
      <c r="D2103">
        <v>6</v>
      </c>
      <c r="E2103">
        <v>2023</v>
      </c>
      <c r="F2103" s="164">
        <v>0</v>
      </c>
      <c r="G2103" s="164">
        <v>1111699.26</v>
      </c>
      <c r="H2103" s="164">
        <v>107214.26</v>
      </c>
      <c r="I2103" s="164">
        <v>1004485</v>
      </c>
      <c r="J2103">
        <v>6</v>
      </c>
    </row>
    <row r="2104" spans="1:10">
      <c r="A2104" t="s">
        <v>3732</v>
      </c>
      <c r="B2104" t="s">
        <v>2536</v>
      </c>
      <c r="C2104">
        <v>0</v>
      </c>
      <c r="D2104">
        <v>6</v>
      </c>
      <c r="E2104">
        <v>2023</v>
      </c>
      <c r="F2104" s="164">
        <v>0</v>
      </c>
      <c r="G2104" s="164">
        <v>8602.8799999999992</v>
      </c>
      <c r="H2104" s="164">
        <v>7162.88</v>
      </c>
      <c r="I2104" s="164">
        <v>1440</v>
      </c>
      <c r="J2104">
        <v>7</v>
      </c>
    </row>
    <row r="2105" spans="1:10">
      <c r="A2105" t="s">
        <v>3733</v>
      </c>
      <c r="B2105" t="s">
        <v>2540</v>
      </c>
      <c r="C2105">
        <v>0</v>
      </c>
      <c r="D2105">
        <v>6</v>
      </c>
      <c r="E2105">
        <v>2023</v>
      </c>
      <c r="F2105" s="164">
        <v>0</v>
      </c>
      <c r="G2105" s="164">
        <v>23633.31</v>
      </c>
      <c r="H2105" s="164">
        <v>20588.310000000001</v>
      </c>
      <c r="I2105" s="164">
        <v>3045</v>
      </c>
      <c r="J2105">
        <v>7</v>
      </c>
    </row>
    <row r="2106" spans="1:10">
      <c r="A2106" t="s">
        <v>3734</v>
      </c>
      <c r="B2106" t="s">
        <v>2545</v>
      </c>
      <c r="C2106">
        <v>0</v>
      </c>
      <c r="D2106">
        <v>6</v>
      </c>
      <c r="E2106">
        <v>2023</v>
      </c>
      <c r="F2106" s="164">
        <v>0</v>
      </c>
      <c r="G2106" s="164">
        <v>109033.68</v>
      </c>
      <c r="H2106" s="164">
        <v>109033.68</v>
      </c>
      <c r="I2106" s="164">
        <v>0</v>
      </c>
      <c r="J2106">
        <v>6</v>
      </c>
    </row>
    <row r="2107" spans="1:10">
      <c r="A2107" t="s">
        <v>3735</v>
      </c>
      <c r="B2107" t="s">
        <v>2545</v>
      </c>
      <c r="C2107">
        <v>0</v>
      </c>
      <c r="D2107">
        <v>6</v>
      </c>
      <c r="E2107">
        <v>2023</v>
      </c>
      <c r="F2107" s="164">
        <v>0</v>
      </c>
      <c r="G2107" s="164">
        <v>102620.68</v>
      </c>
      <c r="H2107" s="164">
        <v>102620.68</v>
      </c>
      <c r="I2107" s="164">
        <v>0</v>
      </c>
      <c r="J2107">
        <v>7</v>
      </c>
    </row>
    <row r="2108" spans="1:10">
      <c r="A2108" t="s">
        <v>3736</v>
      </c>
      <c r="B2108" t="s">
        <v>2550</v>
      </c>
      <c r="C2108">
        <v>0</v>
      </c>
      <c r="D2108">
        <v>6</v>
      </c>
      <c r="E2108">
        <v>2023</v>
      </c>
      <c r="F2108" s="164">
        <v>0</v>
      </c>
      <c r="G2108" s="164">
        <v>6413</v>
      </c>
      <c r="H2108" s="164">
        <v>6413</v>
      </c>
      <c r="I2108" s="164">
        <v>0</v>
      </c>
      <c r="J2108">
        <v>7</v>
      </c>
    </row>
    <row r="2109" spans="1:10">
      <c r="A2109" t="s">
        <v>3737</v>
      </c>
      <c r="B2109" t="s">
        <v>2555</v>
      </c>
      <c r="C2109">
        <v>0</v>
      </c>
      <c r="D2109">
        <v>6</v>
      </c>
      <c r="E2109">
        <v>2023</v>
      </c>
      <c r="F2109" s="164">
        <v>0</v>
      </c>
      <c r="G2109" s="164">
        <v>6050765.46</v>
      </c>
      <c r="H2109" s="164">
        <v>6050765.46</v>
      </c>
      <c r="I2109" s="164">
        <v>0</v>
      </c>
      <c r="J2109">
        <v>6</v>
      </c>
    </row>
    <row r="2110" spans="1:10">
      <c r="A2110" t="s">
        <v>3738</v>
      </c>
      <c r="B2110" t="s">
        <v>2557</v>
      </c>
      <c r="C2110">
        <v>0</v>
      </c>
      <c r="D2110">
        <v>6</v>
      </c>
      <c r="E2110">
        <v>2023</v>
      </c>
      <c r="F2110" s="164">
        <v>0</v>
      </c>
      <c r="G2110" s="164">
        <v>2723903.96</v>
      </c>
      <c r="H2110" s="164">
        <v>2723903.96</v>
      </c>
      <c r="I2110" s="164">
        <v>0</v>
      </c>
      <c r="J2110">
        <v>7</v>
      </c>
    </row>
    <row r="2111" spans="1:10">
      <c r="A2111" t="s">
        <v>3739</v>
      </c>
      <c r="B2111" t="s">
        <v>2561</v>
      </c>
      <c r="C2111">
        <v>0</v>
      </c>
      <c r="D2111">
        <v>6</v>
      </c>
      <c r="E2111">
        <v>2023</v>
      </c>
      <c r="F2111" s="164">
        <v>0</v>
      </c>
      <c r="G2111" s="164">
        <v>3326861.5</v>
      </c>
      <c r="H2111" s="164">
        <v>3326861.5</v>
      </c>
      <c r="I2111" s="164">
        <v>0</v>
      </c>
      <c r="J2111">
        <v>7</v>
      </c>
    </row>
    <row r="2112" spans="1:10">
      <c r="A2112" t="s">
        <v>3740</v>
      </c>
      <c r="B2112" t="s">
        <v>3450</v>
      </c>
      <c r="C2112">
        <v>0</v>
      </c>
      <c r="D2112">
        <v>6</v>
      </c>
      <c r="E2112">
        <v>2023</v>
      </c>
      <c r="F2112" s="164">
        <v>0</v>
      </c>
      <c r="G2112" s="164">
        <v>6012403.25</v>
      </c>
      <c r="H2112" s="164">
        <v>5811266.2599999998</v>
      </c>
      <c r="I2112" s="164">
        <v>201136.99</v>
      </c>
      <c r="J2112">
        <v>5</v>
      </c>
    </row>
    <row r="2113" spans="1:10">
      <c r="A2113" t="s">
        <v>3741</v>
      </c>
      <c r="B2113" t="s">
        <v>2571</v>
      </c>
      <c r="C2113">
        <v>0</v>
      </c>
      <c r="D2113">
        <v>6</v>
      </c>
      <c r="E2113">
        <v>2023</v>
      </c>
      <c r="F2113" s="164">
        <v>0</v>
      </c>
      <c r="G2113" s="164">
        <v>5749949.3399999999</v>
      </c>
      <c r="H2113" s="164">
        <v>5749949.3399999999</v>
      </c>
      <c r="I2113" s="164">
        <v>0</v>
      </c>
      <c r="J2113">
        <v>6</v>
      </c>
    </row>
    <row r="2114" spans="1:10">
      <c r="A2114" t="s">
        <v>3742</v>
      </c>
      <c r="B2114" t="s">
        <v>3453</v>
      </c>
      <c r="C2114">
        <v>0</v>
      </c>
      <c r="D2114">
        <v>6</v>
      </c>
      <c r="E2114">
        <v>2023</v>
      </c>
      <c r="F2114" s="164">
        <v>0</v>
      </c>
      <c r="G2114" s="164">
        <v>5749949.3399999999</v>
      </c>
      <c r="H2114" s="164">
        <v>5749949.3399999999</v>
      </c>
      <c r="I2114" s="164">
        <v>0</v>
      </c>
      <c r="J2114">
        <v>7</v>
      </c>
    </row>
    <row r="2115" spans="1:10">
      <c r="A2115" t="s">
        <v>3743</v>
      </c>
      <c r="B2115" t="s">
        <v>3455</v>
      </c>
      <c r="C2115">
        <v>0</v>
      </c>
      <c r="D2115">
        <v>6</v>
      </c>
      <c r="E2115">
        <v>2023</v>
      </c>
      <c r="F2115" s="164">
        <v>0</v>
      </c>
      <c r="G2115" s="164">
        <v>262453.90999999997</v>
      </c>
      <c r="H2115" s="164">
        <v>61316.92</v>
      </c>
      <c r="I2115" s="164">
        <v>201136.99</v>
      </c>
      <c r="J2115">
        <v>6</v>
      </c>
    </row>
    <row r="2116" spans="1:10">
      <c r="A2116" t="s">
        <v>3744</v>
      </c>
      <c r="B2116" t="s">
        <v>3457</v>
      </c>
      <c r="C2116">
        <v>0</v>
      </c>
      <c r="D2116">
        <v>6</v>
      </c>
      <c r="E2116">
        <v>2023</v>
      </c>
      <c r="F2116" s="164">
        <v>0</v>
      </c>
      <c r="G2116" s="164">
        <v>262453.90999999997</v>
      </c>
      <c r="H2116" s="164">
        <v>61316.92</v>
      </c>
      <c r="I2116" s="164">
        <v>201136.99</v>
      </c>
      <c r="J2116">
        <v>7</v>
      </c>
    </row>
    <row r="2117" spans="1:10">
      <c r="A2117" t="s">
        <v>3745</v>
      </c>
      <c r="B2117" t="s">
        <v>3746</v>
      </c>
      <c r="C2117">
        <v>0</v>
      </c>
      <c r="D2117">
        <v>6</v>
      </c>
      <c r="E2117">
        <v>2023</v>
      </c>
      <c r="F2117" s="164">
        <v>0</v>
      </c>
      <c r="G2117" s="164">
        <v>165511738.16999999</v>
      </c>
      <c r="H2117" s="164">
        <v>159594905.49000001</v>
      </c>
      <c r="I2117" s="164">
        <v>5916832.6799999997</v>
      </c>
      <c r="J2117">
        <v>3</v>
      </c>
    </row>
    <row r="2118" spans="1:10">
      <c r="A2118" t="s">
        <v>3747</v>
      </c>
      <c r="B2118" t="s">
        <v>3746</v>
      </c>
      <c r="C2118">
        <v>0</v>
      </c>
      <c r="D2118">
        <v>6</v>
      </c>
      <c r="E2118">
        <v>2023</v>
      </c>
      <c r="F2118" s="164">
        <v>0</v>
      </c>
      <c r="G2118" s="164">
        <v>165511738.16999999</v>
      </c>
      <c r="H2118" s="164">
        <v>159594905.49000001</v>
      </c>
      <c r="I2118" s="164">
        <v>5916832.6799999997</v>
      </c>
      <c r="J2118">
        <v>4</v>
      </c>
    </row>
    <row r="2119" spans="1:10">
      <c r="A2119" t="s">
        <v>3748</v>
      </c>
      <c r="B2119" t="s">
        <v>3662</v>
      </c>
      <c r="C2119">
        <v>0</v>
      </c>
      <c r="D2119">
        <v>6</v>
      </c>
      <c r="E2119">
        <v>2023</v>
      </c>
      <c r="F2119" s="164">
        <v>0</v>
      </c>
      <c r="G2119" s="164">
        <v>128856139.78</v>
      </c>
      <c r="H2119" s="164">
        <v>123545654.84</v>
      </c>
      <c r="I2119" s="164">
        <v>5310484.9400000004</v>
      </c>
      <c r="J2119">
        <v>5</v>
      </c>
    </row>
    <row r="2120" spans="1:10">
      <c r="A2120" t="s">
        <v>3749</v>
      </c>
      <c r="B2120" t="s">
        <v>2300</v>
      </c>
      <c r="C2120">
        <v>0</v>
      </c>
      <c r="D2120">
        <v>6</v>
      </c>
      <c r="E2120">
        <v>2023</v>
      </c>
      <c r="F2120" s="164">
        <v>0</v>
      </c>
      <c r="G2120" s="164">
        <v>58530884.359999999</v>
      </c>
      <c r="H2120" s="164">
        <v>58530884.359999999</v>
      </c>
      <c r="I2120" s="164">
        <v>0</v>
      </c>
      <c r="J2120">
        <v>6</v>
      </c>
    </row>
    <row r="2121" spans="1:10">
      <c r="A2121" t="s">
        <v>3750</v>
      </c>
      <c r="B2121" t="s">
        <v>2302</v>
      </c>
      <c r="C2121">
        <v>0</v>
      </c>
      <c r="D2121">
        <v>6</v>
      </c>
      <c r="E2121">
        <v>2023</v>
      </c>
      <c r="F2121" s="164">
        <v>0</v>
      </c>
      <c r="G2121" s="164">
        <v>58530884.359999999</v>
      </c>
      <c r="H2121" s="164">
        <v>58530884.359999999</v>
      </c>
      <c r="I2121" s="164">
        <v>0</v>
      </c>
      <c r="J2121">
        <v>7</v>
      </c>
    </row>
    <row r="2122" spans="1:10">
      <c r="A2122" t="s">
        <v>3751</v>
      </c>
      <c r="B2122" t="s">
        <v>3315</v>
      </c>
      <c r="C2122">
        <v>0</v>
      </c>
      <c r="D2122">
        <v>6</v>
      </c>
      <c r="E2122">
        <v>2023</v>
      </c>
      <c r="F2122" s="164">
        <v>0</v>
      </c>
      <c r="G2122" s="164">
        <v>1096681.3700000001</v>
      </c>
      <c r="H2122" s="164">
        <v>1096681.3700000001</v>
      </c>
      <c r="I2122" s="164">
        <v>0</v>
      </c>
      <c r="J2122">
        <v>6</v>
      </c>
    </row>
    <row r="2123" spans="1:10">
      <c r="A2123" t="s">
        <v>3752</v>
      </c>
      <c r="B2123" t="s">
        <v>2307</v>
      </c>
      <c r="C2123">
        <v>0</v>
      </c>
      <c r="D2123">
        <v>6</v>
      </c>
      <c r="E2123">
        <v>2023</v>
      </c>
      <c r="F2123" s="164">
        <v>0</v>
      </c>
      <c r="G2123" s="164">
        <v>1096681.3700000001</v>
      </c>
      <c r="H2123" s="164">
        <v>1096681.3700000001</v>
      </c>
      <c r="I2123" s="164">
        <v>0</v>
      </c>
      <c r="J2123">
        <v>7</v>
      </c>
    </row>
    <row r="2124" spans="1:10">
      <c r="A2124" t="s">
        <v>3753</v>
      </c>
      <c r="B2124" t="s">
        <v>2313</v>
      </c>
      <c r="C2124">
        <v>0</v>
      </c>
      <c r="D2124">
        <v>6</v>
      </c>
      <c r="E2124">
        <v>2023</v>
      </c>
      <c r="F2124" s="164">
        <v>0</v>
      </c>
      <c r="G2124" s="164">
        <v>14870535.539999999</v>
      </c>
      <c r="H2124" s="164">
        <v>14870535.539999999</v>
      </c>
      <c r="I2124" s="164">
        <v>0</v>
      </c>
      <c r="J2124">
        <v>6</v>
      </c>
    </row>
    <row r="2125" spans="1:10">
      <c r="A2125" t="s">
        <v>3754</v>
      </c>
      <c r="B2125" t="s">
        <v>2315</v>
      </c>
      <c r="C2125">
        <v>0</v>
      </c>
      <c r="D2125">
        <v>6</v>
      </c>
      <c r="E2125">
        <v>2023</v>
      </c>
      <c r="F2125" s="164">
        <v>0</v>
      </c>
      <c r="G2125" s="164">
        <v>906558.94</v>
      </c>
      <c r="H2125" s="164">
        <v>906558.94</v>
      </c>
      <c r="I2125" s="164">
        <v>0</v>
      </c>
      <c r="J2125">
        <v>7</v>
      </c>
    </row>
    <row r="2126" spans="1:10">
      <c r="A2126" t="s">
        <v>3755</v>
      </c>
      <c r="B2126" t="s">
        <v>2317</v>
      </c>
      <c r="C2126">
        <v>0</v>
      </c>
      <c r="D2126">
        <v>6</v>
      </c>
      <c r="E2126">
        <v>2023</v>
      </c>
      <c r="F2126" s="164">
        <v>0</v>
      </c>
      <c r="G2126" s="164">
        <v>11389056.640000001</v>
      </c>
      <c r="H2126" s="164">
        <v>11389056.640000001</v>
      </c>
      <c r="I2126" s="164">
        <v>0</v>
      </c>
      <c r="J2126">
        <v>7</v>
      </c>
    </row>
    <row r="2127" spans="1:10">
      <c r="A2127" t="s">
        <v>3756</v>
      </c>
      <c r="B2127" t="s">
        <v>2321</v>
      </c>
      <c r="C2127">
        <v>0</v>
      </c>
      <c r="D2127">
        <v>6</v>
      </c>
      <c r="E2127">
        <v>2023</v>
      </c>
      <c r="F2127" s="164">
        <v>0</v>
      </c>
      <c r="G2127" s="164">
        <v>143679.29</v>
      </c>
      <c r="H2127" s="164">
        <v>143679.29</v>
      </c>
      <c r="I2127" s="164">
        <v>0</v>
      </c>
      <c r="J2127">
        <v>7</v>
      </c>
    </row>
    <row r="2128" spans="1:10">
      <c r="A2128" t="s">
        <v>3757</v>
      </c>
      <c r="B2128" t="s">
        <v>2323</v>
      </c>
      <c r="C2128">
        <v>0</v>
      </c>
      <c r="D2128">
        <v>6</v>
      </c>
      <c r="E2128">
        <v>2023</v>
      </c>
      <c r="F2128" s="164">
        <v>0</v>
      </c>
      <c r="G2128" s="164">
        <v>211714.64</v>
      </c>
      <c r="H2128" s="164">
        <v>211714.64</v>
      </c>
      <c r="I2128" s="164">
        <v>0</v>
      </c>
      <c r="J2128">
        <v>7</v>
      </c>
    </row>
    <row r="2129" spans="1:10">
      <c r="A2129" t="s">
        <v>3758</v>
      </c>
      <c r="B2129" t="s">
        <v>2327</v>
      </c>
      <c r="C2129">
        <v>0</v>
      </c>
      <c r="D2129">
        <v>6</v>
      </c>
      <c r="E2129">
        <v>2023</v>
      </c>
      <c r="F2129" s="164">
        <v>0</v>
      </c>
      <c r="G2129" s="164">
        <v>1348466.28</v>
      </c>
      <c r="H2129" s="164">
        <v>1348466.28</v>
      </c>
      <c r="I2129" s="164">
        <v>0</v>
      </c>
      <c r="J2129">
        <v>7</v>
      </c>
    </row>
    <row r="2130" spans="1:10">
      <c r="A2130" t="s">
        <v>3759</v>
      </c>
      <c r="B2130" t="s">
        <v>2329</v>
      </c>
      <c r="C2130">
        <v>0</v>
      </c>
      <c r="D2130">
        <v>6</v>
      </c>
      <c r="E2130">
        <v>2023</v>
      </c>
      <c r="F2130" s="164">
        <v>0</v>
      </c>
      <c r="G2130" s="164">
        <v>871059.75</v>
      </c>
      <c r="H2130" s="164">
        <v>871059.75</v>
      </c>
      <c r="I2130" s="164">
        <v>0</v>
      </c>
      <c r="J2130">
        <v>7</v>
      </c>
    </row>
    <row r="2131" spans="1:10">
      <c r="A2131" t="s">
        <v>3760</v>
      </c>
      <c r="B2131" t="s">
        <v>2334</v>
      </c>
      <c r="C2131">
        <v>0</v>
      </c>
      <c r="D2131">
        <v>6</v>
      </c>
      <c r="E2131">
        <v>2023</v>
      </c>
      <c r="F2131" s="164">
        <v>0</v>
      </c>
      <c r="G2131" s="164">
        <v>21222184.989999998</v>
      </c>
      <c r="H2131" s="164">
        <v>15911700.050000001</v>
      </c>
      <c r="I2131" s="164">
        <v>5310484.9400000004</v>
      </c>
      <c r="J2131">
        <v>6</v>
      </c>
    </row>
    <row r="2132" spans="1:10">
      <c r="A2132" t="s">
        <v>3761</v>
      </c>
      <c r="B2132" t="s">
        <v>2336</v>
      </c>
      <c r="C2132">
        <v>0</v>
      </c>
      <c r="D2132">
        <v>6</v>
      </c>
      <c r="E2132">
        <v>2023</v>
      </c>
      <c r="F2132" s="164">
        <v>0</v>
      </c>
      <c r="G2132" s="164">
        <v>7728351.75</v>
      </c>
      <c r="H2132" s="164">
        <v>6439240.2400000002</v>
      </c>
      <c r="I2132" s="164">
        <v>1289111.51</v>
      </c>
      <c r="J2132">
        <v>7</v>
      </c>
    </row>
    <row r="2133" spans="1:10">
      <c r="A2133" t="s">
        <v>3762</v>
      </c>
      <c r="B2133" t="s">
        <v>2338</v>
      </c>
      <c r="C2133">
        <v>0</v>
      </c>
      <c r="D2133">
        <v>6</v>
      </c>
      <c r="E2133">
        <v>2023</v>
      </c>
      <c r="F2133" s="164">
        <v>0</v>
      </c>
      <c r="G2133" s="164">
        <v>4512663.49</v>
      </c>
      <c r="H2133" s="164">
        <v>2998110.92</v>
      </c>
      <c r="I2133" s="164">
        <v>1514552.57</v>
      </c>
      <c r="J2133">
        <v>7</v>
      </c>
    </row>
    <row r="2134" spans="1:10">
      <c r="A2134" t="s">
        <v>3763</v>
      </c>
      <c r="B2134" t="s">
        <v>1882</v>
      </c>
      <c r="C2134">
        <v>0</v>
      </c>
      <c r="D2134">
        <v>6</v>
      </c>
      <c r="E2134">
        <v>2023</v>
      </c>
      <c r="F2134" s="164">
        <v>0</v>
      </c>
      <c r="G2134" s="164">
        <v>5334024.7300000004</v>
      </c>
      <c r="H2134" s="164">
        <v>3543438.09</v>
      </c>
      <c r="I2134" s="164">
        <v>1790586.64</v>
      </c>
      <c r="J2134">
        <v>7</v>
      </c>
    </row>
    <row r="2135" spans="1:10">
      <c r="A2135" t="s">
        <v>3764</v>
      </c>
      <c r="B2135" t="s">
        <v>2345</v>
      </c>
      <c r="C2135">
        <v>0</v>
      </c>
      <c r="D2135">
        <v>6</v>
      </c>
      <c r="E2135">
        <v>2023</v>
      </c>
      <c r="F2135" s="164">
        <v>0</v>
      </c>
      <c r="G2135" s="164">
        <v>2133609.0699999998</v>
      </c>
      <c r="H2135" s="164">
        <v>1417374.85</v>
      </c>
      <c r="I2135" s="164">
        <v>716234.22</v>
      </c>
      <c r="J2135">
        <v>7</v>
      </c>
    </row>
    <row r="2136" spans="1:10">
      <c r="A2136" t="s">
        <v>3765</v>
      </c>
      <c r="B2136" t="s">
        <v>2349</v>
      </c>
      <c r="C2136">
        <v>0</v>
      </c>
      <c r="D2136">
        <v>6</v>
      </c>
      <c r="E2136">
        <v>2023</v>
      </c>
      <c r="F2136" s="164">
        <v>0</v>
      </c>
      <c r="G2136" s="164">
        <v>1513535.95</v>
      </c>
      <c r="H2136" s="164">
        <v>1513535.95</v>
      </c>
      <c r="I2136" s="164">
        <v>0</v>
      </c>
      <c r="J2136">
        <v>7</v>
      </c>
    </row>
    <row r="2137" spans="1:10">
      <c r="A2137" t="s">
        <v>3766</v>
      </c>
      <c r="B2137" t="s">
        <v>2354</v>
      </c>
      <c r="C2137">
        <v>0</v>
      </c>
      <c r="D2137">
        <v>6</v>
      </c>
      <c r="E2137">
        <v>2023</v>
      </c>
      <c r="F2137" s="164">
        <v>0</v>
      </c>
      <c r="G2137" s="164">
        <v>20210587.66</v>
      </c>
      <c r="H2137" s="164">
        <v>20210587.66</v>
      </c>
      <c r="I2137" s="164">
        <v>0</v>
      </c>
      <c r="J2137">
        <v>6</v>
      </c>
    </row>
    <row r="2138" spans="1:10">
      <c r="A2138" t="s">
        <v>3767</v>
      </c>
      <c r="B2138" t="s">
        <v>2356</v>
      </c>
      <c r="C2138">
        <v>0</v>
      </c>
      <c r="D2138">
        <v>6</v>
      </c>
      <c r="E2138">
        <v>2023</v>
      </c>
      <c r="F2138" s="164">
        <v>0</v>
      </c>
      <c r="G2138" s="164">
        <v>1615720.7</v>
      </c>
      <c r="H2138" s="164">
        <v>1615720.7</v>
      </c>
      <c r="I2138" s="164">
        <v>0</v>
      </c>
      <c r="J2138">
        <v>7</v>
      </c>
    </row>
    <row r="2139" spans="1:10">
      <c r="A2139" t="s">
        <v>3768</v>
      </c>
      <c r="B2139" t="s">
        <v>2360</v>
      </c>
      <c r="C2139">
        <v>0</v>
      </c>
      <c r="D2139">
        <v>6</v>
      </c>
      <c r="E2139">
        <v>2023</v>
      </c>
      <c r="F2139" s="164">
        <v>0</v>
      </c>
      <c r="G2139" s="164">
        <v>9833177.1999999993</v>
      </c>
      <c r="H2139" s="164">
        <v>9833177.1999999993</v>
      </c>
      <c r="I2139" s="164">
        <v>0</v>
      </c>
      <c r="J2139">
        <v>7</v>
      </c>
    </row>
    <row r="2140" spans="1:10">
      <c r="A2140" t="s">
        <v>3769</v>
      </c>
      <c r="B2140" t="s">
        <v>2362</v>
      </c>
      <c r="C2140">
        <v>0</v>
      </c>
      <c r="D2140">
        <v>6</v>
      </c>
      <c r="E2140">
        <v>2023</v>
      </c>
      <c r="F2140" s="164">
        <v>0</v>
      </c>
      <c r="G2140" s="164">
        <v>4622317.97</v>
      </c>
      <c r="H2140" s="164">
        <v>4622317.97</v>
      </c>
      <c r="I2140" s="164">
        <v>0</v>
      </c>
      <c r="J2140">
        <v>7</v>
      </c>
    </row>
    <row r="2141" spans="1:10">
      <c r="A2141" t="s">
        <v>3770</v>
      </c>
      <c r="B2141" t="s">
        <v>2364</v>
      </c>
      <c r="C2141">
        <v>0</v>
      </c>
      <c r="D2141">
        <v>6</v>
      </c>
      <c r="E2141">
        <v>2023</v>
      </c>
      <c r="F2141" s="164">
        <v>0</v>
      </c>
      <c r="G2141" s="164">
        <v>3663315.12</v>
      </c>
      <c r="H2141" s="164">
        <v>3663315.12</v>
      </c>
      <c r="I2141" s="164">
        <v>0</v>
      </c>
      <c r="J2141">
        <v>7</v>
      </c>
    </row>
    <row r="2142" spans="1:10">
      <c r="A2142" t="s">
        <v>3771</v>
      </c>
      <c r="B2142" t="s">
        <v>2367</v>
      </c>
      <c r="C2142">
        <v>0</v>
      </c>
      <c r="D2142">
        <v>6</v>
      </c>
      <c r="E2142">
        <v>2023</v>
      </c>
      <c r="F2142" s="164">
        <v>0</v>
      </c>
      <c r="G2142" s="164">
        <v>476056.67</v>
      </c>
      <c r="H2142" s="164">
        <v>476056.67</v>
      </c>
      <c r="I2142" s="164">
        <v>0</v>
      </c>
      <c r="J2142">
        <v>7</v>
      </c>
    </row>
    <row r="2143" spans="1:10">
      <c r="A2143" t="s">
        <v>3772</v>
      </c>
      <c r="B2143" t="s">
        <v>2372</v>
      </c>
      <c r="C2143">
        <v>0</v>
      </c>
      <c r="D2143">
        <v>6</v>
      </c>
      <c r="E2143">
        <v>2023</v>
      </c>
      <c r="F2143" s="164">
        <v>0</v>
      </c>
      <c r="G2143" s="164">
        <v>12925265.859999999</v>
      </c>
      <c r="H2143" s="164">
        <v>12925265.859999999</v>
      </c>
      <c r="I2143" s="164">
        <v>0</v>
      </c>
      <c r="J2143">
        <v>6</v>
      </c>
    </row>
    <row r="2144" spans="1:10">
      <c r="A2144" t="s">
        <v>3773</v>
      </c>
      <c r="B2144" t="s">
        <v>2374</v>
      </c>
      <c r="C2144">
        <v>0</v>
      </c>
      <c r="D2144">
        <v>6</v>
      </c>
      <c r="E2144">
        <v>2023</v>
      </c>
      <c r="F2144" s="164">
        <v>0</v>
      </c>
      <c r="G2144" s="164">
        <v>12925265.859999999</v>
      </c>
      <c r="H2144" s="164">
        <v>12925265.859999999</v>
      </c>
      <c r="I2144" s="164">
        <v>0</v>
      </c>
      <c r="J2144">
        <v>7</v>
      </c>
    </row>
    <row r="2145" spans="1:10">
      <c r="A2145" t="s">
        <v>3774</v>
      </c>
      <c r="B2145" t="s">
        <v>3489</v>
      </c>
      <c r="C2145">
        <v>0</v>
      </c>
      <c r="D2145">
        <v>6</v>
      </c>
      <c r="E2145">
        <v>2023</v>
      </c>
      <c r="F2145" s="164">
        <v>0</v>
      </c>
      <c r="G2145" s="164">
        <v>6261025.1799999997</v>
      </c>
      <c r="H2145" s="164">
        <v>6261025.1799999997</v>
      </c>
      <c r="I2145" s="164">
        <v>0</v>
      </c>
      <c r="J2145">
        <v>5</v>
      </c>
    </row>
    <row r="2146" spans="1:10">
      <c r="A2146" t="s">
        <v>3775</v>
      </c>
      <c r="B2146" t="s">
        <v>2381</v>
      </c>
      <c r="C2146">
        <v>0</v>
      </c>
      <c r="D2146">
        <v>6</v>
      </c>
      <c r="E2146">
        <v>2023</v>
      </c>
      <c r="F2146" s="164">
        <v>0</v>
      </c>
      <c r="G2146" s="164">
        <v>2233049.38</v>
      </c>
      <c r="H2146" s="164">
        <v>2233049.38</v>
      </c>
      <c r="I2146" s="164">
        <v>0</v>
      </c>
      <c r="J2146">
        <v>6</v>
      </c>
    </row>
    <row r="2147" spans="1:10">
      <c r="A2147" t="s">
        <v>3776</v>
      </c>
      <c r="B2147" t="s">
        <v>2383</v>
      </c>
      <c r="C2147">
        <v>0</v>
      </c>
      <c r="D2147">
        <v>6</v>
      </c>
      <c r="E2147">
        <v>2023</v>
      </c>
      <c r="F2147" s="164">
        <v>0</v>
      </c>
      <c r="G2147" s="164">
        <v>40196.6</v>
      </c>
      <c r="H2147" s="164">
        <v>40196.6</v>
      </c>
      <c r="I2147" s="164">
        <v>0</v>
      </c>
      <c r="J2147">
        <v>7</v>
      </c>
    </row>
    <row r="2148" spans="1:10">
      <c r="A2148" t="s">
        <v>3777</v>
      </c>
      <c r="B2148" t="s">
        <v>2391</v>
      </c>
      <c r="C2148">
        <v>0</v>
      </c>
      <c r="D2148">
        <v>6</v>
      </c>
      <c r="E2148">
        <v>2023</v>
      </c>
      <c r="F2148" s="164">
        <v>0</v>
      </c>
      <c r="G2148" s="164">
        <v>286857.78999999998</v>
      </c>
      <c r="H2148" s="164">
        <v>286857.78999999998</v>
      </c>
      <c r="I2148" s="164">
        <v>0</v>
      </c>
      <c r="J2148">
        <v>7</v>
      </c>
    </row>
    <row r="2149" spans="1:10">
      <c r="A2149" t="s">
        <v>3778</v>
      </c>
      <c r="B2149" t="s">
        <v>2393</v>
      </c>
      <c r="C2149">
        <v>0</v>
      </c>
      <c r="D2149">
        <v>6</v>
      </c>
      <c r="E2149">
        <v>2023</v>
      </c>
      <c r="F2149" s="164">
        <v>0</v>
      </c>
      <c r="G2149" s="164">
        <v>1905994.99</v>
      </c>
      <c r="H2149" s="164">
        <v>1905994.99</v>
      </c>
      <c r="I2149" s="164">
        <v>0</v>
      </c>
      <c r="J2149">
        <v>7</v>
      </c>
    </row>
    <row r="2150" spans="1:10">
      <c r="A2150" t="s">
        <v>3779</v>
      </c>
      <c r="B2150" t="s">
        <v>2401</v>
      </c>
      <c r="C2150">
        <v>0</v>
      </c>
      <c r="D2150">
        <v>6</v>
      </c>
      <c r="E2150">
        <v>2023</v>
      </c>
      <c r="F2150" s="164">
        <v>0</v>
      </c>
      <c r="G2150" s="164">
        <v>3802046.49</v>
      </c>
      <c r="H2150" s="164">
        <v>3802046.49</v>
      </c>
      <c r="I2150" s="164">
        <v>0</v>
      </c>
      <c r="J2150">
        <v>6</v>
      </c>
    </row>
    <row r="2151" spans="1:10">
      <c r="A2151" t="s">
        <v>3780</v>
      </c>
      <c r="B2151" t="s">
        <v>2403</v>
      </c>
      <c r="C2151">
        <v>0</v>
      </c>
      <c r="D2151">
        <v>6</v>
      </c>
      <c r="E2151">
        <v>2023</v>
      </c>
      <c r="F2151" s="164">
        <v>0</v>
      </c>
      <c r="G2151" s="164">
        <v>3789252.08</v>
      </c>
      <c r="H2151" s="164">
        <v>3789252.08</v>
      </c>
      <c r="I2151" s="164">
        <v>0</v>
      </c>
      <c r="J2151">
        <v>7</v>
      </c>
    </row>
    <row r="2152" spans="1:10">
      <c r="A2152" t="s">
        <v>3781</v>
      </c>
      <c r="B2152" t="s">
        <v>2405</v>
      </c>
      <c r="C2152">
        <v>0</v>
      </c>
      <c r="D2152">
        <v>6</v>
      </c>
      <c r="E2152">
        <v>2023</v>
      </c>
      <c r="F2152" s="164">
        <v>0</v>
      </c>
      <c r="G2152" s="164">
        <v>12794.41</v>
      </c>
      <c r="H2152" s="164">
        <v>12794.41</v>
      </c>
      <c r="I2152" s="164">
        <v>0</v>
      </c>
      <c r="J2152">
        <v>7</v>
      </c>
    </row>
    <row r="2153" spans="1:10">
      <c r="A2153" t="s">
        <v>3782</v>
      </c>
      <c r="B2153" t="s">
        <v>2411</v>
      </c>
      <c r="C2153">
        <v>0</v>
      </c>
      <c r="D2153">
        <v>6</v>
      </c>
      <c r="E2153">
        <v>2023</v>
      </c>
      <c r="F2153" s="164">
        <v>0</v>
      </c>
      <c r="G2153" s="164">
        <v>2549.48</v>
      </c>
      <c r="H2153" s="164">
        <v>2549.48</v>
      </c>
      <c r="I2153" s="164">
        <v>0</v>
      </c>
      <c r="J2153">
        <v>6</v>
      </c>
    </row>
    <row r="2154" spans="1:10">
      <c r="A2154" t="s">
        <v>3783</v>
      </c>
      <c r="B2154" t="s">
        <v>2413</v>
      </c>
      <c r="C2154">
        <v>0</v>
      </c>
      <c r="D2154">
        <v>6</v>
      </c>
      <c r="E2154">
        <v>2023</v>
      </c>
      <c r="F2154" s="164">
        <v>0</v>
      </c>
      <c r="G2154" s="164">
        <v>225.01</v>
      </c>
      <c r="H2154" s="164">
        <v>225.01</v>
      </c>
      <c r="I2154" s="164">
        <v>0</v>
      </c>
      <c r="J2154">
        <v>7</v>
      </c>
    </row>
    <row r="2155" spans="1:10">
      <c r="A2155" t="s">
        <v>4519</v>
      </c>
      <c r="B2155" t="s">
        <v>2415</v>
      </c>
      <c r="C2155">
        <v>0</v>
      </c>
      <c r="D2155">
        <v>6</v>
      </c>
      <c r="E2155">
        <v>2023</v>
      </c>
      <c r="F2155" s="164">
        <v>0</v>
      </c>
      <c r="G2155" s="164">
        <v>348.23</v>
      </c>
      <c r="H2155" s="164">
        <v>348.23</v>
      </c>
      <c r="I2155" s="164">
        <v>0</v>
      </c>
      <c r="J2155">
        <v>7</v>
      </c>
    </row>
    <row r="2156" spans="1:10">
      <c r="A2156" t="s">
        <v>4631</v>
      </c>
      <c r="B2156" t="s">
        <v>3356</v>
      </c>
      <c r="C2156">
        <v>0</v>
      </c>
      <c r="D2156">
        <v>6</v>
      </c>
      <c r="E2156">
        <v>2023</v>
      </c>
      <c r="F2156" s="164">
        <v>0</v>
      </c>
      <c r="G2156" s="164">
        <v>1976.24</v>
      </c>
      <c r="H2156" s="164">
        <v>1976.24</v>
      </c>
      <c r="I2156" s="164">
        <v>0</v>
      </c>
      <c r="J2156">
        <v>7</v>
      </c>
    </row>
    <row r="2157" spans="1:10">
      <c r="A2157" t="s">
        <v>3784</v>
      </c>
      <c r="B2157" t="s">
        <v>2424</v>
      </c>
      <c r="C2157">
        <v>0</v>
      </c>
      <c r="D2157">
        <v>6</v>
      </c>
      <c r="E2157">
        <v>2023</v>
      </c>
      <c r="F2157" s="164">
        <v>0</v>
      </c>
      <c r="G2157" s="164">
        <v>157019.85999999999</v>
      </c>
      <c r="H2157" s="164">
        <v>157019.85999999999</v>
      </c>
      <c r="I2157" s="164">
        <v>0</v>
      </c>
      <c r="J2157">
        <v>6</v>
      </c>
    </row>
    <row r="2158" spans="1:10">
      <c r="A2158" t="s">
        <v>3785</v>
      </c>
      <c r="B2158" t="s">
        <v>3368</v>
      </c>
      <c r="C2158">
        <v>0</v>
      </c>
      <c r="D2158">
        <v>6</v>
      </c>
      <c r="E2158">
        <v>2023</v>
      </c>
      <c r="F2158" s="164">
        <v>0</v>
      </c>
      <c r="G2158" s="164">
        <v>157019.85999999999</v>
      </c>
      <c r="H2158" s="164">
        <v>157019.85999999999</v>
      </c>
      <c r="I2158" s="164">
        <v>0</v>
      </c>
      <c r="J2158">
        <v>7</v>
      </c>
    </row>
    <row r="2159" spans="1:10">
      <c r="A2159" t="s">
        <v>3786</v>
      </c>
      <c r="B2159" t="s">
        <v>3370</v>
      </c>
      <c r="C2159">
        <v>0</v>
      </c>
      <c r="D2159">
        <v>6</v>
      </c>
      <c r="E2159">
        <v>2023</v>
      </c>
      <c r="F2159" s="164">
        <v>0</v>
      </c>
      <c r="G2159" s="164">
        <v>66359.97</v>
      </c>
      <c r="H2159" s="164">
        <v>66359.97</v>
      </c>
      <c r="I2159" s="164">
        <v>0</v>
      </c>
      <c r="J2159">
        <v>6</v>
      </c>
    </row>
    <row r="2160" spans="1:10">
      <c r="A2160" t="s">
        <v>4713</v>
      </c>
      <c r="B2160" t="s">
        <v>3373</v>
      </c>
      <c r="C2160">
        <v>0</v>
      </c>
      <c r="D2160">
        <v>6</v>
      </c>
      <c r="E2160">
        <v>2023</v>
      </c>
      <c r="F2160" s="164">
        <v>0</v>
      </c>
      <c r="G2160" s="164">
        <v>458</v>
      </c>
      <c r="H2160" s="164">
        <v>458</v>
      </c>
      <c r="I2160" s="164">
        <v>0</v>
      </c>
      <c r="J2160">
        <v>7</v>
      </c>
    </row>
    <row r="2161" spans="1:10">
      <c r="A2161" t="s">
        <v>4714</v>
      </c>
      <c r="B2161" t="s">
        <v>3377</v>
      </c>
      <c r="C2161">
        <v>0</v>
      </c>
      <c r="D2161">
        <v>6</v>
      </c>
      <c r="E2161">
        <v>2023</v>
      </c>
      <c r="F2161" s="164">
        <v>0</v>
      </c>
      <c r="G2161" s="164">
        <v>35965.97</v>
      </c>
      <c r="H2161" s="164">
        <v>35965.97</v>
      </c>
      <c r="I2161" s="164">
        <v>0</v>
      </c>
      <c r="J2161">
        <v>7</v>
      </c>
    </row>
    <row r="2162" spans="1:10">
      <c r="A2162" t="s">
        <v>3787</v>
      </c>
      <c r="B2162" t="s">
        <v>2434</v>
      </c>
      <c r="C2162">
        <v>0</v>
      </c>
      <c r="D2162">
        <v>6</v>
      </c>
      <c r="E2162">
        <v>2023</v>
      </c>
      <c r="F2162" s="164">
        <v>0</v>
      </c>
      <c r="G2162" s="164">
        <v>29936</v>
      </c>
      <c r="H2162" s="164">
        <v>29936</v>
      </c>
      <c r="I2162" s="164">
        <v>0</v>
      </c>
      <c r="J2162">
        <v>7</v>
      </c>
    </row>
    <row r="2163" spans="1:10">
      <c r="A2163" t="s">
        <v>3788</v>
      </c>
      <c r="B2163" t="s">
        <v>2439</v>
      </c>
      <c r="C2163">
        <v>0</v>
      </c>
      <c r="D2163">
        <v>6</v>
      </c>
      <c r="E2163">
        <v>2023</v>
      </c>
      <c r="F2163" s="164">
        <v>0</v>
      </c>
      <c r="G2163" s="164">
        <v>24583306.949999999</v>
      </c>
      <c r="H2163" s="164">
        <v>23976959.210000001</v>
      </c>
      <c r="I2163" s="164">
        <v>606347.74</v>
      </c>
      <c r="J2163">
        <v>5</v>
      </c>
    </row>
    <row r="2164" spans="1:10">
      <c r="A2164" t="s">
        <v>3789</v>
      </c>
      <c r="B2164" t="s">
        <v>2442</v>
      </c>
      <c r="C2164">
        <v>0</v>
      </c>
      <c r="D2164">
        <v>6</v>
      </c>
      <c r="E2164">
        <v>2023</v>
      </c>
      <c r="F2164" s="164">
        <v>0</v>
      </c>
      <c r="G2164" s="164">
        <v>5667518.5</v>
      </c>
      <c r="H2164" s="164">
        <v>5667518.5</v>
      </c>
      <c r="I2164" s="164">
        <v>0</v>
      </c>
      <c r="J2164">
        <v>6</v>
      </c>
    </row>
    <row r="2165" spans="1:10">
      <c r="A2165" t="s">
        <v>3790</v>
      </c>
      <c r="B2165" t="s">
        <v>2444</v>
      </c>
      <c r="C2165">
        <v>0</v>
      </c>
      <c r="D2165">
        <v>6</v>
      </c>
      <c r="E2165">
        <v>2023</v>
      </c>
      <c r="F2165" s="164">
        <v>0</v>
      </c>
      <c r="G2165" s="164">
        <v>1116337</v>
      </c>
      <c r="H2165" s="164">
        <v>1116337</v>
      </c>
      <c r="I2165" s="164">
        <v>0</v>
      </c>
      <c r="J2165">
        <v>7</v>
      </c>
    </row>
    <row r="2166" spans="1:10">
      <c r="A2166" t="s">
        <v>3791</v>
      </c>
      <c r="B2166" t="s">
        <v>2448</v>
      </c>
      <c r="C2166">
        <v>0</v>
      </c>
      <c r="D2166">
        <v>6</v>
      </c>
      <c r="E2166">
        <v>2023</v>
      </c>
      <c r="F2166" s="164">
        <v>0</v>
      </c>
      <c r="G2166" s="164">
        <v>127578.16</v>
      </c>
      <c r="H2166" s="164">
        <v>127578.16</v>
      </c>
      <c r="I2166" s="164">
        <v>0</v>
      </c>
      <c r="J2166">
        <v>7</v>
      </c>
    </row>
    <row r="2167" spans="1:10">
      <c r="A2167" t="s">
        <v>3792</v>
      </c>
      <c r="B2167" t="s">
        <v>2452</v>
      </c>
      <c r="C2167">
        <v>0</v>
      </c>
      <c r="D2167">
        <v>6</v>
      </c>
      <c r="E2167">
        <v>2023</v>
      </c>
      <c r="F2167" s="164">
        <v>0</v>
      </c>
      <c r="G2167" s="164">
        <v>119948.06</v>
      </c>
      <c r="H2167" s="164">
        <v>119948.06</v>
      </c>
      <c r="I2167" s="164">
        <v>0</v>
      </c>
      <c r="J2167">
        <v>7</v>
      </c>
    </row>
    <row r="2168" spans="1:10">
      <c r="A2168" t="s">
        <v>3793</v>
      </c>
      <c r="B2168" t="s">
        <v>2456</v>
      </c>
      <c r="C2168">
        <v>0</v>
      </c>
      <c r="D2168">
        <v>6</v>
      </c>
      <c r="E2168">
        <v>2023</v>
      </c>
      <c r="F2168" s="164">
        <v>0</v>
      </c>
      <c r="G2168" s="164">
        <v>2110423.6</v>
      </c>
      <c r="H2168" s="164">
        <v>2110423.6</v>
      </c>
      <c r="I2168" s="164">
        <v>0</v>
      </c>
      <c r="J2168">
        <v>7</v>
      </c>
    </row>
    <row r="2169" spans="1:10">
      <c r="A2169" t="s">
        <v>3794</v>
      </c>
      <c r="B2169" t="s">
        <v>2460</v>
      </c>
      <c r="C2169">
        <v>0</v>
      </c>
      <c r="D2169">
        <v>6</v>
      </c>
      <c r="E2169">
        <v>2023</v>
      </c>
      <c r="F2169" s="164">
        <v>0</v>
      </c>
      <c r="G2169" s="164">
        <v>37278.879999999997</v>
      </c>
      <c r="H2169" s="164">
        <v>37278.879999999997</v>
      </c>
      <c r="I2169" s="164">
        <v>0</v>
      </c>
      <c r="J2169">
        <v>7</v>
      </c>
    </row>
    <row r="2170" spans="1:10">
      <c r="A2170" t="s">
        <v>3795</v>
      </c>
      <c r="B2170" t="s">
        <v>2464</v>
      </c>
      <c r="C2170">
        <v>0</v>
      </c>
      <c r="D2170">
        <v>6</v>
      </c>
      <c r="E2170">
        <v>2023</v>
      </c>
      <c r="F2170" s="164">
        <v>0</v>
      </c>
      <c r="G2170" s="164">
        <v>2155952.7999999998</v>
      </c>
      <c r="H2170" s="164">
        <v>2155952.7999999998</v>
      </c>
      <c r="I2170" s="164">
        <v>0</v>
      </c>
      <c r="J2170">
        <v>7</v>
      </c>
    </row>
    <row r="2171" spans="1:10">
      <c r="A2171" t="s">
        <v>3796</v>
      </c>
      <c r="B2171" t="s">
        <v>3391</v>
      </c>
      <c r="C2171">
        <v>0</v>
      </c>
      <c r="D2171">
        <v>6</v>
      </c>
      <c r="E2171">
        <v>2023</v>
      </c>
      <c r="F2171" s="164">
        <v>0</v>
      </c>
      <c r="G2171" s="164">
        <v>7049656.3499999996</v>
      </c>
      <c r="H2171" s="164">
        <v>7049656.3499999996</v>
      </c>
      <c r="I2171" s="164">
        <v>0</v>
      </c>
      <c r="J2171">
        <v>6</v>
      </c>
    </row>
    <row r="2172" spans="1:10">
      <c r="A2172" t="s">
        <v>3797</v>
      </c>
      <c r="B2172" t="s">
        <v>2471</v>
      </c>
      <c r="C2172">
        <v>0</v>
      </c>
      <c r="D2172">
        <v>6</v>
      </c>
      <c r="E2172">
        <v>2023</v>
      </c>
      <c r="F2172" s="164">
        <v>0</v>
      </c>
      <c r="G2172" s="164">
        <v>2859886.71</v>
      </c>
      <c r="H2172" s="164">
        <v>2859886.71</v>
      </c>
      <c r="I2172" s="164">
        <v>0</v>
      </c>
      <c r="J2172">
        <v>7</v>
      </c>
    </row>
    <row r="2173" spans="1:10">
      <c r="A2173" t="s">
        <v>4520</v>
      </c>
      <c r="B2173" t="s">
        <v>3394</v>
      </c>
      <c r="C2173">
        <v>0</v>
      </c>
      <c r="D2173">
        <v>6</v>
      </c>
      <c r="E2173">
        <v>2023</v>
      </c>
      <c r="F2173" s="164">
        <v>0</v>
      </c>
      <c r="G2173" s="164">
        <v>487347.32</v>
      </c>
      <c r="H2173" s="164">
        <v>487347.32</v>
      </c>
      <c r="I2173" s="164">
        <v>0</v>
      </c>
      <c r="J2173">
        <v>7</v>
      </c>
    </row>
    <row r="2174" spans="1:10">
      <c r="A2174" t="s">
        <v>3798</v>
      </c>
      <c r="B2174" t="s">
        <v>2475</v>
      </c>
      <c r="C2174">
        <v>0</v>
      </c>
      <c r="D2174">
        <v>6</v>
      </c>
      <c r="E2174">
        <v>2023</v>
      </c>
      <c r="F2174" s="164">
        <v>0</v>
      </c>
      <c r="G2174" s="164">
        <v>3702422.32</v>
      </c>
      <c r="H2174" s="164">
        <v>3702422.32</v>
      </c>
      <c r="I2174" s="164">
        <v>0</v>
      </c>
      <c r="J2174">
        <v>7</v>
      </c>
    </row>
    <row r="2175" spans="1:10">
      <c r="A2175" t="s">
        <v>3799</v>
      </c>
      <c r="B2175" t="s">
        <v>3397</v>
      </c>
      <c r="C2175">
        <v>0</v>
      </c>
      <c r="D2175">
        <v>6</v>
      </c>
      <c r="E2175">
        <v>2023</v>
      </c>
      <c r="F2175" s="164">
        <v>0</v>
      </c>
      <c r="G2175" s="164">
        <v>3641041.02</v>
      </c>
      <c r="H2175" s="164">
        <v>3641041.02</v>
      </c>
      <c r="I2175" s="164">
        <v>0</v>
      </c>
      <c r="J2175">
        <v>6</v>
      </c>
    </row>
    <row r="2176" spans="1:10">
      <c r="A2176" t="s">
        <v>3800</v>
      </c>
      <c r="B2176" t="s">
        <v>2482</v>
      </c>
      <c r="C2176">
        <v>0</v>
      </c>
      <c r="D2176">
        <v>6</v>
      </c>
      <c r="E2176">
        <v>2023</v>
      </c>
      <c r="F2176" s="164">
        <v>0</v>
      </c>
      <c r="G2176" s="164">
        <v>3751.44</v>
      </c>
      <c r="H2176" s="164">
        <v>3751.44</v>
      </c>
      <c r="I2176" s="164">
        <v>0</v>
      </c>
      <c r="J2176">
        <v>7</v>
      </c>
    </row>
    <row r="2177" spans="1:10">
      <c r="A2177" t="s">
        <v>3801</v>
      </c>
      <c r="B2177" t="s">
        <v>2484</v>
      </c>
      <c r="C2177">
        <v>0</v>
      </c>
      <c r="D2177">
        <v>6</v>
      </c>
      <c r="E2177">
        <v>2023</v>
      </c>
      <c r="F2177" s="164">
        <v>0</v>
      </c>
      <c r="G2177" s="164">
        <v>1069246</v>
      </c>
      <c r="H2177" s="164">
        <v>1069246</v>
      </c>
      <c r="I2177" s="164">
        <v>0</v>
      </c>
      <c r="J2177">
        <v>7</v>
      </c>
    </row>
    <row r="2178" spans="1:10">
      <c r="A2178" t="s">
        <v>3802</v>
      </c>
      <c r="B2178" t="s">
        <v>2489</v>
      </c>
      <c r="C2178">
        <v>0</v>
      </c>
      <c r="D2178">
        <v>6</v>
      </c>
      <c r="E2178">
        <v>2023</v>
      </c>
      <c r="F2178" s="164">
        <v>0</v>
      </c>
      <c r="G2178" s="164">
        <v>1888858.78</v>
      </c>
      <c r="H2178" s="164">
        <v>1888858.78</v>
      </c>
      <c r="I2178" s="164">
        <v>0</v>
      </c>
      <c r="J2178">
        <v>7</v>
      </c>
    </row>
    <row r="2179" spans="1:10">
      <c r="A2179" t="s">
        <v>3803</v>
      </c>
      <c r="B2179" t="s">
        <v>2491</v>
      </c>
      <c r="C2179">
        <v>0</v>
      </c>
      <c r="D2179">
        <v>6</v>
      </c>
      <c r="E2179">
        <v>2023</v>
      </c>
      <c r="F2179" s="164">
        <v>0</v>
      </c>
      <c r="G2179" s="164">
        <v>679184.8</v>
      </c>
      <c r="H2179" s="164">
        <v>679184.8</v>
      </c>
      <c r="I2179" s="164">
        <v>0</v>
      </c>
      <c r="J2179">
        <v>7</v>
      </c>
    </row>
    <row r="2180" spans="1:10">
      <c r="A2180" t="s">
        <v>3804</v>
      </c>
      <c r="B2180" t="s">
        <v>2496</v>
      </c>
      <c r="C2180">
        <v>0</v>
      </c>
      <c r="D2180">
        <v>6</v>
      </c>
      <c r="E2180">
        <v>2023</v>
      </c>
      <c r="F2180" s="164">
        <v>0</v>
      </c>
      <c r="G2180" s="164">
        <v>818008.82</v>
      </c>
      <c r="H2180" s="164">
        <v>818008.82</v>
      </c>
      <c r="I2180" s="164">
        <v>0</v>
      </c>
      <c r="J2180">
        <v>6</v>
      </c>
    </row>
    <row r="2181" spans="1:10">
      <c r="A2181" t="s">
        <v>3805</v>
      </c>
      <c r="B2181" t="s">
        <v>3414</v>
      </c>
      <c r="C2181">
        <v>0</v>
      </c>
      <c r="D2181">
        <v>6</v>
      </c>
      <c r="E2181">
        <v>2023</v>
      </c>
      <c r="F2181" s="164">
        <v>0</v>
      </c>
      <c r="G2181" s="164">
        <v>67016.27</v>
      </c>
      <c r="H2181" s="164">
        <v>67016.27</v>
      </c>
      <c r="I2181" s="164">
        <v>0</v>
      </c>
      <c r="J2181">
        <v>7</v>
      </c>
    </row>
    <row r="2182" spans="1:10">
      <c r="A2182" t="s">
        <v>3806</v>
      </c>
      <c r="B2182" t="s">
        <v>2502</v>
      </c>
      <c r="C2182">
        <v>0</v>
      </c>
      <c r="D2182">
        <v>6</v>
      </c>
      <c r="E2182">
        <v>2023</v>
      </c>
      <c r="F2182" s="164">
        <v>0</v>
      </c>
      <c r="G2182" s="164">
        <v>739392.55</v>
      </c>
      <c r="H2182" s="164">
        <v>739392.55</v>
      </c>
      <c r="I2182" s="164">
        <v>0</v>
      </c>
      <c r="J2182">
        <v>7</v>
      </c>
    </row>
    <row r="2183" spans="1:10">
      <c r="A2183" t="s">
        <v>3807</v>
      </c>
      <c r="B2183" t="s">
        <v>2504</v>
      </c>
      <c r="C2183">
        <v>0</v>
      </c>
      <c r="D2183">
        <v>6</v>
      </c>
      <c r="E2183">
        <v>2023</v>
      </c>
      <c r="F2183" s="164">
        <v>0</v>
      </c>
      <c r="G2183" s="164">
        <v>11600</v>
      </c>
      <c r="H2183" s="164">
        <v>11600</v>
      </c>
      <c r="I2183" s="164">
        <v>0</v>
      </c>
      <c r="J2183">
        <v>7</v>
      </c>
    </row>
    <row r="2184" spans="1:10">
      <c r="A2184" t="s">
        <v>3808</v>
      </c>
      <c r="B2184" t="s">
        <v>2510</v>
      </c>
      <c r="C2184">
        <v>0</v>
      </c>
      <c r="D2184">
        <v>6</v>
      </c>
      <c r="E2184">
        <v>2023</v>
      </c>
      <c r="F2184" s="164">
        <v>0</v>
      </c>
      <c r="G2184" s="164">
        <v>1140068.8600000001</v>
      </c>
      <c r="H2184" s="164">
        <v>1140068.8600000001</v>
      </c>
      <c r="I2184" s="164">
        <v>0</v>
      </c>
      <c r="J2184">
        <v>6</v>
      </c>
    </row>
    <row r="2185" spans="1:10">
      <c r="A2185" t="s">
        <v>3809</v>
      </c>
      <c r="B2185" t="s">
        <v>2512</v>
      </c>
      <c r="C2185">
        <v>0</v>
      </c>
      <c r="D2185">
        <v>6</v>
      </c>
      <c r="E2185">
        <v>2023</v>
      </c>
      <c r="F2185" s="164">
        <v>0</v>
      </c>
      <c r="G2185" s="164">
        <v>64433.42</v>
      </c>
      <c r="H2185" s="164">
        <v>64433.42</v>
      </c>
      <c r="I2185" s="164">
        <v>0</v>
      </c>
      <c r="J2185">
        <v>7</v>
      </c>
    </row>
    <row r="2186" spans="1:10">
      <c r="A2186" t="s">
        <v>3810</v>
      </c>
      <c r="B2186" t="s">
        <v>2516</v>
      </c>
      <c r="C2186">
        <v>0</v>
      </c>
      <c r="D2186">
        <v>6</v>
      </c>
      <c r="E2186">
        <v>2023</v>
      </c>
      <c r="F2186" s="164">
        <v>0</v>
      </c>
      <c r="G2186" s="164">
        <v>787543.56</v>
      </c>
      <c r="H2186" s="164">
        <v>787543.56</v>
      </c>
      <c r="I2186" s="164">
        <v>0</v>
      </c>
      <c r="J2186">
        <v>7</v>
      </c>
    </row>
    <row r="2187" spans="1:10">
      <c r="A2187" t="s">
        <v>3811</v>
      </c>
      <c r="B2187" t="s">
        <v>2520</v>
      </c>
      <c r="C2187">
        <v>0</v>
      </c>
      <c r="D2187">
        <v>6</v>
      </c>
      <c r="E2187">
        <v>2023</v>
      </c>
      <c r="F2187" s="164">
        <v>0</v>
      </c>
      <c r="G2187" s="164">
        <v>262235.02</v>
      </c>
      <c r="H2187" s="164">
        <v>262235.02</v>
      </c>
      <c r="I2187" s="164">
        <v>0</v>
      </c>
      <c r="J2187">
        <v>7</v>
      </c>
    </row>
    <row r="2188" spans="1:10">
      <c r="A2188" t="s">
        <v>3812</v>
      </c>
      <c r="B2188" t="s">
        <v>2522</v>
      </c>
      <c r="C2188">
        <v>0</v>
      </c>
      <c r="D2188">
        <v>6</v>
      </c>
      <c r="E2188">
        <v>2023</v>
      </c>
      <c r="F2188" s="164">
        <v>0</v>
      </c>
      <c r="G2188" s="164">
        <v>25856.86</v>
      </c>
      <c r="H2188" s="164">
        <v>25856.86</v>
      </c>
      <c r="I2188" s="164">
        <v>0</v>
      </c>
      <c r="J2188">
        <v>7</v>
      </c>
    </row>
    <row r="2189" spans="1:10">
      <c r="A2189" t="s">
        <v>3813</v>
      </c>
      <c r="B2189" t="s">
        <v>2530</v>
      </c>
      <c r="C2189">
        <v>0</v>
      </c>
      <c r="D2189">
        <v>6</v>
      </c>
      <c r="E2189">
        <v>2023</v>
      </c>
      <c r="F2189" s="164">
        <v>0</v>
      </c>
      <c r="G2189" s="164">
        <v>54469</v>
      </c>
      <c r="H2189" s="164">
        <v>54469</v>
      </c>
      <c r="I2189" s="164">
        <v>0</v>
      </c>
      <c r="J2189">
        <v>7</v>
      </c>
    </row>
    <row r="2190" spans="1:10">
      <c r="A2190" t="s">
        <v>3814</v>
      </c>
      <c r="B2190" t="s">
        <v>2532</v>
      </c>
      <c r="C2190">
        <v>0</v>
      </c>
      <c r="D2190">
        <v>6</v>
      </c>
      <c r="E2190">
        <v>2023</v>
      </c>
      <c r="F2190" s="164">
        <v>0</v>
      </c>
      <c r="G2190" s="164">
        <v>24994.07</v>
      </c>
      <c r="H2190" s="164">
        <v>24994.07</v>
      </c>
      <c r="I2190" s="164">
        <v>0</v>
      </c>
      <c r="J2190">
        <v>7</v>
      </c>
    </row>
    <row r="2191" spans="1:10">
      <c r="A2191" t="s">
        <v>3815</v>
      </c>
      <c r="B2191" t="s">
        <v>2534</v>
      </c>
      <c r="C2191">
        <v>0</v>
      </c>
      <c r="D2191">
        <v>6</v>
      </c>
      <c r="E2191">
        <v>2023</v>
      </c>
      <c r="F2191" s="164">
        <v>0</v>
      </c>
      <c r="G2191" s="164">
        <v>107214.26</v>
      </c>
      <c r="H2191" s="164">
        <v>107214.26</v>
      </c>
      <c r="I2191" s="164">
        <v>0</v>
      </c>
      <c r="J2191">
        <v>6</v>
      </c>
    </row>
    <row r="2192" spans="1:10">
      <c r="A2192" t="s">
        <v>3816</v>
      </c>
      <c r="B2192" t="s">
        <v>2536</v>
      </c>
      <c r="C2192">
        <v>0</v>
      </c>
      <c r="D2192">
        <v>6</v>
      </c>
      <c r="E2192">
        <v>2023</v>
      </c>
      <c r="F2192" s="164">
        <v>0</v>
      </c>
      <c r="G2192" s="164">
        <v>7162.88</v>
      </c>
      <c r="H2192" s="164">
        <v>7162.88</v>
      </c>
      <c r="I2192" s="164">
        <v>0</v>
      </c>
      <c r="J2192">
        <v>7</v>
      </c>
    </row>
    <row r="2193" spans="1:10">
      <c r="A2193" t="s">
        <v>3817</v>
      </c>
      <c r="B2193" t="s">
        <v>2540</v>
      </c>
      <c r="C2193">
        <v>0</v>
      </c>
      <c r="D2193">
        <v>6</v>
      </c>
      <c r="E2193">
        <v>2023</v>
      </c>
      <c r="F2193" s="164">
        <v>0</v>
      </c>
      <c r="G2193" s="164">
        <v>20588.310000000001</v>
      </c>
      <c r="H2193" s="164">
        <v>20588.310000000001</v>
      </c>
      <c r="I2193" s="164">
        <v>0</v>
      </c>
      <c r="J2193">
        <v>7</v>
      </c>
    </row>
    <row r="2194" spans="1:10">
      <c r="A2194" t="s">
        <v>3818</v>
      </c>
      <c r="B2194" t="s">
        <v>2545</v>
      </c>
      <c r="C2194">
        <v>0</v>
      </c>
      <c r="D2194">
        <v>6</v>
      </c>
      <c r="E2194">
        <v>2023</v>
      </c>
      <c r="F2194" s="164">
        <v>0</v>
      </c>
      <c r="G2194" s="164">
        <v>109033.68</v>
      </c>
      <c r="H2194" s="164">
        <v>109033.68</v>
      </c>
      <c r="I2194" s="164">
        <v>0</v>
      </c>
      <c r="J2194">
        <v>6</v>
      </c>
    </row>
    <row r="2195" spans="1:10">
      <c r="A2195" t="s">
        <v>3819</v>
      </c>
      <c r="B2195" t="s">
        <v>2545</v>
      </c>
      <c r="C2195">
        <v>0</v>
      </c>
      <c r="D2195">
        <v>6</v>
      </c>
      <c r="E2195">
        <v>2023</v>
      </c>
      <c r="F2195" s="164">
        <v>0</v>
      </c>
      <c r="G2195" s="164">
        <v>102620.68</v>
      </c>
      <c r="H2195" s="164">
        <v>102620.68</v>
      </c>
      <c r="I2195" s="164">
        <v>0</v>
      </c>
      <c r="J2195">
        <v>7</v>
      </c>
    </row>
    <row r="2196" spans="1:10">
      <c r="A2196" t="s">
        <v>3820</v>
      </c>
      <c r="B2196" t="s">
        <v>2550</v>
      </c>
      <c r="C2196">
        <v>0</v>
      </c>
      <c r="D2196">
        <v>6</v>
      </c>
      <c r="E2196">
        <v>2023</v>
      </c>
      <c r="F2196" s="164">
        <v>0</v>
      </c>
      <c r="G2196" s="164">
        <v>6413</v>
      </c>
      <c r="H2196" s="164">
        <v>6413</v>
      </c>
      <c r="I2196" s="164">
        <v>0</v>
      </c>
      <c r="J2196">
        <v>7</v>
      </c>
    </row>
    <row r="2197" spans="1:10">
      <c r="A2197" t="s">
        <v>3821</v>
      </c>
      <c r="B2197" t="s">
        <v>2555</v>
      </c>
      <c r="C2197">
        <v>0</v>
      </c>
      <c r="D2197">
        <v>6</v>
      </c>
      <c r="E2197">
        <v>2023</v>
      </c>
      <c r="F2197" s="164">
        <v>0</v>
      </c>
      <c r="G2197" s="164">
        <v>6050765.46</v>
      </c>
      <c r="H2197" s="164">
        <v>5444417.7199999997</v>
      </c>
      <c r="I2197" s="164">
        <v>606347.74</v>
      </c>
      <c r="J2197">
        <v>6</v>
      </c>
    </row>
    <row r="2198" spans="1:10">
      <c r="A2198" t="s">
        <v>3822</v>
      </c>
      <c r="B2198" t="s">
        <v>2557</v>
      </c>
      <c r="C2198">
        <v>0</v>
      </c>
      <c r="D2198">
        <v>6</v>
      </c>
      <c r="E2198">
        <v>2023</v>
      </c>
      <c r="F2198" s="164">
        <v>0</v>
      </c>
      <c r="G2198" s="164">
        <v>2723903.96</v>
      </c>
      <c r="H2198" s="164">
        <v>2723903.96</v>
      </c>
      <c r="I2198" s="164">
        <v>0</v>
      </c>
      <c r="J2198">
        <v>7</v>
      </c>
    </row>
    <row r="2199" spans="1:10">
      <c r="A2199" t="s">
        <v>3823</v>
      </c>
      <c r="B2199" t="s">
        <v>2561</v>
      </c>
      <c r="C2199">
        <v>0</v>
      </c>
      <c r="D2199">
        <v>6</v>
      </c>
      <c r="E2199">
        <v>2023</v>
      </c>
      <c r="F2199" s="164">
        <v>0</v>
      </c>
      <c r="G2199" s="164">
        <v>3326861.5</v>
      </c>
      <c r="H2199" s="164">
        <v>2720513.76</v>
      </c>
      <c r="I2199" s="164">
        <v>606347.74</v>
      </c>
      <c r="J2199">
        <v>7</v>
      </c>
    </row>
    <row r="2200" spans="1:10">
      <c r="A2200" t="s">
        <v>3824</v>
      </c>
      <c r="B2200" t="s">
        <v>3450</v>
      </c>
      <c r="C2200">
        <v>0</v>
      </c>
      <c r="D2200">
        <v>6</v>
      </c>
      <c r="E2200">
        <v>2023</v>
      </c>
      <c r="F2200" s="164">
        <v>0</v>
      </c>
      <c r="G2200" s="164">
        <v>5811266.2599999998</v>
      </c>
      <c r="H2200" s="164">
        <v>5811266.2599999998</v>
      </c>
      <c r="I2200" s="164">
        <v>0</v>
      </c>
      <c r="J2200">
        <v>5</v>
      </c>
    </row>
    <row r="2201" spans="1:10">
      <c r="A2201" t="s">
        <v>3825</v>
      </c>
      <c r="B2201" t="s">
        <v>2571</v>
      </c>
      <c r="C2201">
        <v>0</v>
      </c>
      <c r="D2201">
        <v>6</v>
      </c>
      <c r="E2201">
        <v>2023</v>
      </c>
      <c r="F2201" s="164">
        <v>0</v>
      </c>
      <c r="G2201" s="164">
        <v>5749949.3399999999</v>
      </c>
      <c r="H2201" s="164">
        <v>5749949.3399999999</v>
      </c>
      <c r="I2201" s="164">
        <v>0</v>
      </c>
      <c r="J2201">
        <v>6</v>
      </c>
    </row>
    <row r="2202" spans="1:10">
      <c r="A2202" t="s">
        <v>3826</v>
      </c>
      <c r="B2202" t="s">
        <v>3453</v>
      </c>
      <c r="C2202">
        <v>0</v>
      </c>
      <c r="D2202">
        <v>6</v>
      </c>
      <c r="E2202">
        <v>2023</v>
      </c>
      <c r="F2202" s="164">
        <v>0</v>
      </c>
      <c r="G2202" s="164">
        <v>5749949.3399999999</v>
      </c>
      <c r="H2202" s="164">
        <v>5749949.3399999999</v>
      </c>
      <c r="I2202" s="164">
        <v>0</v>
      </c>
      <c r="J2202">
        <v>7</v>
      </c>
    </row>
    <row r="2203" spans="1:10">
      <c r="A2203" t="s">
        <v>4522</v>
      </c>
      <c r="B2203" t="s">
        <v>3455</v>
      </c>
      <c r="C2203">
        <v>0</v>
      </c>
      <c r="D2203">
        <v>6</v>
      </c>
      <c r="E2203">
        <v>2023</v>
      </c>
      <c r="F2203" s="164">
        <v>0</v>
      </c>
      <c r="G2203" s="164">
        <v>61316.92</v>
      </c>
      <c r="H2203" s="164">
        <v>61316.92</v>
      </c>
      <c r="I2203" s="164">
        <v>0</v>
      </c>
      <c r="J2203">
        <v>6</v>
      </c>
    </row>
    <row r="2204" spans="1:10">
      <c r="A2204" t="s">
        <v>4523</v>
      </c>
      <c r="B2204" t="s">
        <v>3457</v>
      </c>
      <c r="C2204">
        <v>0</v>
      </c>
      <c r="D2204">
        <v>6</v>
      </c>
      <c r="E2204">
        <v>2023</v>
      </c>
      <c r="F2204" s="164">
        <v>0</v>
      </c>
      <c r="G2204" s="164">
        <v>61316.92</v>
      </c>
      <c r="H2204" s="164">
        <v>61316.92</v>
      </c>
      <c r="I2204" s="164">
        <v>0</v>
      </c>
      <c r="J2204">
        <v>7</v>
      </c>
    </row>
    <row r="2205" spans="1:10">
      <c r="A2205" t="s">
        <v>3827</v>
      </c>
      <c r="B2205" t="s">
        <v>3828</v>
      </c>
      <c r="C2205">
        <v>0</v>
      </c>
      <c r="D2205">
        <v>6</v>
      </c>
      <c r="E2205">
        <v>2023</v>
      </c>
      <c r="F2205" s="164">
        <v>0</v>
      </c>
      <c r="G2205" s="164">
        <v>159594905.49000001</v>
      </c>
      <c r="H2205" s="164">
        <v>159594905.49000001</v>
      </c>
      <c r="I2205" s="164">
        <v>0</v>
      </c>
      <c r="J2205">
        <v>3</v>
      </c>
    </row>
    <row r="2206" spans="1:10">
      <c r="A2206" t="s">
        <v>3829</v>
      </c>
      <c r="B2206" t="s">
        <v>3828</v>
      </c>
      <c r="C2206">
        <v>0</v>
      </c>
      <c r="D2206">
        <v>6</v>
      </c>
      <c r="E2206">
        <v>2023</v>
      </c>
      <c r="F2206" s="164">
        <v>0</v>
      </c>
      <c r="G2206" s="164">
        <v>159594905.49000001</v>
      </c>
      <c r="H2206" s="164">
        <v>159594905.49000001</v>
      </c>
      <c r="I2206" s="164">
        <v>0</v>
      </c>
      <c r="J2206">
        <v>4</v>
      </c>
    </row>
    <row r="2207" spans="1:10">
      <c r="A2207" t="s">
        <v>3830</v>
      </c>
      <c r="B2207" t="s">
        <v>3662</v>
      </c>
      <c r="C2207">
        <v>0</v>
      </c>
      <c r="D2207">
        <v>6</v>
      </c>
      <c r="E2207">
        <v>2023</v>
      </c>
      <c r="F2207" s="164">
        <v>0</v>
      </c>
      <c r="G2207" s="164">
        <v>123545654.84</v>
      </c>
      <c r="H2207" s="164">
        <v>123545654.84</v>
      </c>
      <c r="I2207" s="164">
        <v>0</v>
      </c>
      <c r="J2207">
        <v>5</v>
      </c>
    </row>
    <row r="2208" spans="1:10">
      <c r="A2208" t="s">
        <v>3831</v>
      </c>
      <c r="B2208" t="s">
        <v>2300</v>
      </c>
      <c r="C2208">
        <v>0</v>
      </c>
      <c r="D2208">
        <v>6</v>
      </c>
      <c r="E2208">
        <v>2023</v>
      </c>
      <c r="F2208" s="164">
        <v>0</v>
      </c>
      <c r="G2208" s="164">
        <v>58530884.359999999</v>
      </c>
      <c r="H2208" s="164">
        <v>58530884.359999999</v>
      </c>
      <c r="I2208" s="164">
        <v>0</v>
      </c>
      <c r="J2208">
        <v>6</v>
      </c>
    </row>
    <row r="2209" spans="1:10">
      <c r="A2209" t="s">
        <v>3832</v>
      </c>
      <c r="B2209" t="s">
        <v>2302</v>
      </c>
      <c r="C2209">
        <v>0</v>
      </c>
      <c r="D2209">
        <v>6</v>
      </c>
      <c r="E2209">
        <v>2023</v>
      </c>
      <c r="F2209" s="164">
        <v>0</v>
      </c>
      <c r="G2209" s="164">
        <v>58530884.359999999</v>
      </c>
      <c r="H2209" s="164">
        <v>58530884.359999999</v>
      </c>
      <c r="I2209" s="164">
        <v>0</v>
      </c>
      <c r="J2209">
        <v>7</v>
      </c>
    </row>
    <row r="2210" spans="1:10">
      <c r="A2210" t="s">
        <v>3833</v>
      </c>
      <c r="B2210" t="s">
        <v>3315</v>
      </c>
      <c r="C2210">
        <v>0</v>
      </c>
      <c r="D2210">
        <v>6</v>
      </c>
      <c r="E2210">
        <v>2023</v>
      </c>
      <c r="F2210" s="164">
        <v>0</v>
      </c>
      <c r="G2210" s="164">
        <v>1096681.3700000001</v>
      </c>
      <c r="H2210" s="164">
        <v>1096681.3700000001</v>
      </c>
      <c r="I2210" s="164">
        <v>0</v>
      </c>
      <c r="J2210">
        <v>6</v>
      </c>
    </row>
    <row r="2211" spans="1:10">
      <c r="A2211" t="s">
        <v>3834</v>
      </c>
      <c r="B2211" t="s">
        <v>2307</v>
      </c>
      <c r="C2211">
        <v>0</v>
      </c>
      <c r="D2211">
        <v>6</v>
      </c>
      <c r="E2211">
        <v>2023</v>
      </c>
      <c r="F2211" s="164">
        <v>0</v>
      </c>
      <c r="G2211" s="164">
        <v>1096681.3700000001</v>
      </c>
      <c r="H2211" s="164">
        <v>1096681.3700000001</v>
      </c>
      <c r="I2211" s="164">
        <v>0</v>
      </c>
      <c r="J2211">
        <v>7</v>
      </c>
    </row>
    <row r="2212" spans="1:10">
      <c r="A2212" t="s">
        <v>3835</v>
      </c>
      <c r="B2212" t="s">
        <v>2313</v>
      </c>
      <c r="C2212">
        <v>0</v>
      </c>
      <c r="D2212">
        <v>6</v>
      </c>
      <c r="E2212">
        <v>2023</v>
      </c>
      <c r="F2212" s="164">
        <v>0</v>
      </c>
      <c r="G2212" s="164">
        <v>14870535.539999999</v>
      </c>
      <c r="H2212" s="164">
        <v>14870535.539999999</v>
      </c>
      <c r="I2212" s="164">
        <v>0</v>
      </c>
      <c r="J2212">
        <v>6</v>
      </c>
    </row>
    <row r="2213" spans="1:10">
      <c r="A2213" t="s">
        <v>3836</v>
      </c>
      <c r="B2213" t="s">
        <v>2315</v>
      </c>
      <c r="C2213">
        <v>0</v>
      </c>
      <c r="D2213">
        <v>6</v>
      </c>
      <c r="E2213">
        <v>2023</v>
      </c>
      <c r="F2213" s="164">
        <v>0</v>
      </c>
      <c r="G2213" s="164">
        <v>906558.94</v>
      </c>
      <c r="H2213" s="164">
        <v>906558.94</v>
      </c>
      <c r="I2213" s="164">
        <v>0</v>
      </c>
      <c r="J2213">
        <v>7</v>
      </c>
    </row>
    <row r="2214" spans="1:10">
      <c r="A2214" t="s">
        <v>3837</v>
      </c>
      <c r="B2214" t="s">
        <v>2317</v>
      </c>
      <c r="C2214">
        <v>0</v>
      </c>
      <c r="D2214">
        <v>6</v>
      </c>
      <c r="E2214">
        <v>2023</v>
      </c>
      <c r="F2214" s="164">
        <v>0</v>
      </c>
      <c r="G2214" s="164">
        <v>11389056.640000001</v>
      </c>
      <c r="H2214" s="164">
        <v>11389056.640000001</v>
      </c>
      <c r="I2214" s="164">
        <v>0</v>
      </c>
      <c r="J2214">
        <v>7</v>
      </c>
    </row>
    <row r="2215" spans="1:10">
      <c r="A2215" t="s">
        <v>3838</v>
      </c>
      <c r="B2215" t="s">
        <v>2321</v>
      </c>
      <c r="C2215">
        <v>0</v>
      </c>
      <c r="D2215">
        <v>6</v>
      </c>
      <c r="E2215">
        <v>2023</v>
      </c>
      <c r="F2215" s="164">
        <v>0</v>
      </c>
      <c r="G2215" s="164">
        <v>143679.29</v>
      </c>
      <c r="H2215" s="164">
        <v>143679.29</v>
      </c>
      <c r="I2215" s="164">
        <v>0</v>
      </c>
      <c r="J2215">
        <v>7</v>
      </c>
    </row>
    <row r="2216" spans="1:10">
      <c r="A2216" t="s">
        <v>3839</v>
      </c>
      <c r="B2216" t="s">
        <v>2323</v>
      </c>
      <c r="C2216">
        <v>0</v>
      </c>
      <c r="D2216">
        <v>6</v>
      </c>
      <c r="E2216">
        <v>2023</v>
      </c>
      <c r="F2216" s="164">
        <v>0</v>
      </c>
      <c r="G2216" s="164">
        <v>211714.64</v>
      </c>
      <c r="H2216" s="164">
        <v>211714.64</v>
      </c>
      <c r="I2216" s="164">
        <v>0</v>
      </c>
      <c r="J2216">
        <v>7</v>
      </c>
    </row>
    <row r="2217" spans="1:10">
      <c r="A2217" t="s">
        <v>3840</v>
      </c>
      <c r="B2217" t="s">
        <v>2327</v>
      </c>
      <c r="C2217">
        <v>0</v>
      </c>
      <c r="D2217">
        <v>6</v>
      </c>
      <c r="E2217">
        <v>2023</v>
      </c>
      <c r="F2217" s="164">
        <v>0</v>
      </c>
      <c r="G2217" s="164">
        <v>1348466.28</v>
      </c>
      <c r="H2217" s="164">
        <v>1348466.28</v>
      </c>
      <c r="I2217" s="164">
        <v>0</v>
      </c>
      <c r="J2217">
        <v>7</v>
      </c>
    </row>
    <row r="2218" spans="1:10">
      <c r="A2218" t="s">
        <v>3841</v>
      </c>
      <c r="B2218" t="s">
        <v>2329</v>
      </c>
      <c r="C2218">
        <v>0</v>
      </c>
      <c r="D2218">
        <v>6</v>
      </c>
      <c r="E2218">
        <v>2023</v>
      </c>
      <c r="F2218" s="164">
        <v>0</v>
      </c>
      <c r="G2218" s="164">
        <v>871059.75</v>
      </c>
      <c r="H2218" s="164">
        <v>871059.75</v>
      </c>
      <c r="I2218" s="164">
        <v>0</v>
      </c>
      <c r="J2218">
        <v>7</v>
      </c>
    </row>
    <row r="2219" spans="1:10">
      <c r="A2219" t="s">
        <v>3842</v>
      </c>
      <c r="B2219" t="s">
        <v>2334</v>
      </c>
      <c r="C2219">
        <v>0</v>
      </c>
      <c r="D2219">
        <v>6</v>
      </c>
      <c r="E2219">
        <v>2023</v>
      </c>
      <c r="F2219" s="164">
        <v>0</v>
      </c>
      <c r="G2219" s="164">
        <v>15911700.050000001</v>
      </c>
      <c r="H2219" s="164">
        <v>15911700.050000001</v>
      </c>
      <c r="I2219" s="164">
        <v>0</v>
      </c>
      <c r="J2219">
        <v>6</v>
      </c>
    </row>
    <row r="2220" spans="1:10">
      <c r="A2220" t="s">
        <v>3843</v>
      </c>
      <c r="B2220" t="s">
        <v>2336</v>
      </c>
      <c r="C2220">
        <v>0</v>
      </c>
      <c r="D2220">
        <v>6</v>
      </c>
      <c r="E2220">
        <v>2023</v>
      </c>
      <c r="F2220" s="164">
        <v>0</v>
      </c>
      <c r="G2220" s="164">
        <v>6439240.2400000002</v>
      </c>
      <c r="H2220" s="164">
        <v>6439240.2400000002</v>
      </c>
      <c r="I2220" s="164">
        <v>0</v>
      </c>
      <c r="J2220">
        <v>7</v>
      </c>
    </row>
    <row r="2221" spans="1:10">
      <c r="A2221" t="s">
        <v>3844</v>
      </c>
      <c r="B2221" t="s">
        <v>2338</v>
      </c>
      <c r="C2221">
        <v>0</v>
      </c>
      <c r="D2221">
        <v>6</v>
      </c>
      <c r="E2221">
        <v>2023</v>
      </c>
      <c r="F2221" s="164">
        <v>0</v>
      </c>
      <c r="G2221" s="164">
        <v>2998110.92</v>
      </c>
      <c r="H2221" s="164">
        <v>2998110.92</v>
      </c>
      <c r="I2221" s="164">
        <v>0</v>
      </c>
      <c r="J2221">
        <v>7</v>
      </c>
    </row>
    <row r="2222" spans="1:10">
      <c r="A2222" t="s">
        <v>3845</v>
      </c>
      <c r="B2222" t="s">
        <v>1882</v>
      </c>
      <c r="C2222">
        <v>0</v>
      </c>
      <c r="D2222">
        <v>6</v>
      </c>
      <c r="E2222">
        <v>2023</v>
      </c>
      <c r="F2222" s="164">
        <v>0</v>
      </c>
      <c r="G2222" s="164">
        <v>3543438.09</v>
      </c>
      <c r="H2222" s="164">
        <v>3543438.09</v>
      </c>
      <c r="I2222" s="164">
        <v>0</v>
      </c>
      <c r="J2222">
        <v>7</v>
      </c>
    </row>
    <row r="2223" spans="1:10">
      <c r="A2223" t="s">
        <v>3846</v>
      </c>
      <c r="B2223" t="s">
        <v>2345</v>
      </c>
      <c r="C2223">
        <v>0</v>
      </c>
      <c r="D2223">
        <v>6</v>
      </c>
      <c r="E2223">
        <v>2023</v>
      </c>
      <c r="F2223" s="164">
        <v>0</v>
      </c>
      <c r="G2223" s="164">
        <v>1417374.85</v>
      </c>
      <c r="H2223" s="164">
        <v>1417374.85</v>
      </c>
      <c r="I2223" s="164">
        <v>0</v>
      </c>
      <c r="J2223">
        <v>7</v>
      </c>
    </row>
    <row r="2224" spans="1:10">
      <c r="A2224" t="s">
        <v>3847</v>
      </c>
      <c r="B2224" t="s">
        <v>2349</v>
      </c>
      <c r="C2224">
        <v>0</v>
      </c>
      <c r="D2224">
        <v>6</v>
      </c>
      <c r="E2224">
        <v>2023</v>
      </c>
      <c r="F2224" s="164">
        <v>0</v>
      </c>
      <c r="G2224" s="164">
        <v>1513535.95</v>
      </c>
      <c r="H2224" s="164">
        <v>1513535.95</v>
      </c>
      <c r="I2224" s="164">
        <v>0</v>
      </c>
      <c r="J2224">
        <v>7</v>
      </c>
    </row>
    <row r="2225" spans="1:10">
      <c r="A2225" t="s">
        <v>3848</v>
      </c>
      <c r="B2225" t="s">
        <v>2354</v>
      </c>
      <c r="C2225">
        <v>0</v>
      </c>
      <c r="D2225">
        <v>6</v>
      </c>
      <c r="E2225">
        <v>2023</v>
      </c>
      <c r="F2225" s="164">
        <v>0</v>
      </c>
      <c r="G2225" s="164">
        <v>20210587.66</v>
      </c>
      <c r="H2225" s="164">
        <v>20210587.66</v>
      </c>
      <c r="I2225" s="164">
        <v>0</v>
      </c>
      <c r="J2225">
        <v>6</v>
      </c>
    </row>
    <row r="2226" spans="1:10">
      <c r="A2226" t="s">
        <v>3849</v>
      </c>
      <c r="B2226" t="s">
        <v>2356</v>
      </c>
      <c r="C2226">
        <v>0</v>
      </c>
      <c r="D2226">
        <v>6</v>
      </c>
      <c r="E2226">
        <v>2023</v>
      </c>
      <c r="F2226" s="164">
        <v>0</v>
      </c>
      <c r="G2226" s="164">
        <v>1615720.7</v>
      </c>
      <c r="H2226" s="164">
        <v>1615720.7</v>
      </c>
      <c r="I2226" s="164">
        <v>0</v>
      </c>
      <c r="J2226">
        <v>7</v>
      </c>
    </row>
    <row r="2227" spans="1:10">
      <c r="A2227" t="s">
        <v>3850</v>
      </c>
      <c r="B2227" t="s">
        <v>2360</v>
      </c>
      <c r="C2227">
        <v>0</v>
      </c>
      <c r="D2227">
        <v>6</v>
      </c>
      <c r="E2227">
        <v>2023</v>
      </c>
      <c r="F2227" s="164">
        <v>0</v>
      </c>
      <c r="G2227" s="164">
        <v>9833177.1999999993</v>
      </c>
      <c r="H2227" s="164">
        <v>9833177.1999999993</v>
      </c>
      <c r="I2227" s="164">
        <v>0</v>
      </c>
      <c r="J2227">
        <v>7</v>
      </c>
    </row>
    <row r="2228" spans="1:10">
      <c r="A2228" t="s">
        <v>3851</v>
      </c>
      <c r="B2228" t="s">
        <v>2362</v>
      </c>
      <c r="C2228">
        <v>0</v>
      </c>
      <c r="D2228">
        <v>6</v>
      </c>
      <c r="E2228">
        <v>2023</v>
      </c>
      <c r="F2228" s="164">
        <v>0</v>
      </c>
      <c r="G2228" s="164">
        <v>4622317.97</v>
      </c>
      <c r="H2228" s="164">
        <v>4622317.97</v>
      </c>
      <c r="I2228" s="164">
        <v>0</v>
      </c>
      <c r="J2228">
        <v>7</v>
      </c>
    </row>
    <row r="2229" spans="1:10">
      <c r="A2229" t="s">
        <v>3852</v>
      </c>
      <c r="B2229" t="s">
        <v>2364</v>
      </c>
      <c r="C2229">
        <v>0</v>
      </c>
      <c r="D2229">
        <v>6</v>
      </c>
      <c r="E2229">
        <v>2023</v>
      </c>
      <c r="F2229" s="164">
        <v>0</v>
      </c>
      <c r="G2229" s="164">
        <v>3663315.12</v>
      </c>
      <c r="H2229" s="164">
        <v>3663315.12</v>
      </c>
      <c r="I2229" s="164">
        <v>0</v>
      </c>
      <c r="J2229">
        <v>7</v>
      </c>
    </row>
    <row r="2230" spans="1:10">
      <c r="A2230" t="s">
        <v>3853</v>
      </c>
      <c r="B2230" t="s">
        <v>2367</v>
      </c>
      <c r="C2230">
        <v>0</v>
      </c>
      <c r="D2230">
        <v>6</v>
      </c>
      <c r="E2230">
        <v>2023</v>
      </c>
      <c r="F2230" s="164">
        <v>0</v>
      </c>
      <c r="G2230" s="164">
        <v>476056.67</v>
      </c>
      <c r="H2230" s="164">
        <v>476056.67</v>
      </c>
      <c r="I2230" s="164">
        <v>0</v>
      </c>
      <c r="J2230">
        <v>7</v>
      </c>
    </row>
    <row r="2231" spans="1:10">
      <c r="A2231" t="s">
        <v>3854</v>
      </c>
      <c r="B2231" t="s">
        <v>2372</v>
      </c>
      <c r="C2231">
        <v>0</v>
      </c>
      <c r="D2231">
        <v>6</v>
      </c>
      <c r="E2231">
        <v>2023</v>
      </c>
      <c r="F2231" s="164">
        <v>0</v>
      </c>
      <c r="G2231" s="164">
        <v>12925265.859999999</v>
      </c>
      <c r="H2231" s="164">
        <v>12925265.859999999</v>
      </c>
      <c r="I2231" s="164">
        <v>0</v>
      </c>
      <c r="J2231">
        <v>6</v>
      </c>
    </row>
    <row r="2232" spans="1:10">
      <c r="A2232" t="s">
        <v>3855</v>
      </c>
      <c r="B2232" t="s">
        <v>2374</v>
      </c>
      <c r="C2232">
        <v>0</v>
      </c>
      <c r="D2232">
        <v>6</v>
      </c>
      <c r="E2232">
        <v>2023</v>
      </c>
      <c r="F2232" s="164">
        <v>0</v>
      </c>
      <c r="G2232" s="164">
        <v>12925265.859999999</v>
      </c>
      <c r="H2232" s="164">
        <v>12925265.859999999</v>
      </c>
      <c r="I2232" s="164">
        <v>0</v>
      </c>
      <c r="J2232">
        <v>7</v>
      </c>
    </row>
    <row r="2233" spans="1:10">
      <c r="A2233" t="s">
        <v>3856</v>
      </c>
      <c r="B2233" t="s">
        <v>3489</v>
      </c>
      <c r="C2233">
        <v>0</v>
      </c>
      <c r="D2233">
        <v>6</v>
      </c>
      <c r="E2233">
        <v>2023</v>
      </c>
      <c r="F2233" s="164">
        <v>0</v>
      </c>
      <c r="G2233" s="164">
        <v>6261025.1799999997</v>
      </c>
      <c r="H2233" s="164">
        <v>6261025.1799999997</v>
      </c>
      <c r="I2233" s="164">
        <v>0</v>
      </c>
      <c r="J2233">
        <v>5</v>
      </c>
    </row>
    <row r="2234" spans="1:10">
      <c r="A2234" t="s">
        <v>3857</v>
      </c>
      <c r="B2234" t="s">
        <v>2381</v>
      </c>
      <c r="C2234">
        <v>0</v>
      </c>
      <c r="D2234">
        <v>6</v>
      </c>
      <c r="E2234">
        <v>2023</v>
      </c>
      <c r="F2234" s="164">
        <v>0</v>
      </c>
      <c r="G2234" s="164">
        <v>2233049.38</v>
      </c>
      <c r="H2234" s="164">
        <v>2233049.38</v>
      </c>
      <c r="I2234" s="164">
        <v>0</v>
      </c>
      <c r="J2234">
        <v>6</v>
      </c>
    </row>
    <row r="2235" spans="1:10">
      <c r="A2235" t="s">
        <v>3858</v>
      </c>
      <c r="B2235" t="s">
        <v>2383</v>
      </c>
      <c r="C2235">
        <v>0</v>
      </c>
      <c r="D2235">
        <v>6</v>
      </c>
      <c r="E2235">
        <v>2023</v>
      </c>
      <c r="F2235" s="164">
        <v>0</v>
      </c>
      <c r="G2235" s="164">
        <v>40196.6</v>
      </c>
      <c r="H2235" s="164">
        <v>40196.6</v>
      </c>
      <c r="I2235" s="164">
        <v>0</v>
      </c>
      <c r="J2235">
        <v>7</v>
      </c>
    </row>
    <row r="2236" spans="1:10">
      <c r="A2236" t="s">
        <v>3859</v>
      </c>
      <c r="B2236" t="s">
        <v>2391</v>
      </c>
      <c r="C2236">
        <v>0</v>
      </c>
      <c r="D2236">
        <v>6</v>
      </c>
      <c r="E2236">
        <v>2023</v>
      </c>
      <c r="F2236" s="164">
        <v>0</v>
      </c>
      <c r="G2236" s="164">
        <v>286857.78999999998</v>
      </c>
      <c r="H2236" s="164">
        <v>286857.78999999998</v>
      </c>
      <c r="I2236" s="164">
        <v>0</v>
      </c>
      <c r="J2236">
        <v>7</v>
      </c>
    </row>
    <row r="2237" spans="1:10">
      <c r="A2237" t="s">
        <v>3860</v>
      </c>
      <c r="B2237" t="s">
        <v>2393</v>
      </c>
      <c r="C2237">
        <v>0</v>
      </c>
      <c r="D2237">
        <v>6</v>
      </c>
      <c r="E2237">
        <v>2023</v>
      </c>
      <c r="F2237" s="164">
        <v>0</v>
      </c>
      <c r="G2237" s="164">
        <v>1905994.99</v>
      </c>
      <c r="H2237" s="164">
        <v>1905994.99</v>
      </c>
      <c r="I2237" s="164">
        <v>0</v>
      </c>
      <c r="J2237">
        <v>7</v>
      </c>
    </row>
    <row r="2238" spans="1:10">
      <c r="A2238" t="s">
        <v>3861</v>
      </c>
      <c r="B2238" t="s">
        <v>2401</v>
      </c>
      <c r="C2238">
        <v>0</v>
      </c>
      <c r="D2238">
        <v>6</v>
      </c>
      <c r="E2238">
        <v>2023</v>
      </c>
      <c r="F2238" s="164">
        <v>0</v>
      </c>
      <c r="G2238" s="164">
        <v>3802046.49</v>
      </c>
      <c r="H2238" s="164">
        <v>3802046.49</v>
      </c>
      <c r="I2238" s="164">
        <v>0</v>
      </c>
      <c r="J2238">
        <v>6</v>
      </c>
    </row>
    <row r="2239" spans="1:10">
      <c r="A2239" t="s">
        <v>3862</v>
      </c>
      <c r="B2239" t="s">
        <v>2403</v>
      </c>
      <c r="C2239">
        <v>0</v>
      </c>
      <c r="D2239">
        <v>6</v>
      </c>
      <c r="E2239">
        <v>2023</v>
      </c>
      <c r="F2239" s="164">
        <v>0</v>
      </c>
      <c r="G2239" s="164">
        <v>3789252.08</v>
      </c>
      <c r="H2239" s="164">
        <v>3789252.08</v>
      </c>
      <c r="I2239" s="164">
        <v>0</v>
      </c>
      <c r="J2239">
        <v>7</v>
      </c>
    </row>
    <row r="2240" spans="1:10">
      <c r="A2240" t="s">
        <v>3863</v>
      </c>
      <c r="B2240" t="s">
        <v>2405</v>
      </c>
      <c r="C2240">
        <v>0</v>
      </c>
      <c r="D2240">
        <v>6</v>
      </c>
      <c r="E2240">
        <v>2023</v>
      </c>
      <c r="F2240" s="164">
        <v>0</v>
      </c>
      <c r="G2240" s="164">
        <v>12794.41</v>
      </c>
      <c r="H2240" s="164">
        <v>12794.41</v>
      </c>
      <c r="I2240" s="164">
        <v>0</v>
      </c>
      <c r="J2240">
        <v>7</v>
      </c>
    </row>
    <row r="2241" spans="1:10">
      <c r="A2241" t="s">
        <v>3864</v>
      </c>
      <c r="B2241" t="s">
        <v>2411</v>
      </c>
      <c r="C2241">
        <v>0</v>
      </c>
      <c r="D2241">
        <v>6</v>
      </c>
      <c r="E2241">
        <v>2023</v>
      </c>
      <c r="F2241" s="164">
        <v>0</v>
      </c>
      <c r="G2241" s="164">
        <v>2549.48</v>
      </c>
      <c r="H2241" s="164">
        <v>2549.48</v>
      </c>
      <c r="I2241" s="164">
        <v>0</v>
      </c>
      <c r="J2241">
        <v>6</v>
      </c>
    </row>
    <row r="2242" spans="1:10">
      <c r="A2242" t="s">
        <v>3865</v>
      </c>
      <c r="B2242" t="s">
        <v>2413</v>
      </c>
      <c r="C2242">
        <v>0</v>
      </c>
      <c r="D2242">
        <v>6</v>
      </c>
      <c r="E2242">
        <v>2023</v>
      </c>
      <c r="F2242" s="164">
        <v>0</v>
      </c>
      <c r="G2242" s="164">
        <v>225.01</v>
      </c>
      <c r="H2242" s="164">
        <v>225.01</v>
      </c>
      <c r="I2242" s="164">
        <v>0</v>
      </c>
      <c r="J2242">
        <v>7</v>
      </c>
    </row>
    <row r="2243" spans="1:10">
      <c r="A2243" t="s">
        <v>4526</v>
      </c>
      <c r="B2243" t="s">
        <v>2415</v>
      </c>
      <c r="C2243">
        <v>0</v>
      </c>
      <c r="D2243">
        <v>6</v>
      </c>
      <c r="E2243">
        <v>2023</v>
      </c>
      <c r="F2243" s="164">
        <v>0</v>
      </c>
      <c r="G2243" s="164">
        <v>348.23</v>
      </c>
      <c r="H2243" s="164">
        <v>348.23</v>
      </c>
      <c r="I2243" s="164">
        <v>0</v>
      </c>
      <c r="J2243">
        <v>7</v>
      </c>
    </row>
    <row r="2244" spans="1:10">
      <c r="A2244" t="s">
        <v>4632</v>
      </c>
      <c r="B2244" t="s">
        <v>3356</v>
      </c>
      <c r="C2244">
        <v>0</v>
      </c>
      <c r="D2244">
        <v>6</v>
      </c>
      <c r="E2244">
        <v>2023</v>
      </c>
      <c r="F2244" s="164">
        <v>0</v>
      </c>
      <c r="G2244" s="164">
        <v>1976.24</v>
      </c>
      <c r="H2244" s="164">
        <v>1976.24</v>
      </c>
      <c r="I2244" s="164">
        <v>0</v>
      </c>
      <c r="J2244">
        <v>7</v>
      </c>
    </row>
    <row r="2245" spans="1:10">
      <c r="A2245" t="s">
        <v>3866</v>
      </c>
      <c r="B2245" t="s">
        <v>2424</v>
      </c>
      <c r="C2245">
        <v>0</v>
      </c>
      <c r="D2245">
        <v>6</v>
      </c>
      <c r="E2245">
        <v>2023</v>
      </c>
      <c r="F2245" s="164">
        <v>0</v>
      </c>
      <c r="G2245" s="164">
        <v>157019.85999999999</v>
      </c>
      <c r="H2245" s="164">
        <v>157019.85999999999</v>
      </c>
      <c r="I2245" s="164">
        <v>0</v>
      </c>
      <c r="J2245">
        <v>6</v>
      </c>
    </row>
    <row r="2246" spans="1:10">
      <c r="A2246" t="s">
        <v>3867</v>
      </c>
      <c r="B2246" t="s">
        <v>3368</v>
      </c>
      <c r="C2246">
        <v>0</v>
      </c>
      <c r="D2246">
        <v>6</v>
      </c>
      <c r="E2246">
        <v>2023</v>
      </c>
      <c r="F2246" s="164">
        <v>0</v>
      </c>
      <c r="G2246" s="164">
        <v>157019.85999999999</v>
      </c>
      <c r="H2246" s="164">
        <v>157019.85999999999</v>
      </c>
      <c r="I2246" s="164">
        <v>0</v>
      </c>
      <c r="J2246">
        <v>7</v>
      </c>
    </row>
    <row r="2247" spans="1:10">
      <c r="A2247" t="s">
        <v>3868</v>
      </c>
      <c r="B2247" t="s">
        <v>3370</v>
      </c>
      <c r="C2247">
        <v>0</v>
      </c>
      <c r="D2247">
        <v>6</v>
      </c>
      <c r="E2247">
        <v>2023</v>
      </c>
      <c r="F2247" s="164">
        <v>0</v>
      </c>
      <c r="G2247" s="164">
        <v>66359.97</v>
      </c>
      <c r="H2247" s="164">
        <v>66359.97</v>
      </c>
      <c r="I2247" s="164">
        <v>0</v>
      </c>
      <c r="J2247">
        <v>6</v>
      </c>
    </row>
    <row r="2248" spans="1:10">
      <c r="A2248" t="s">
        <v>4722</v>
      </c>
      <c r="B2248" t="s">
        <v>3373</v>
      </c>
      <c r="C2248">
        <v>0</v>
      </c>
      <c r="D2248">
        <v>6</v>
      </c>
      <c r="E2248">
        <v>2023</v>
      </c>
      <c r="F2248" s="164">
        <v>0</v>
      </c>
      <c r="G2248" s="164">
        <v>458</v>
      </c>
      <c r="H2248" s="164">
        <v>458</v>
      </c>
      <c r="I2248" s="164">
        <v>0</v>
      </c>
      <c r="J2248">
        <v>7</v>
      </c>
    </row>
    <row r="2249" spans="1:10">
      <c r="A2249" t="s">
        <v>4723</v>
      </c>
      <c r="B2249" t="s">
        <v>3377</v>
      </c>
      <c r="C2249">
        <v>0</v>
      </c>
      <c r="D2249">
        <v>6</v>
      </c>
      <c r="E2249">
        <v>2023</v>
      </c>
      <c r="F2249" s="164">
        <v>0</v>
      </c>
      <c r="G2249" s="164">
        <v>35965.97</v>
      </c>
      <c r="H2249" s="164">
        <v>35965.97</v>
      </c>
      <c r="I2249" s="164">
        <v>0</v>
      </c>
      <c r="J2249">
        <v>7</v>
      </c>
    </row>
    <row r="2250" spans="1:10">
      <c r="A2250" t="s">
        <v>3869</v>
      </c>
      <c r="B2250" t="s">
        <v>2434</v>
      </c>
      <c r="C2250">
        <v>0</v>
      </c>
      <c r="D2250">
        <v>6</v>
      </c>
      <c r="E2250">
        <v>2023</v>
      </c>
      <c r="F2250" s="164">
        <v>0</v>
      </c>
      <c r="G2250" s="164">
        <v>29936</v>
      </c>
      <c r="H2250" s="164">
        <v>29936</v>
      </c>
      <c r="I2250" s="164">
        <v>0</v>
      </c>
      <c r="J2250">
        <v>7</v>
      </c>
    </row>
    <row r="2251" spans="1:10">
      <c r="A2251" t="s">
        <v>3870</v>
      </c>
      <c r="B2251" t="s">
        <v>2439</v>
      </c>
      <c r="C2251">
        <v>0</v>
      </c>
      <c r="D2251">
        <v>6</v>
      </c>
      <c r="E2251">
        <v>2023</v>
      </c>
      <c r="F2251" s="164">
        <v>0</v>
      </c>
      <c r="G2251" s="164">
        <v>23976959.210000001</v>
      </c>
      <c r="H2251" s="164">
        <v>23976959.210000001</v>
      </c>
      <c r="I2251" s="164">
        <v>0</v>
      </c>
      <c r="J2251">
        <v>5</v>
      </c>
    </row>
    <row r="2252" spans="1:10">
      <c r="A2252" t="s">
        <v>3871</v>
      </c>
      <c r="B2252" t="s">
        <v>2442</v>
      </c>
      <c r="C2252">
        <v>0</v>
      </c>
      <c r="D2252">
        <v>6</v>
      </c>
      <c r="E2252">
        <v>2023</v>
      </c>
      <c r="F2252" s="164">
        <v>0</v>
      </c>
      <c r="G2252" s="164">
        <v>5667518.5</v>
      </c>
      <c r="H2252" s="164">
        <v>5667518.5</v>
      </c>
      <c r="I2252" s="164">
        <v>0</v>
      </c>
      <c r="J2252">
        <v>6</v>
      </c>
    </row>
    <row r="2253" spans="1:10">
      <c r="A2253" t="s">
        <v>3872</v>
      </c>
      <c r="B2253" t="s">
        <v>2444</v>
      </c>
      <c r="C2253">
        <v>0</v>
      </c>
      <c r="D2253">
        <v>6</v>
      </c>
      <c r="E2253">
        <v>2023</v>
      </c>
      <c r="F2253" s="164">
        <v>0</v>
      </c>
      <c r="G2253" s="164">
        <v>1116337</v>
      </c>
      <c r="H2253" s="164">
        <v>1116337</v>
      </c>
      <c r="I2253" s="164">
        <v>0</v>
      </c>
      <c r="J2253">
        <v>7</v>
      </c>
    </row>
    <row r="2254" spans="1:10">
      <c r="A2254" t="s">
        <v>3873</v>
      </c>
      <c r="B2254" t="s">
        <v>2448</v>
      </c>
      <c r="C2254">
        <v>0</v>
      </c>
      <c r="D2254">
        <v>6</v>
      </c>
      <c r="E2254">
        <v>2023</v>
      </c>
      <c r="F2254" s="164">
        <v>0</v>
      </c>
      <c r="G2254" s="164">
        <v>127578.16</v>
      </c>
      <c r="H2254" s="164">
        <v>127578.16</v>
      </c>
      <c r="I2254" s="164">
        <v>0</v>
      </c>
      <c r="J2254">
        <v>7</v>
      </c>
    </row>
    <row r="2255" spans="1:10">
      <c r="A2255" t="s">
        <v>3874</v>
      </c>
      <c r="B2255" t="s">
        <v>2452</v>
      </c>
      <c r="C2255">
        <v>0</v>
      </c>
      <c r="D2255">
        <v>6</v>
      </c>
      <c r="E2255">
        <v>2023</v>
      </c>
      <c r="F2255" s="164">
        <v>0</v>
      </c>
      <c r="G2255" s="164">
        <v>119948.06</v>
      </c>
      <c r="H2255" s="164">
        <v>119948.06</v>
      </c>
      <c r="I2255" s="164">
        <v>0</v>
      </c>
      <c r="J2255">
        <v>7</v>
      </c>
    </row>
    <row r="2256" spans="1:10">
      <c r="A2256" t="s">
        <v>3875</v>
      </c>
      <c r="B2256" t="s">
        <v>2456</v>
      </c>
      <c r="C2256">
        <v>0</v>
      </c>
      <c r="D2256">
        <v>6</v>
      </c>
      <c r="E2256">
        <v>2023</v>
      </c>
      <c r="F2256" s="164">
        <v>0</v>
      </c>
      <c r="G2256" s="164">
        <v>2110423.6</v>
      </c>
      <c r="H2256" s="164">
        <v>2110423.6</v>
      </c>
      <c r="I2256" s="164">
        <v>0</v>
      </c>
      <c r="J2256">
        <v>7</v>
      </c>
    </row>
    <row r="2257" spans="1:10">
      <c r="A2257" t="s">
        <v>3876</v>
      </c>
      <c r="B2257" t="s">
        <v>2460</v>
      </c>
      <c r="C2257">
        <v>0</v>
      </c>
      <c r="D2257">
        <v>6</v>
      </c>
      <c r="E2257">
        <v>2023</v>
      </c>
      <c r="F2257" s="164">
        <v>0</v>
      </c>
      <c r="G2257" s="164">
        <v>37278.879999999997</v>
      </c>
      <c r="H2257" s="164">
        <v>37278.879999999997</v>
      </c>
      <c r="I2257" s="164">
        <v>0</v>
      </c>
      <c r="J2257">
        <v>7</v>
      </c>
    </row>
    <row r="2258" spans="1:10">
      <c r="A2258" t="s">
        <v>3877</v>
      </c>
      <c r="B2258" t="s">
        <v>2464</v>
      </c>
      <c r="C2258">
        <v>0</v>
      </c>
      <c r="D2258">
        <v>6</v>
      </c>
      <c r="E2258">
        <v>2023</v>
      </c>
      <c r="F2258" s="164">
        <v>0</v>
      </c>
      <c r="G2258" s="164">
        <v>2155952.7999999998</v>
      </c>
      <c r="H2258" s="164">
        <v>2155952.7999999998</v>
      </c>
      <c r="I2258" s="164">
        <v>0</v>
      </c>
      <c r="J2258">
        <v>7</v>
      </c>
    </row>
    <row r="2259" spans="1:10">
      <c r="A2259" t="s">
        <v>3878</v>
      </c>
      <c r="B2259" t="s">
        <v>3391</v>
      </c>
      <c r="C2259">
        <v>0</v>
      </c>
      <c r="D2259">
        <v>6</v>
      </c>
      <c r="E2259">
        <v>2023</v>
      </c>
      <c r="F2259" s="164">
        <v>0</v>
      </c>
      <c r="G2259" s="164">
        <v>7049656.3499999996</v>
      </c>
      <c r="H2259" s="164">
        <v>7049656.3499999996</v>
      </c>
      <c r="I2259" s="164">
        <v>0</v>
      </c>
      <c r="J2259">
        <v>6</v>
      </c>
    </row>
    <row r="2260" spans="1:10">
      <c r="A2260" t="s">
        <v>3879</v>
      </c>
      <c r="B2260" t="s">
        <v>2471</v>
      </c>
      <c r="C2260">
        <v>0</v>
      </c>
      <c r="D2260">
        <v>6</v>
      </c>
      <c r="E2260">
        <v>2023</v>
      </c>
      <c r="F2260" s="164">
        <v>0</v>
      </c>
      <c r="G2260" s="164">
        <v>2859886.71</v>
      </c>
      <c r="H2260" s="164">
        <v>2859886.71</v>
      </c>
      <c r="I2260" s="164">
        <v>0</v>
      </c>
      <c r="J2260">
        <v>7</v>
      </c>
    </row>
    <row r="2261" spans="1:10">
      <c r="A2261" t="s">
        <v>4527</v>
      </c>
      <c r="B2261" t="s">
        <v>3394</v>
      </c>
      <c r="C2261">
        <v>0</v>
      </c>
      <c r="D2261">
        <v>6</v>
      </c>
      <c r="E2261">
        <v>2023</v>
      </c>
      <c r="F2261" s="164">
        <v>0</v>
      </c>
      <c r="G2261" s="164">
        <v>487347.32</v>
      </c>
      <c r="H2261" s="164">
        <v>487347.32</v>
      </c>
      <c r="I2261" s="164">
        <v>0</v>
      </c>
      <c r="J2261">
        <v>7</v>
      </c>
    </row>
    <row r="2262" spans="1:10">
      <c r="A2262" t="s">
        <v>3880</v>
      </c>
      <c r="B2262" t="s">
        <v>2475</v>
      </c>
      <c r="C2262">
        <v>0</v>
      </c>
      <c r="D2262">
        <v>6</v>
      </c>
      <c r="E2262">
        <v>2023</v>
      </c>
      <c r="F2262" s="164">
        <v>0</v>
      </c>
      <c r="G2262" s="164">
        <v>3702422.32</v>
      </c>
      <c r="H2262" s="164">
        <v>3702422.32</v>
      </c>
      <c r="I2262" s="164">
        <v>0</v>
      </c>
      <c r="J2262">
        <v>7</v>
      </c>
    </row>
    <row r="2263" spans="1:10">
      <c r="A2263" t="s">
        <v>3881</v>
      </c>
      <c r="B2263" t="s">
        <v>3397</v>
      </c>
      <c r="C2263">
        <v>0</v>
      </c>
      <c r="D2263">
        <v>6</v>
      </c>
      <c r="E2263">
        <v>2023</v>
      </c>
      <c r="F2263" s="164">
        <v>0</v>
      </c>
      <c r="G2263" s="164">
        <v>3641041.02</v>
      </c>
      <c r="H2263" s="164">
        <v>3641041.02</v>
      </c>
      <c r="I2263" s="164">
        <v>0</v>
      </c>
      <c r="J2263">
        <v>6</v>
      </c>
    </row>
    <row r="2264" spans="1:10">
      <c r="A2264" t="s">
        <v>3882</v>
      </c>
      <c r="B2264" t="s">
        <v>2482</v>
      </c>
      <c r="C2264">
        <v>0</v>
      </c>
      <c r="D2264">
        <v>6</v>
      </c>
      <c r="E2264">
        <v>2023</v>
      </c>
      <c r="F2264" s="164">
        <v>0</v>
      </c>
      <c r="G2264" s="164">
        <v>3751.44</v>
      </c>
      <c r="H2264" s="164">
        <v>3751.44</v>
      </c>
      <c r="I2264" s="164">
        <v>0</v>
      </c>
      <c r="J2264">
        <v>7</v>
      </c>
    </row>
    <row r="2265" spans="1:10">
      <c r="A2265" t="s">
        <v>3883</v>
      </c>
      <c r="B2265" t="s">
        <v>2484</v>
      </c>
      <c r="C2265">
        <v>0</v>
      </c>
      <c r="D2265">
        <v>6</v>
      </c>
      <c r="E2265">
        <v>2023</v>
      </c>
      <c r="F2265" s="164">
        <v>0</v>
      </c>
      <c r="G2265" s="164">
        <v>1069246</v>
      </c>
      <c r="H2265" s="164">
        <v>1069246</v>
      </c>
      <c r="I2265" s="164">
        <v>0</v>
      </c>
      <c r="J2265">
        <v>7</v>
      </c>
    </row>
    <row r="2266" spans="1:10">
      <c r="A2266" t="s">
        <v>3884</v>
      </c>
      <c r="B2266" t="s">
        <v>2489</v>
      </c>
      <c r="C2266">
        <v>0</v>
      </c>
      <c r="D2266">
        <v>6</v>
      </c>
      <c r="E2266">
        <v>2023</v>
      </c>
      <c r="F2266" s="164">
        <v>0</v>
      </c>
      <c r="G2266" s="164">
        <v>1888858.78</v>
      </c>
      <c r="H2266" s="164">
        <v>1888858.78</v>
      </c>
      <c r="I2266" s="164">
        <v>0</v>
      </c>
      <c r="J2266">
        <v>7</v>
      </c>
    </row>
    <row r="2267" spans="1:10">
      <c r="A2267" t="s">
        <v>3885</v>
      </c>
      <c r="B2267" t="s">
        <v>2491</v>
      </c>
      <c r="C2267">
        <v>0</v>
      </c>
      <c r="D2267">
        <v>6</v>
      </c>
      <c r="E2267">
        <v>2023</v>
      </c>
      <c r="F2267" s="164">
        <v>0</v>
      </c>
      <c r="G2267" s="164">
        <v>679184.8</v>
      </c>
      <c r="H2267" s="164">
        <v>679184.8</v>
      </c>
      <c r="I2267" s="164">
        <v>0</v>
      </c>
      <c r="J2267">
        <v>7</v>
      </c>
    </row>
    <row r="2268" spans="1:10">
      <c r="A2268" t="s">
        <v>3886</v>
      </c>
      <c r="B2268" t="s">
        <v>2496</v>
      </c>
      <c r="C2268">
        <v>0</v>
      </c>
      <c r="D2268">
        <v>6</v>
      </c>
      <c r="E2268">
        <v>2023</v>
      </c>
      <c r="F2268" s="164">
        <v>0</v>
      </c>
      <c r="G2268" s="164">
        <v>818008.82</v>
      </c>
      <c r="H2268" s="164">
        <v>818008.82</v>
      </c>
      <c r="I2268" s="164">
        <v>0</v>
      </c>
      <c r="J2268">
        <v>6</v>
      </c>
    </row>
    <row r="2269" spans="1:10">
      <c r="A2269" t="s">
        <v>3887</v>
      </c>
      <c r="B2269" t="s">
        <v>3414</v>
      </c>
      <c r="C2269">
        <v>0</v>
      </c>
      <c r="D2269">
        <v>6</v>
      </c>
      <c r="E2269">
        <v>2023</v>
      </c>
      <c r="F2269" s="164">
        <v>0</v>
      </c>
      <c r="G2269" s="164">
        <v>67016.27</v>
      </c>
      <c r="H2269" s="164">
        <v>67016.27</v>
      </c>
      <c r="I2269" s="164">
        <v>0</v>
      </c>
      <c r="J2269">
        <v>7</v>
      </c>
    </row>
    <row r="2270" spans="1:10">
      <c r="A2270" t="s">
        <v>3888</v>
      </c>
      <c r="B2270" t="s">
        <v>2502</v>
      </c>
      <c r="C2270">
        <v>0</v>
      </c>
      <c r="D2270">
        <v>6</v>
      </c>
      <c r="E2270">
        <v>2023</v>
      </c>
      <c r="F2270" s="164">
        <v>0</v>
      </c>
      <c r="G2270" s="164">
        <v>739392.55</v>
      </c>
      <c r="H2270" s="164">
        <v>739392.55</v>
      </c>
      <c r="I2270" s="164">
        <v>0</v>
      </c>
      <c r="J2270">
        <v>7</v>
      </c>
    </row>
    <row r="2271" spans="1:10">
      <c r="A2271" t="s">
        <v>3889</v>
      </c>
      <c r="B2271" t="s">
        <v>2504</v>
      </c>
      <c r="C2271">
        <v>0</v>
      </c>
      <c r="D2271">
        <v>6</v>
      </c>
      <c r="E2271">
        <v>2023</v>
      </c>
      <c r="F2271" s="164">
        <v>0</v>
      </c>
      <c r="G2271" s="164">
        <v>11600</v>
      </c>
      <c r="H2271" s="164">
        <v>11600</v>
      </c>
      <c r="I2271" s="164">
        <v>0</v>
      </c>
      <c r="J2271">
        <v>7</v>
      </c>
    </row>
    <row r="2272" spans="1:10">
      <c r="A2272" t="s">
        <v>3890</v>
      </c>
      <c r="B2272" t="s">
        <v>2510</v>
      </c>
      <c r="C2272">
        <v>0</v>
      </c>
      <c r="D2272">
        <v>6</v>
      </c>
      <c r="E2272">
        <v>2023</v>
      </c>
      <c r="F2272" s="164">
        <v>0</v>
      </c>
      <c r="G2272" s="164">
        <v>1140068.8600000001</v>
      </c>
      <c r="H2272" s="164">
        <v>1140068.8600000001</v>
      </c>
      <c r="I2272" s="164">
        <v>0</v>
      </c>
      <c r="J2272">
        <v>6</v>
      </c>
    </row>
    <row r="2273" spans="1:10">
      <c r="A2273" t="s">
        <v>3891</v>
      </c>
      <c r="B2273" t="s">
        <v>2512</v>
      </c>
      <c r="C2273">
        <v>0</v>
      </c>
      <c r="D2273">
        <v>6</v>
      </c>
      <c r="E2273">
        <v>2023</v>
      </c>
      <c r="F2273" s="164">
        <v>0</v>
      </c>
      <c r="G2273" s="164">
        <v>64433.42</v>
      </c>
      <c r="H2273" s="164">
        <v>64433.42</v>
      </c>
      <c r="I2273" s="164">
        <v>0</v>
      </c>
      <c r="J2273">
        <v>7</v>
      </c>
    </row>
    <row r="2274" spans="1:10">
      <c r="A2274" t="s">
        <v>3892</v>
      </c>
      <c r="B2274" t="s">
        <v>2516</v>
      </c>
      <c r="C2274">
        <v>0</v>
      </c>
      <c r="D2274">
        <v>6</v>
      </c>
      <c r="E2274">
        <v>2023</v>
      </c>
      <c r="F2274" s="164">
        <v>0</v>
      </c>
      <c r="G2274" s="164">
        <v>787543.56</v>
      </c>
      <c r="H2274" s="164">
        <v>787543.56</v>
      </c>
      <c r="I2274" s="164">
        <v>0</v>
      </c>
      <c r="J2274">
        <v>7</v>
      </c>
    </row>
    <row r="2275" spans="1:10">
      <c r="A2275" t="s">
        <v>3893</v>
      </c>
      <c r="B2275" t="s">
        <v>2520</v>
      </c>
      <c r="C2275">
        <v>0</v>
      </c>
      <c r="D2275">
        <v>6</v>
      </c>
      <c r="E2275">
        <v>2023</v>
      </c>
      <c r="F2275" s="164">
        <v>0</v>
      </c>
      <c r="G2275" s="164">
        <v>262235.02</v>
      </c>
      <c r="H2275" s="164">
        <v>262235.02</v>
      </c>
      <c r="I2275" s="164">
        <v>0</v>
      </c>
      <c r="J2275">
        <v>7</v>
      </c>
    </row>
    <row r="2276" spans="1:10">
      <c r="A2276" t="s">
        <v>3894</v>
      </c>
      <c r="B2276" t="s">
        <v>2522</v>
      </c>
      <c r="C2276">
        <v>0</v>
      </c>
      <c r="D2276">
        <v>6</v>
      </c>
      <c r="E2276">
        <v>2023</v>
      </c>
      <c r="F2276" s="164">
        <v>0</v>
      </c>
      <c r="G2276" s="164">
        <v>25856.86</v>
      </c>
      <c r="H2276" s="164">
        <v>25856.86</v>
      </c>
      <c r="I2276" s="164">
        <v>0</v>
      </c>
      <c r="J2276">
        <v>7</v>
      </c>
    </row>
    <row r="2277" spans="1:10">
      <c r="A2277" t="s">
        <v>3895</v>
      </c>
      <c r="B2277" t="s">
        <v>2530</v>
      </c>
      <c r="C2277">
        <v>0</v>
      </c>
      <c r="D2277">
        <v>6</v>
      </c>
      <c r="E2277">
        <v>2023</v>
      </c>
      <c r="F2277" s="164">
        <v>0</v>
      </c>
      <c r="G2277" s="164">
        <v>54469</v>
      </c>
      <c r="H2277" s="164">
        <v>54469</v>
      </c>
      <c r="I2277" s="164">
        <v>0</v>
      </c>
      <c r="J2277">
        <v>7</v>
      </c>
    </row>
    <row r="2278" spans="1:10">
      <c r="A2278" t="s">
        <v>3896</v>
      </c>
      <c r="B2278" t="s">
        <v>2532</v>
      </c>
      <c r="C2278">
        <v>0</v>
      </c>
      <c r="D2278">
        <v>6</v>
      </c>
      <c r="E2278">
        <v>2023</v>
      </c>
      <c r="F2278" s="164">
        <v>0</v>
      </c>
      <c r="G2278" s="164">
        <v>24994.07</v>
      </c>
      <c r="H2278" s="164">
        <v>24994.07</v>
      </c>
      <c r="I2278" s="164">
        <v>0</v>
      </c>
      <c r="J2278">
        <v>7</v>
      </c>
    </row>
    <row r="2279" spans="1:10">
      <c r="A2279" t="s">
        <v>3897</v>
      </c>
      <c r="B2279" t="s">
        <v>2534</v>
      </c>
      <c r="C2279">
        <v>0</v>
      </c>
      <c r="D2279">
        <v>6</v>
      </c>
      <c r="E2279">
        <v>2023</v>
      </c>
      <c r="F2279" s="164">
        <v>0</v>
      </c>
      <c r="G2279" s="164">
        <v>107214.26</v>
      </c>
      <c r="H2279" s="164">
        <v>107214.26</v>
      </c>
      <c r="I2279" s="164">
        <v>0</v>
      </c>
      <c r="J2279">
        <v>6</v>
      </c>
    </row>
    <row r="2280" spans="1:10">
      <c r="A2280" t="s">
        <v>3898</v>
      </c>
      <c r="B2280" t="s">
        <v>2536</v>
      </c>
      <c r="C2280">
        <v>0</v>
      </c>
      <c r="D2280">
        <v>6</v>
      </c>
      <c r="E2280">
        <v>2023</v>
      </c>
      <c r="F2280" s="164">
        <v>0</v>
      </c>
      <c r="G2280" s="164">
        <v>7162.88</v>
      </c>
      <c r="H2280" s="164">
        <v>7162.88</v>
      </c>
      <c r="I2280" s="164">
        <v>0</v>
      </c>
      <c r="J2280">
        <v>7</v>
      </c>
    </row>
    <row r="2281" spans="1:10">
      <c r="A2281" t="s">
        <v>3899</v>
      </c>
      <c r="B2281" t="s">
        <v>2540</v>
      </c>
      <c r="C2281">
        <v>0</v>
      </c>
      <c r="D2281">
        <v>6</v>
      </c>
      <c r="E2281">
        <v>2023</v>
      </c>
      <c r="F2281" s="164">
        <v>0</v>
      </c>
      <c r="G2281" s="164">
        <v>20588.310000000001</v>
      </c>
      <c r="H2281" s="164">
        <v>20588.310000000001</v>
      </c>
      <c r="I2281" s="164">
        <v>0</v>
      </c>
      <c r="J2281">
        <v>7</v>
      </c>
    </row>
    <row r="2282" spans="1:10">
      <c r="A2282" t="s">
        <v>3900</v>
      </c>
      <c r="B2282" t="s">
        <v>2545</v>
      </c>
      <c r="C2282">
        <v>0</v>
      </c>
      <c r="D2282">
        <v>6</v>
      </c>
      <c r="E2282">
        <v>2023</v>
      </c>
      <c r="F2282" s="164">
        <v>0</v>
      </c>
      <c r="G2282" s="164">
        <v>109033.68</v>
      </c>
      <c r="H2282" s="164">
        <v>109033.68</v>
      </c>
      <c r="I2282" s="164">
        <v>0</v>
      </c>
      <c r="J2282">
        <v>6</v>
      </c>
    </row>
    <row r="2283" spans="1:10">
      <c r="A2283" t="s">
        <v>3901</v>
      </c>
      <c r="B2283" t="s">
        <v>2545</v>
      </c>
      <c r="C2283">
        <v>0</v>
      </c>
      <c r="D2283">
        <v>6</v>
      </c>
      <c r="E2283">
        <v>2023</v>
      </c>
      <c r="F2283" s="164">
        <v>0</v>
      </c>
      <c r="G2283" s="164">
        <v>102620.68</v>
      </c>
      <c r="H2283" s="164">
        <v>102620.68</v>
      </c>
      <c r="I2283" s="164">
        <v>0</v>
      </c>
      <c r="J2283">
        <v>7</v>
      </c>
    </row>
    <row r="2284" spans="1:10">
      <c r="A2284" t="s">
        <v>3902</v>
      </c>
      <c r="B2284" t="s">
        <v>2550</v>
      </c>
      <c r="C2284">
        <v>0</v>
      </c>
      <c r="D2284">
        <v>6</v>
      </c>
      <c r="E2284">
        <v>2023</v>
      </c>
      <c r="F2284" s="164">
        <v>0</v>
      </c>
      <c r="G2284" s="164">
        <v>6413</v>
      </c>
      <c r="H2284" s="164">
        <v>6413</v>
      </c>
      <c r="I2284" s="164">
        <v>0</v>
      </c>
      <c r="J2284">
        <v>7</v>
      </c>
    </row>
    <row r="2285" spans="1:10">
      <c r="A2285" t="s">
        <v>3903</v>
      </c>
      <c r="B2285" t="s">
        <v>2555</v>
      </c>
      <c r="C2285">
        <v>0</v>
      </c>
      <c r="D2285">
        <v>6</v>
      </c>
      <c r="E2285">
        <v>2023</v>
      </c>
      <c r="F2285" s="164">
        <v>0</v>
      </c>
      <c r="G2285" s="164">
        <v>5444417.7199999997</v>
      </c>
      <c r="H2285" s="164">
        <v>5444417.7199999997</v>
      </c>
      <c r="I2285" s="164">
        <v>0</v>
      </c>
      <c r="J2285">
        <v>6</v>
      </c>
    </row>
    <row r="2286" spans="1:10">
      <c r="A2286" t="s">
        <v>3904</v>
      </c>
      <c r="B2286" t="s">
        <v>2557</v>
      </c>
      <c r="C2286">
        <v>0</v>
      </c>
      <c r="D2286">
        <v>6</v>
      </c>
      <c r="E2286">
        <v>2023</v>
      </c>
      <c r="F2286" s="164">
        <v>0</v>
      </c>
      <c r="G2286" s="164">
        <v>2723903.96</v>
      </c>
      <c r="H2286" s="164">
        <v>2723903.96</v>
      </c>
      <c r="I2286" s="164">
        <v>0</v>
      </c>
      <c r="J2286">
        <v>7</v>
      </c>
    </row>
    <row r="2287" spans="1:10">
      <c r="A2287" t="s">
        <v>3905</v>
      </c>
      <c r="B2287" t="s">
        <v>2561</v>
      </c>
      <c r="C2287">
        <v>0</v>
      </c>
      <c r="D2287">
        <v>6</v>
      </c>
      <c r="E2287">
        <v>2023</v>
      </c>
      <c r="F2287" s="164">
        <v>0</v>
      </c>
      <c r="G2287" s="164">
        <v>2720513.76</v>
      </c>
      <c r="H2287" s="164">
        <v>2720513.76</v>
      </c>
      <c r="I2287" s="164">
        <v>0</v>
      </c>
      <c r="J2287">
        <v>7</v>
      </c>
    </row>
    <row r="2288" spans="1:10">
      <c r="A2288" t="s">
        <v>3906</v>
      </c>
      <c r="B2288" t="s">
        <v>3450</v>
      </c>
      <c r="C2288">
        <v>0</v>
      </c>
      <c r="D2288">
        <v>6</v>
      </c>
      <c r="E2288">
        <v>2023</v>
      </c>
      <c r="F2288" s="164">
        <v>0</v>
      </c>
      <c r="G2288" s="164">
        <v>5811266.2599999998</v>
      </c>
      <c r="H2288" s="164">
        <v>5811266.2599999998</v>
      </c>
      <c r="I2288" s="164">
        <v>0</v>
      </c>
      <c r="J2288">
        <v>5</v>
      </c>
    </row>
    <row r="2289" spans="1:10">
      <c r="A2289" t="s">
        <v>3907</v>
      </c>
      <c r="B2289" t="s">
        <v>2571</v>
      </c>
      <c r="C2289">
        <v>0</v>
      </c>
      <c r="D2289">
        <v>6</v>
      </c>
      <c r="E2289">
        <v>2023</v>
      </c>
      <c r="F2289" s="164">
        <v>0</v>
      </c>
      <c r="G2289" s="164">
        <v>5749949.3399999999</v>
      </c>
      <c r="H2289" s="164">
        <v>5749949.3399999999</v>
      </c>
      <c r="I2289" s="164">
        <v>0</v>
      </c>
      <c r="J2289">
        <v>6</v>
      </c>
    </row>
    <row r="2290" spans="1:10">
      <c r="A2290" t="s">
        <v>3908</v>
      </c>
      <c r="B2290" t="s">
        <v>3453</v>
      </c>
      <c r="C2290">
        <v>0</v>
      </c>
      <c r="D2290">
        <v>6</v>
      </c>
      <c r="E2290">
        <v>2023</v>
      </c>
      <c r="F2290" s="164">
        <v>0</v>
      </c>
      <c r="G2290" s="164">
        <v>5749949.3399999999</v>
      </c>
      <c r="H2290" s="164">
        <v>5749949.3399999999</v>
      </c>
      <c r="I2290" s="164">
        <v>0</v>
      </c>
      <c r="J2290">
        <v>7</v>
      </c>
    </row>
    <row r="2291" spans="1:10">
      <c r="A2291" t="s">
        <v>4529</v>
      </c>
      <c r="B2291" t="s">
        <v>3455</v>
      </c>
      <c r="C2291">
        <v>0</v>
      </c>
      <c r="D2291">
        <v>6</v>
      </c>
      <c r="E2291">
        <v>2023</v>
      </c>
      <c r="F2291" s="164">
        <v>0</v>
      </c>
      <c r="G2291" s="164">
        <v>61316.92</v>
      </c>
      <c r="H2291" s="164">
        <v>61316.92</v>
      </c>
      <c r="I2291" s="164">
        <v>0</v>
      </c>
      <c r="J2291">
        <v>6</v>
      </c>
    </row>
    <row r="2292" spans="1:10">
      <c r="A2292" t="s">
        <v>4530</v>
      </c>
      <c r="B2292" t="s">
        <v>3457</v>
      </c>
      <c r="C2292">
        <v>0</v>
      </c>
      <c r="D2292">
        <v>6</v>
      </c>
      <c r="E2292">
        <v>2023</v>
      </c>
      <c r="F2292" s="164">
        <v>0</v>
      </c>
      <c r="G2292" s="164">
        <v>61316.92</v>
      </c>
      <c r="H2292" s="164">
        <v>61316.92</v>
      </c>
      <c r="I2292" s="164">
        <v>0</v>
      </c>
      <c r="J2292">
        <v>7</v>
      </c>
    </row>
    <row r="2293" spans="1:10">
      <c r="A2293" t="s">
        <v>3909</v>
      </c>
      <c r="B2293" t="s">
        <v>3910</v>
      </c>
      <c r="C2293">
        <v>0</v>
      </c>
      <c r="D2293">
        <v>6</v>
      </c>
      <c r="E2293">
        <v>2023</v>
      </c>
      <c r="F2293" s="164">
        <v>0</v>
      </c>
      <c r="G2293" s="164">
        <v>159594905.49000001</v>
      </c>
      <c r="H2293" s="164">
        <v>0</v>
      </c>
      <c r="I2293" s="164">
        <v>159594905.49000001</v>
      </c>
      <c r="J2293">
        <v>3</v>
      </c>
    </row>
    <row r="2294" spans="1:10">
      <c r="A2294" t="s">
        <v>3911</v>
      </c>
      <c r="B2294" t="s">
        <v>3910</v>
      </c>
      <c r="C2294">
        <v>0</v>
      </c>
      <c r="D2294">
        <v>6</v>
      </c>
      <c r="E2294">
        <v>2023</v>
      </c>
      <c r="F2294" s="164">
        <v>0</v>
      </c>
      <c r="G2294" s="164">
        <v>159594905.49000001</v>
      </c>
      <c r="H2294" s="164">
        <v>0</v>
      </c>
      <c r="I2294" s="164">
        <v>159594905.49000001</v>
      </c>
      <c r="J2294">
        <v>4</v>
      </c>
    </row>
    <row r="2295" spans="1:10">
      <c r="A2295" t="s">
        <v>3912</v>
      </c>
      <c r="B2295" t="s">
        <v>3662</v>
      </c>
      <c r="C2295">
        <v>0</v>
      </c>
      <c r="D2295">
        <v>6</v>
      </c>
      <c r="E2295">
        <v>2023</v>
      </c>
      <c r="F2295" s="164">
        <v>0</v>
      </c>
      <c r="G2295" s="164">
        <v>123545654.84</v>
      </c>
      <c r="H2295" s="164">
        <v>0</v>
      </c>
      <c r="I2295" s="164">
        <v>123545654.84</v>
      </c>
      <c r="J2295">
        <v>5</v>
      </c>
    </row>
    <row r="2296" spans="1:10">
      <c r="A2296" t="s">
        <v>3913</v>
      </c>
      <c r="B2296" t="s">
        <v>2300</v>
      </c>
      <c r="C2296">
        <v>0</v>
      </c>
      <c r="D2296">
        <v>6</v>
      </c>
      <c r="E2296">
        <v>2023</v>
      </c>
      <c r="F2296" s="164">
        <v>0</v>
      </c>
      <c r="G2296" s="164">
        <v>58530884.359999999</v>
      </c>
      <c r="H2296" s="164">
        <v>0</v>
      </c>
      <c r="I2296" s="164">
        <v>58530884.359999999</v>
      </c>
      <c r="J2296">
        <v>6</v>
      </c>
    </row>
    <row r="2297" spans="1:10">
      <c r="A2297" t="s">
        <v>3914</v>
      </c>
      <c r="B2297" t="s">
        <v>2302</v>
      </c>
      <c r="C2297">
        <v>0</v>
      </c>
      <c r="D2297">
        <v>6</v>
      </c>
      <c r="E2297">
        <v>2023</v>
      </c>
      <c r="F2297" s="164">
        <v>0</v>
      </c>
      <c r="G2297" s="164">
        <v>58530884.359999999</v>
      </c>
      <c r="H2297" s="164">
        <v>0</v>
      </c>
      <c r="I2297" s="164">
        <v>58530884.359999999</v>
      </c>
      <c r="J2297">
        <v>7</v>
      </c>
    </row>
    <row r="2298" spans="1:10">
      <c r="A2298" t="s">
        <v>3915</v>
      </c>
      <c r="B2298" t="s">
        <v>3315</v>
      </c>
      <c r="C2298">
        <v>0</v>
      </c>
      <c r="D2298">
        <v>6</v>
      </c>
      <c r="E2298">
        <v>2023</v>
      </c>
      <c r="F2298" s="164">
        <v>0</v>
      </c>
      <c r="G2298" s="164">
        <v>1096681.3700000001</v>
      </c>
      <c r="H2298" s="164">
        <v>0</v>
      </c>
      <c r="I2298" s="164">
        <v>1096681.3700000001</v>
      </c>
      <c r="J2298">
        <v>6</v>
      </c>
    </row>
    <row r="2299" spans="1:10">
      <c r="A2299" t="s">
        <v>3916</v>
      </c>
      <c r="B2299" t="s">
        <v>2307</v>
      </c>
      <c r="C2299">
        <v>0</v>
      </c>
      <c r="D2299">
        <v>6</v>
      </c>
      <c r="E2299">
        <v>2023</v>
      </c>
      <c r="F2299" s="164">
        <v>0</v>
      </c>
      <c r="G2299" s="164">
        <v>1096681.3700000001</v>
      </c>
      <c r="H2299" s="164">
        <v>0</v>
      </c>
      <c r="I2299" s="164">
        <v>1096681.3700000001</v>
      </c>
      <c r="J2299">
        <v>7</v>
      </c>
    </row>
    <row r="2300" spans="1:10">
      <c r="A2300" t="s">
        <v>3917</v>
      </c>
      <c r="B2300" t="s">
        <v>2313</v>
      </c>
      <c r="C2300">
        <v>0</v>
      </c>
      <c r="D2300">
        <v>6</v>
      </c>
      <c r="E2300">
        <v>2023</v>
      </c>
      <c r="F2300" s="164">
        <v>0</v>
      </c>
      <c r="G2300" s="164">
        <v>14870535.539999999</v>
      </c>
      <c r="H2300" s="164">
        <v>0</v>
      </c>
      <c r="I2300" s="164">
        <v>14870535.539999999</v>
      </c>
      <c r="J2300">
        <v>6</v>
      </c>
    </row>
    <row r="2301" spans="1:10">
      <c r="A2301" t="s">
        <v>3918</v>
      </c>
      <c r="B2301" t="s">
        <v>2315</v>
      </c>
      <c r="C2301">
        <v>0</v>
      </c>
      <c r="D2301">
        <v>6</v>
      </c>
      <c r="E2301">
        <v>2023</v>
      </c>
      <c r="F2301" s="164">
        <v>0</v>
      </c>
      <c r="G2301" s="164">
        <v>906558.94</v>
      </c>
      <c r="H2301" s="164">
        <v>0</v>
      </c>
      <c r="I2301" s="164">
        <v>906558.94</v>
      </c>
      <c r="J2301">
        <v>7</v>
      </c>
    </row>
    <row r="2302" spans="1:10">
      <c r="A2302" t="s">
        <v>3919</v>
      </c>
      <c r="B2302" t="s">
        <v>2317</v>
      </c>
      <c r="C2302">
        <v>0</v>
      </c>
      <c r="D2302">
        <v>6</v>
      </c>
      <c r="E2302">
        <v>2023</v>
      </c>
      <c r="F2302" s="164">
        <v>0</v>
      </c>
      <c r="G2302" s="164">
        <v>11389056.640000001</v>
      </c>
      <c r="H2302" s="164">
        <v>0</v>
      </c>
      <c r="I2302" s="164">
        <v>11389056.640000001</v>
      </c>
      <c r="J2302">
        <v>7</v>
      </c>
    </row>
    <row r="2303" spans="1:10">
      <c r="A2303" t="s">
        <v>3920</v>
      </c>
      <c r="B2303" t="s">
        <v>2321</v>
      </c>
      <c r="C2303">
        <v>0</v>
      </c>
      <c r="D2303">
        <v>6</v>
      </c>
      <c r="E2303">
        <v>2023</v>
      </c>
      <c r="F2303" s="164">
        <v>0</v>
      </c>
      <c r="G2303" s="164">
        <v>143679.29</v>
      </c>
      <c r="H2303" s="164">
        <v>0</v>
      </c>
      <c r="I2303" s="164">
        <v>143679.29</v>
      </c>
      <c r="J2303">
        <v>7</v>
      </c>
    </row>
    <row r="2304" spans="1:10">
      <c r="A2304" t="s">
        <v>3921</v>
      </c>
      <c r="B2304" t="s">
        <v>2323</v>
      </c>
      <c r="C2304">
        <v>0</v>
      </c>
      <c r="D2304">
        <v>6</v>
      </c>
      <c r="E2304">
        <v>2023</v>
      </c>
      <c r="F2304" s="164">
        <v>0</v>
      </c>
      <c r="G2304" s="164">
        <v>211714.64</v>
      </c>
      <c r="H2304" s="164">
        <v>0</v>
      </c>
      <c r="I2304" s="164">
        <v>211714.64</v>
      </c>
      <c r="J2304">
        <v>7</v>
      </c>
    </row>
    <row r="2305" spans="1:10">
      <c r="A2305" t="s">
        <v>3922</v>
      </c>
      <c r="B2305" t="s">
        <v>2327</v>
      </c>
      <c r="C2305">
        <v>0</v>
      </c>
      <c r="D2305">
        <v>6</v>
      </c>
      <c r="E2305">
        <v>2023</v>
      </c>
      <c r="F2305" s="164">
        <v>0</v>
      </c>
      <c r="G2305" s="164">
        <v>1348466.28</v>
      </c>
      <c r="H2305" s="164">
        <v>0</v>
      </c>
      <c r="I2305" s="164">
        <v>1348466.28</v>
      </c>
      <c r="J2305">
        <v>7</v>
      </c>
    </row>
    <row r="2306" spans="1:10">
      <c r="A2306" t="s">
        <v>3923</v>
      </c>
      <c r="B2306" t="s">
        <v>2329</v>
      </c>
      <c r="C2306">
        <v>0</v>
      </c>
      <c r="D2306">
        <v>6</v>
      </c>
      <c r="E2306">
        <v>2023</v>
      </c>
      <c r="F2306" s="164">
        <v>0</v>
      </c>
      <c r="G2306" s="164">
        <v>871059.75</v>
      </c>
      <c r="H2306" s="164">
        <v>0</v>
      </c>
      <c r="I2306" s="164">
        <v>871059.75</v>
      </c>
      <c r="J2306">
        <v>7</v>
      </c>
    </row>
    <row r="2307" spans="1:10">
      <c r="A2307" t="s">
        <v>3924</v>
      </c>
      <c r="B2307" t="s">
        <v>2334</v>
      </c>
      <c r="C2307">
        <v>0</v>
      </c>
      <c r="D2307">
        <v>6</v>
      </c>
      <c r="E2307">
        <v>2023</v>
      </c>
      <c r="F2307" s="164">
        <v>0</v>
      </c>
      <c r="G2307" s="164">
        <v>15911700.050000001</v>
      </c>
      <c r="H2307" s="164">
        <v>0</v>
      </c>
      <c r="I2307" s="164">
        <v>15911700.050000001</v>
      </c>
      <c r="J2307">
        <v>6</v>
      </c>
    </row>
    <row r="2308" spans="1:10">
      <c r="A2308" t="s">
        <v>3925</v>
      </c>
      <c r="B2308" t="s">
        <v>2336</v>
      </c>
      <c r="C2308">
        <v>0</v>
      </c>
      <c r="D2308">
        <v>6</v>
      </c>
      <c r="E2308">
        <v>2023</v>
      </c>
      <c r="F2308" s="164">
        <v>0</v>
      </c>
      <c r="G2308" s="164">
        <v>6439240.2400000002</v>
      </c>
      <c r="H2308" s="164">
        <v>0</v>
      </c>
      <c r="I2308" s="164">
        <v>6439240.2400000002</v>
      </c>
      <c r="J2308">
        <v>7</v>
      </c>
    </row>
    <row r="2309" spans="1:10">
      <c r="A2309" t="s">
        <v>3926</v>
      </c>
      <c r="B2309" t="s">
        <v>2338</v>
      </c>
      <c r="C2309">
        <v>0</v>
      </c>
      <c r="D2309">
        <v>6</v>
      </c>
      <c r="E2309">
        <v>2023</v>
      </c>
      <c r="F2309" s="164">
        <v>0</v>
      </c>
      <c r="G2309" s="164">
        <v>2998110.92</v>
      </c>
      <c r="H2309" s="164">
        <v>0</v>
      </c>
      <c r="I2309" s="164">
        <v>2998110.92</v>
      </c>
      <c r="J2309">
        <v>7</v>
      </c>
    </row>
    <row r="2310" spans="1:10">
      <c r="A2310" t="s">
        <v>3927</v>
      </c>
      <c r="B2310" t="s">
        <v>1882</v>
      </c>
      <c r="C2310">
        <v>0</v>
      </c>
      <c r="D2310">
        <v>6</v>
      </c>
      <c r="E2310">
        <v>2023</v>
      </c>
      <c r="F2310" s="164">
        <v>0</v>
      </c>
      <c r="G2310" s="164">
        <v>3543438.09</v>
      </c>
      <c r="H2310" s="164">
        <v>0</v>
      </c>
      <c r="I2310" s="164">
        <v>3543438.09</v>
      </c>
      <c r="J2310">
        <v>7</v>
      </c>
    </row>
    <row r="2311" spans="1:10">
      <c r="A2311" t="s">
        <v>3928</v>
      </c>
      <c r="B2311" t="s">
        <v>2345</v>
      </c>
      <c r="C2311">
        <v>0</v>
      </c>
      <c r="D2311">
        <v>6</v>
      </c>
      <c r="E2311">
        <v>2023</v>
      </c>
      <c r="F2311" s="164">
        <v>0</v>
      </c>
      <c r="G2311" s="164">
        <v>1417374.85</v>
      </c>
      <c r="H2311" s="164">
        <v>0</v>
      </c>
      <c r="I2311" s="164">
        <v>1417374.85</v>
      </c>
      <c r="J2311">
        <v>7</v>
      </c>
    </row>
    <row r="2312" spans="1:10">
      <c r="A2312" t="s">
        <v>3929</v>
      </c>
      <c r="B2312" t="s">
        <v>2349</v>
      </c>
      <c r="C2312">
        <v>0</v>
      </c>
      <c r="D2312">
        <v>6</v>
      </c>
      <c r="E2312">
        <v>2023</v>
      </c>
      <c r="F2312" s="164">
        <v>0</v>
      </c>
      <c r="G2312" s="164">
        <v>1513535.95</v>
      </c>
      <c r="H2312" s="164">
        <v>0</v>
      </c>
      <c r="I2312" s="164">
        <v>1513535.95</v>
      </c>
      <c r="J2312">
        <v>7</v>
      </c>
    </row>
    <row r="2313" spans="1:10">
      <c r="A2313" t="s">
        <v>3930</v>
      </c>
      <c r="B2313" t="s">
        <v>2354</v>
      </c>
      <c r="C2313">
        <v>0</v>
      </c>
      <c r="D2313">
        <v>6</v>
      </c>
      <c r="E2313">
        <v>2023</v>
      </c>
      <c r="F2313" s="164">
        <v>0</v>
      </c>
      <c r="G2313" s="164">
        <v>20210587.66</v>
      </c>
      <c r="H2313" s="164">
        <v>0</v>
      </c>
      <c r="I2313" s="164">
        <v>20210587.66</v>
      </c>
      <c r="J2313">
        <v>6</v>
      </c>
    </row>
    <row r="2314" spans="1:10">
      <c r="A2314" t="s">
        <v>3931</v>
      </c>
      <c r="B2314" t="s">
        <v>2356</v>
      </c>
      <c r="C2314">
        <v>0</v>
      </c>
      <c r="D2314">
        <v>6</v>
      </c>
      <c r="E2314">
        <v>2023</v>
      </c>
      <c r="F2314" s="164">
        <v>0</v>
      </c>
      <c r="G2314" s="164">
        <v>1615720.7</v>
      </c>
      <c r="H2314" s="164">
        <v>0</v>
      </c>
      <c r="I2314" s="164">
        <v>1615720.7</v>
      </c>
      <c r="J2314">
        <v>7</v>
      </c>
    </row>
    <row r="2315" spans="1:10">
      <c r="A2315" t="s">
        <v>3932</v>
      </c>
      <c r="B2315" t="s">
        <v>2360</v>
      </c>
      <c r="C2315">
        <v>0</v>
      </c>
      <c r="D2315">
        <v>6</v>
      </c>
      <c r="E2315">
        <v>2023</v>
      </c>
      <c r="F2315" s="164">
        <v>0</v>
      </c>
      <c r="G2315" s="164">
        <v>9833177.1999999993</v>
      </c>
      <c r="H2315" s="164">
        <v>0</v>
      </c>
      <c r="I2315" s="164">
        <v>9833177.1999999993</v>
      </c>
      <c r="J2315">
        <v>7</v>
      </c>
    </row>
    <row r="2316" spans="1:10">
      <c r="A2316" t="s">
        <v>3933</v>
      </c>
      <c r="B2316" t="s">
        <v>2362</v>
      </c>
      <c r="C2316">
        <v>0</v>
      </c>
      <c r="D2316">
        <v>6</v>
      </c>
      <c r="E2316">
        <v>2023</v>
      </c>
      <c r="F2316" s="164">
        <v>0</v>
      </c>
      <c r="G2316" s="164">
        <v>4622317.97</v>
      </c>
      <c r="H2316" s="164">
        <v>0</v>
      </c>
      <c r="I2316" s="164">
        <v>4622317.97</v>
      </c>
      <c r="J2316">
        <v>7</v>
      </c>
    </row>
    <row r="2317" spans="1:10">
      <c r="A2317" t="s">
        <v>3934</v>
      </c>
      <c r="B2317" t="s">
        <v>2364</v>
      </c>
      <c r="C2317">
        <v>0</v>
      </c>
      <c r="D2317">
        <v>6</v>
      </c>
      <c r="E2317">
        <v>2023</v>
      </c>
      <c r="F2317" s="164">
        <v>0</v>
      </c>
      <c r="G2317" s="164">
        <v>3663315.12</v>
      </c>
      <c r="H2317" s="164">
        <v>0</v>
      </c>
      <c r="I2317" s="164">
        <v>3663315.12</v>
      </c>
      <c r="J2317">
        <v>7</v>
      </c>
    </row>
    <row r="2318" spans="1:10">
      <c r="A2318" t="s">
        <v>3935</v>
      </c>
      <c r="B2318" t="s">
        <v>2367</v>
      </c>
      <c r="C2318">
        <v>0</v>
      </c>
      <c r="D2318">
        <v>6</v>
      </c>
      <c r="E2318">
        <v>2023</v>
      </c>
      <c r="F2318" s="164">
        <v>0</v>
      </c>
      <c r="G2318" s="164">
        <v>476056.67</v>
      </c>
      <c r="H2318" s="164">
        <v>0</v>
      </c>
      <c r="I2318" s="164">
        <v>476056.67</v>
      </c>
      <c r="J2318">
        <v>7</v>
      </c>
    </row>
    <row r="2319" spans="1:10">
      <c r="A2319" t="s">
        <v>3936</v>
      </c>
      <c r="B2319" t="s">
        <v>2372</v>
      </c>
      <c r="C2319">
        <v>0</v>
      </c>
      <c r="D2319">
        <v>6</v>
      </c>
      <c r="E2319">
        <v>2023</v>
      </c>
      <c r="F2319" s="164">
        <v>0</v>
      </c>
      <c r="G2319" s="164">
        <v>12925265.859999999</v>
      </c>
      <c r="H2319" s="164">
        <v>0</v>
      </c>
      <c r="I2319" s="164">
        <v>12925265.859999999</v>
      </c>
      <c r="J2319">
        <v>6</v>
      </c>
    </row>
    <row r="2320" spans="1:10">
      <c r="A2320" t="s">
        <v>3937</v>
      </c>
      <c r="B2320" t="s">
        <v>2374</v>
      </c>
      <c r="C2320">
        <v>0</v>
      </c>
      <c r="D2320">
        <v>6</v>
      </c>
      <c r="E2320">
        <v>2023</v>
      </c>
      <c r="F2320" s="164">
        <v>0</v>
      </c>
      <c r="G2320" s="164">
        <v>12925265.859999999</v>
      </c>
      <c r="H2320" s="164">
        <v>0</v>
      </c>
      <c r="I2320" s="164">
        <v>12925265.859999999</v>
      </c>
      <c r="J2320">
        <v>7</v>
      </c>
    </row>
    <row r="2321" spans="1:10">
      <c r="A2321" t="s">
        <v>3938</v>
      </c>
      <c r="B2321" t="s">
        <v>3489</v>
      </c>
      <c r="C2321">
        <v>0</v>
      </c>
      <c r="D2321">
        <v>6</v>
      </c>
      <c r="E2321">
        <v>2023</v>
      </c>
      <c r="F2321" s="164">
        <v>0</v>
      </c>
      <c r="G2321" s="164">
        <v>6261025.1799999997</v>
      </c>
      <c r="H2321" s="164">
        <v>0</v>
      </c>
      <c r="I2321" s="164">
        <v>6261025.1799999997</v>
      </c>
      <c r="J2321">
        <v>5</v>
      </c>
    </row>
    <row r="2322" spans="1:10">
      <c r="A2322" t="s">
        <v>3939</v>
      </c>
      <c r="B2322" t="s">
        <v>2381</v>
      </c>
      <c r="C2322">
        <v>0</v>
      </c>
      <c r="D2322">
        <v>6</v>
      </c>
      <c r="E2322">
        <v>2023</v>
      </c>
      <c r="F2322" s="164">
        <v>0</v>
      </c>
      <c r="G2322" s="164">
        <v>2233049.38</v>
      </c>
      <c r="H2322" s="164">
        <v>0</v>
      </c>
      <c r="I2322" s="164">
        <v>2233049.38</v>
      </c>
      <c r="J2322">
        <v>6</v>
      </c>
    </row>
    <row r="2323" spans="1:10">
      <c r="A2323" t="s">
        <v>3940</v>
      </c>
      <c r="B2323" t="s">
        <v>2383</v>
      </c>
      <c r="C2323">
        <v>0</v>
      </c>
      <c r="D2323">
        <v>6</v>
      </c>
      <c r="E2323">
        <v>2023</v>
      </c>
      <c r="F2323" s="164">
        <v>0</v>
      </c>
      <c r="G2323" s="164">
        <v>40196.6</v>
      </c>
      <c r="H2323" s="164">
        <v>0</v>
      </c>
      <c r="I2323" s="164">
        <v>40196.6</v>
      </c>
      <c r="J2323">
        <v>7</v>
      </c>
    </row>
    <row r="2324" spans="1:10">
      <c r="A2324" t="s">
        <v>3941</v>
      </c>
      <c r="B2324" t="s">
        <v>2391</v>
      </c>
      <c r="C2324">
        <v>0</v>
      </c>
      <c r="D2324">
        <v>6</v>
      </c>
      <c r="E2324">
        <v>2023</v>
      </c>
      <c r="F2324" s="164">
        <v>0</v>
      </c>
      <c r="G2324" s="164">
        <v>286857.78999999998</v>
      </c>
      <c r="H2324" s="164">
        <v>0</v>
      </c>
      <c r="I2324" s="164">
        <v>286857.78999999998</v>
      </c>
      <c r="J2324">
        <v>7</v>
      </c>
    </row>
    <row r="2325" spans="1:10">
      <c r="A2325" t="s">
        <v>3942</v>
      </c>
      <c r="B2325" t="s">
        <v>2393</v>
      </c>
      <c r="C2325">
        <v>0</v>
      </c>
      <c r="D2325">
        <v>6</v>
      </c>
      <c r="E2325">
        <v>2023</v>
      </c>
      <c r="F2325" s="164">
        <v>0</v>
      </c>
      <c r="G2325" s="164">
        <v>1905994.99</v>
      </c>
      <c r="H2325" s="164">
        <v>0</v>
      </c>
      <c r="I2325" s="164">
        <v>1905994.99</v>
      </c>
      <c r="J2325">
        <v>7</v>
      </c>
    </row>
    <row r="2326" spans="1:10">
      <c r="A2326" t="s">
        <v>3943</v>
      </c>
      <c r="B2326" t="s">
        <v>2401</v>
      </c>
      <c r="C2326">
        <v>0</v>
      </c>
      <c r="D2326">
        <v>6</v>
      </c>
      <c r="E2326">
        <v>2023</v>
      </c>
      <c r="F2326" s="164">
        <v>0</v>
      </c>
      <c r="G2326" s="164">
        <v>3802046.49</v>
      </c>
      <c r="H2326" s="164">
        <v>0</v>
      </c>
      <c r="I2326" s="164">
        <v>3802046.49</v>
      </c>
      <c r="J2326">
        <v>6</v>
      </c>
    </row>
    <row r="2327" spans="1:10">
      <c r="A2327" t="s">
        <v>3944</v>
      </c>
      <c r="B2327" t="s">
        <v>2403</v>
      </c>
      <c r="C2327">
        <v>0</v>
      </c>
      <c r="D2327">
        <v>6</v>
      </c>
      <c r="E2327">
        <v>2023</v>
      </c>
      <c r="F2327" s="164">
        <v>0</v>
      </c>
      <c r="G2327" s="164">
        <v>3789252.08</v>
      </c>
      <c r="H2327" s="164">
        <v>0</v>
      </c>
      <c r="I2327" s="164">
        <v>3789252.08</v>
      </c>
      <c r="J2327">
        <v>7</v>
      </c>
    </row>
    <row r="2328" spans="1:10">
      <c r="A2328" t="s">
        <v>3945</v>
      </c>
      <c r="B2328" t="s">
        <v>2405</v>
      </c>
      <c r="C2328">
        <v>0</v>
      </c>
      <c r="D2328">
        <v>6</v>
      </c>
      <c r="E2328">
        <v>2023</v>
      </c>
      <c r="F2328" s="164">
        <v>0</v>
      </c>
      <c r="G2328" s="164">
        <v>12794.41</v>
      </c>
      <c r="H2328" s="164">
        <v>0</v>
      </c>
      <c r="I2328" s="164">
        <v>12794.41</v>
      </c>
      <c r="J2328">
        <v>7</v>
      </c>
    </row>
    <row r="2329" spans="1:10">
      <c r="A2329" t="s">
        <v>3946</v>
      </c>
      <c r="B2329" t="s">
        <v>2411</v>
      </c>
      <c r="C2329">
        <v>0</v>
      </c>
      <c r="D2329">
        <v>6</v>
      </c>
      <c r="E2329">
        <v>2023</v>
      </c>
      <c r="F2329" s="164">
        <v>0</v>
      </c>
      <c r="G2329" s="164">
        <v>2549.48</v>
      </c>
      <c r="H2329" s="164">
        <v>0</v>
      </c>
      <c r="I2329" s="164">
        <v>2549.48</v>
      </c>
      <c r="J2329">
        <v>6</v>
      </c>
    </row>
    <row r="2330" spans="1:10">
      <c r="A2330" t="s">
        <v>3947</v>
      </c>
      <c r="B2330" t="s">
        <v>2413</v>
      </c>
      <c r="C2330">
        <v>0</v>
      </c>
      <c r="D2330">
        <v>6</v>
      </c>
      <c r="E2330">
        <v>2023</v>
      </c>
      <c r="F2330" s="164">
        <v>0</v>
      </c>
      <c r="G2330" s="164">
        <v>225.01</v>
      </c>
      <c r="H2330" s="164">
        <v>0</v>
      </c>
      <c r="I2330" s="164">
        <v>225.01</v>
      </c>
      <c r="J2330">
        <v>7</v>
      </c>
    </row>
    <row r="2331" spans="1:10">
      <c r="A2331" t="s">
        <v>4533</v>
      </c>
      <c r="B2331" t="s">
        <v>2415</v>
      </c>
      <c r="C2331">
        <v>0</v>
      </c>
      <c r="D2331">
        <v>6</v>
      </c>
      <c r="E2331">
        <v>2023</v>
      </c>
      <c r="F2331" s="164">
        <v>0</v>
      </c>
      <c r="G2331" s="164">
        <v>348.23</v>
      </c>
      <c r="H2331" s="164">
        <v>0</v>
      </c>
      <c r="I2331" s="164">
        <v>348.23</v>
      </c>
      <c r="J2331">
        <v>7</v>
      </c>
    </row>
    <row r="2332" spans="1:10">
      <c r="A2332" t="s">
        <v>4633</v>
      </c>
      <c r="B2332" t="s">
        <v>3356</v>
      </c>
      <c r="C2332">
        <v>0</v>
      </c>
      <c r="D2332">
        <v>6</v>
      </c>
      <c r="E2332">
        <v>2023</v>
      </c>
      <c r="F2332" s="164">
        <v>0</v>
      </c>
      <c r="G2332" s="164">
        <v>1976.24</v>
      </c>
      <c r="H2332" s="164">
        <v>0</v>
      </c>
      <c r="I2332" s="164">
        <v>1976.24</v>
      </c>
      <c r="J2332">
        <v>7</v>
      </c>
    </row>
    <row r="2333" spans="1:10">
      <c r="A2333" t="s">
        <v>3948</v>
      </c>
      <c r="B2333" t="s">
        <v>2424</v>
      </c>
      <c r="C2333">
        <v>0</v>
      </c>
      <c r="D2333">
        <v>6</v>
      </c>
      <c r="E2333">
        <v>2023</v>
      </c>
      <c r="F2333" s="164">
        <v>0</v>
      </c>
      <c r="G2333" s="164">
        <v>157019.85999999999</v>
      </c>
      <c r="H2333" s="164">
        <v>0</v>
      </c>
      <c r="I2333" s="164">
        <v>157019.85999999999</v>
      </c>
      <c r="J2333">
        <v>6</v>
      </c>
    </row>
    <row r="2334" spans="1:10">
      <c r="A2334" t="s">
        <v>3949</v>
      </c>
      <c r="B2334" t="s">
        <v>3368</v>
      </c>
      <c r="C2334">
        <v>0</v>
      </c>
      <c r="D2334">
        <v>6</v>
      </c>
      <c r="E2334">
        <v>2023</v>
      </c>
      <c r="F2334" s="164">
        <v>0</v>
      </c>
      <c r="G2334" s="164">
        <v>157019.85999999999</v>
      </c>
      <c r="H2334" s="164">
        <v>0</v>
      </c>
      <c r="I2334" s="164">
        <v>157019.85999999999</v>
      </c>
      <c r="J2334">
        <v>7</v>
      </c>
    </row>
    <row r="2335" spans="1:10">
      <c r="A2335" t="s">
        <v>3950</v>
      </c>
      <c r="B2335" t="s">
        <v>3370</v>
      </c>
      <c r="C2335">
        <v>0</v>
      </c>
      <c r="D2335">
        <v>6</v>
      </c>
      <c r="E2335">
        <v>2023</v>
      </c>
      <c r="F2335" s="164">
        <v>0</v>
      </c>
      <c r="G2335" s="164">
        <v>66359.97</v>
      </c>
      <c r="H2335" s="164">
        <v>0</v>
      </c>
      <c r="I2335" s="164">
        <v>66359.97</v>
      </c>
      <c r="J2335">
        <v>6</v>
      </c>
    </row>
    <row r="2336" spans="1:10">
      <c r="A2336" t="s">
        <v>4731</v>
      </c>
      <c r="B2336" t="s">
        <v>3373</v>
      </c>
      <c r="C2336">
        <v>0</v>
      </c>
      <c r="D2336">
        <v>6</v>
      </c>
      <c r="E2336">
        <v>2023</v>
      </c>
      <c r="F2336" s="164">
        <v>0</v>
      </c>
      <c r="G2336" s="164">
        <v>458</v>
      </c>
      <c r="H2336" s="164">
        <v>0</v>
      </c>
      <c r="I2336" s="164">
        <v>458</v>
      </c>
      <c r="J2336">
        <v>7</v>
      </c>
    </row>
    <row r="2337" spans="1:10">
      <c r="A2337" t="s">
        <v>4732</v>
      </c>
      <c r="B2337" t="s">
        <v>3377</v>
      </c>
      <c r="C2337">
        <v>0</v>
      </c>
      <c r="D2337">
        <v>6</v>
      </c>
      <c r="E2337">
        <v>2023</v>
      </c>
      <c r="F2337" s="164">
        <v>0</v>
      </c>
      <c r="G2337" s="164">
        <v>35965.97</v>
      </c>
      <c r="H2337" s="164">
        <v>0</v>
      </c>
      <c r="I2337" s="164">
        <v>35965.97</v>
      </c>
      <c r="J2337">
        <v>7</v>
      </c>
    </row>
    <row r="2338" spans="1:10">
      <c r="A2338" t="s">
        <v>3951</v>
      </c>
      <c r="B2338" t="s">
        <v>2434</v>
      </c>
      <c r="C2338">
        <v>0</v>
      </c>
      <c r="D2338">
        <v>6</v>
      </c>
      <c r="E2338">
        <v>2023</v>
      </c>
      <c r="F2338" s="164">
        <v>0</v>
      </c>
      <c r="G2338" s="164">
        <v>29936</v>
      </c>
      <c r="H2338" s="164">
        <v>0</v>
      </c>
      <c r="I2338" s="164">
        <v>29936</v>
      </c>
      <c r="J2338">
        <v>7</v>
      </c>
    </row>
    <row r="2339" spans="1:10">
      <c r="A2339" t="s">
        <v>3952</v>
      </c>
      <c r="B2339" t="s">
        <v>2439</v>
      </c>
      <c r="C2339">
        <v>0</v>
      </c>
      <c r="D2339">
        <v>6</v>
      </c>
      <c r="E2339">
        <v>2023</v>
      </c>
      <c r="F2339" s="164">
        <v>0</v>
      </c>
      <c r="G2339" s="164">
        <v>23976959.210000001</v>
      </c>
      <c r="H2339" s="164">
        <v>0</v>
      </c>
      <c r="I2339" s="164">
        <v>23976959.210000001</v>
      </c>
      <c r="J2339">
        <v>5</v>
      </c>
    </row>
    <row r="2340" spans="1:10">
      <c r="A2340" t="s">
        <v>3953</v>
      </c>
      <c r="B2340" t="s">
        <v>2442</v>
      </c>
      <c r="C2340">
        <v>0</v>
      </c>
      <c r="D2340">
        <v>6</v>
      </c>
      <c r="E2340">
        <v>2023</v>
      </c>
      <c r="F2340" s="164">
        <v>0</v>
      </c>
      <c r="G2340" s="164">
        <v>5667518.5</v>
      </c>
      <c r="H2340" s="164">
        <v>0</v>
      </c>
      <c r="I2340" s="164">
        <v>5667518.5</v>
      </c>
      <c r="J2340">
        <v>6</v>
      </c>
    </row>
    <row r="2341" spans="1:10">
      <c r="A2341" t="s">
        <v>3954</v>
      </c>
      <c r="B2341" t="s">
        <v>2444</v>
      </c>
      <c r="C2341">
        <v>0</v>
      </c>
      <c r="D2341">
        <v>6</v>
      </c>
      <c r="E2341">
        <v>2023</v>
      </c>
      <c r="F2341" s="164">
        <v>0</v>
      </c>
      <c r="G2341" s="164">
        <v>1116337</v>
      </c>
      <c r="H2341" s="164">
        <v>0</v>
      </c>
      <c r="I2341" s="164">
        <v>1116337</v>
      </c>
      <c r="J2341">
        <v>7</v>
      </c>
    </row>
    <row r="2342" spans="1:10">
      <c r="A2342" t="s">
        <v>3955</v>
      </c>
      <c r="B2342" t="s">
        <v>2448</v>
      </c>
      <c r="C2342">
        <v>0</v>
      </c>
      <c r="D2342">
        <v>6</v>
      </c>
      <c r="E2342">
        <v>2023</v>
      </c>
      <c r="F2342" s="164">
        <v>0</v>
      </c>
      <c r="G2342" s="164">
        <v>127578.16</v>
      </c>
      <c r="H2342" s="164">
        <v>0</v>
      </c>
      <c r="I2342" s="164">
        <v>127578.16</v>
      </c>
      <c r="J2342">
        <v>7</v>
      </c>
    </row>
    <row r="2343" spans="1:10">
      <c r="A2343" t="s">
        <v>3956</v>
      </c>
      <c r="B2343" t="s">
        <v>2452</v>
      </c>
      <c r="C2343">
        <v>0</v>
      </c>
      <c r="D2343">
        <v>6</v>
      </c>
      <c r="E2343">
        <v>2023</v>
      </c>
      <c r="F2343" s="164">
        <v>0</v>
      </c>
      <c r="G2343" s="164">
        <v>119948.06</v>
      </c>
      <c r="H2343" s="164">
        <v>0</v>
      </c>
      <c r="I2343" s="164">
        <v>119948.06</v>
      </c>
      <c r="J2343">
        <v>7</v>
      </c>
    </row>
    <row r="2344" spans="1:10">
      <c r="A2344" t="s">
        <v>3957</v>
      </c>
      <c r="B2344" t="s">
        <v>2456</v>
      </c>
      <c r="C2344">
        <v>0</v>
      </c>
      <c r="D2344">
        <v>6</v>
      </c>
      <c r="E2344">
        <v>2023</v>
      </c>
      <c r="F2344" s="164">
        <v>0</v>
      </c>
      <c r="G2344" s="164">
        <v>2110423.6</v>
      </c>
      <c r="H2344" s="164">
        <v>0</v>
      </c>
      <c r="I2344" s="164">
        <v>2110423.6</v>
      </c>
      <c r="J2344">
        <v>7</v>
      </c>
    </row>
    <row r="2345" spans="1:10">
      <c r="A2345" t="s">
        <v>3958</v>
      </c>
      <c r="B2345" t="s">
        <v>2460</v>
      </c>
      <c r="C2345">
        <v>0</v>
      </c>
      <c r="D2345">
        <v>6</v>
      </c>
      <c r="E2345">
        <v>2023</v>
      </c>
      <c r="F2345" s="164">
        <v>0</v>
      </c>
      <c r="G2345" s="164">
        <v>37278.879999999997</v>
      </c>
      <c r="H2345" s="164">
        <v>0</v>
      </c>
      <c r="I2345" s="164">
        <v>37278.879999999997</v>
      </c>
      <c r="J2345">
        <v>7</v>
      </c>
    </row>
    <row r="2346" spans="1:10">
      <c r="A2346" t="s">
        <v>3959</v>
      </c>
      <c r="B2346" t="s">
        <v>2464</v>
      </c>
      <c r="C2346">
        <v>0</v>
      </c>
      <c r="D2346">
        <v>6</v>
      </c>
      <c r="E2346">
        <v>2023</v>
      </c>
      <c r="F2346" s="164">
        <v>0</v>
      </c>
      <c r="G2346" s="164">
        <v>2155952.7999999998</v>
      </c>
      <c r="H2346" s="164">
        <v>0</v>
      </c>
      <c r="I2346" s="164">
        <v>2155952.7999999998</v>
      </c>
      <c r="J2346">
        <v>7</v>
      </c>
    </row>
    <row r="2347" spans="1:10">
      <c r="A2347" t="s">
        <v>3960</v>
      </c>
      <c r="B2347" t="s">
        <v>3391</v>
      </c>
      <c r="C2347">
        <v>0</v>
      </c>
      <c r="D2347">
        <v>6</v>
      </c>
      <c r="E2347">
        <v>2023</v>
      </c>
      <c r="F2347" s="164">
        <v>0</v>
      </c>
      <c r="G2347" s="164">
        <v>7049656.3499999996</v>
      </c>
      <c r="H2347" s="164">
        <v>0</v>
      </c>
      <c r="I2347" s="164">
        <v>7049656.3499999996</v>
      </c>
      <c r="J2347">
        <v>6</v>
      </c>
    </row>
    <row r="2348" spans="1:10">
      <c r="A2348" t="s">
        <v>3961</v>
      </c>
      <c r="B2348" t="s">
        <v>2471</v>
      </c>
      <c r="C2348">
        <v>0</v>
      </c>
      <c r="D2348">
        <v>6</v>
      </c>
      <c r="E2348">
        <v>2023</v>
      </c>
      <c r="F2348" s="164">
        <v>0</v>
      </c>
      <c r="G2348" s="164">
        <v>2859886.71</v>
      </c>
      <c r="H2348" s="164">
        <v>0</v>
      </c>
      <c r="I2348" s="164">
        <v>2859886.71</v>
      </c>
      <c r="J2348">
        <v>7</v>
      </c>
    </row>
    <row r="2349" spans="1:10">
      <c r="A2349" t="s">
        <v>4534</v>
      </c>
      <c r="B2349" t="s">
        <v>3394</v>
      </c>
      <c r="C2349">
        <v>0</v>
      </c>
      <c r="D2349">
        <v>6</v>
      </c>
      <c r="E2349">
        <v>2023</v>
      </c>
      <c r="F2349" s="164">
        <v>0</v>
      </c>
      <c r="G2349" s="164">
        <v>487347.32</v>
      </c>
      <c r="H2349" s="164">
        <v>0</v>
      </c>
      <c r="I2349" s="164">
        <v>487347.32</v>
      </c>
      <c r="J2349">
        <v>7</v>
      </c>
    </row>
    <row r="2350" spans="1:10">
      <c r="A2350" t="s">
        <v>3962</v>
      </c>
      <c r="B2350" t="s">
        <v>2475</v>
      </c>
      <c r="C2350">
        <v>0</v>
      </c>
      <c r="D2350">
        <v>6</v>
      </c>
      <c r="E2350">
        <v>2023</v>
      </c>
      <c r="F2350" s="164">
        <v>0</v>
      </c>
      <c r="G2350" s="164">
        <v>3702422.32</v>
      </c>
      <c r="H2350" s="164">
        <v>0</v>
      </c>
      <c r="I2350" s="164">
        <v>3702422.32</v>
      </c>
      <c r="J2350">
        <v>7</v>
      </c>
    </row>
    <row r="2351" spans="1:10">
      <c r="A2351" t="s">
        <v>3963</v>
      </c>
      <c r="B2351" t="s">
        <v>3397</v>
      </c>
      <c r="C2351">
        <v>0</v>
      </c>
      <c r="D2351">
        <v>6</v>
      </c>
      <c r="E2351">
        <v>2023</v>
      </c>
      <c r="F2351" s="164">
        <v>0</v>
      </c>
      <c r="G2351" s="164">
        <v>3641041.02</v>
      </c>
      <c r="H2351" s="164">
        <v>0</v>
      </c>
      <c r="I2351" s="164">
        <v>3641041.02</v>
      </c>
      <c r="J2351">
        <v>6</v>
      </c>
    </row>
    <row r="2352" spans="1:10">
      <c r="A2352" t="s">
        <v>3964</v>
      </c>
      <c r="B2352" t="s">
        <v>2482</v>
      </c>
      <c r="C2352">
        <v>0</v>
      </c>
      <c r="D2352">
        <v>6</v>
      </c>
      <c r="E2352">
        <v>2023</v>
      </c>
      <c r="F2352" s="164">
        <v>0</v>
      </c>
      <c r="G2352" s="164">
        <v>3751.44</v>
      </c>
      <c r="H2352" s="164">
        <v>0</v>
      </c>
      <c r="I2352" s="164">
        <v>3751.44</v>
      </c>
      <c r="J2352">
        <v>7</v>
      </c>
    </row>
    <row r="2353" spans="1:10">
      <c r="A2353" t="s">
        <v>3965</v>
      </c>
      <c r="B2353" t="s">
        <v>2484</v>
      </c>
      <c r="C2353">
        <v>0</v>
      </c>
      <c r="D2353">
        <v>6</v>
      </c>
      <c r="E2353">
        <v>2023</v>
      </c>
      <c r="F2353" s="164">
        <v>0</v>
      </c>
      <c r="G2353" s="164">
        <v>1069246</v>
      </c>
      <c r="H2353" s="164">
        <v>0</v>
      </c>
      <c r="I2353" s="164">
        <v>1069246</v>
      </c>
      <c r="J2353">
        <v>7</v>
      </c>
    </row>
    <row r="2354" spans="1:10">
      <c r="A2354" t="s">
        <v>3966</v>
      </c>
      <c r="B2354" t="s">
        <v>2489</v>
      </c>
      <c r="C2354">
        <v>0</v>
      </c>
      <c r="D2354">
        <v>6</v>
      </c>
      <c r="E2354">
        <v>2023</v>
      </c>
      <c r="F2354" s="164">
        <v>0</v>
      </c>
      <c r="G2354" s="164">
        <v>1888858.78</v>
      </c>
      <c r="H2354" s="164">
        <v>0</v>
      </c>
      <c r="I2354" s="164">
        <v>1888858.78</v>
      </c>
      <c r="J2354">
        <v>7</v>
      </c>
    </row>
    <row r="2355" spans="1:10">
      <c r="A2355" t="s">
        <v>3967</v>
      </c>
      <c r="B2355" t="s">
        <v>2491</v>
      </c>
      <c r="C2355">
        <v>0</v>
      </c>
      <c r="D2355">
        <v>6</v>
      </c>
      <c r="E2355">
        <v>2023</v>
      </c>
      <c r="F2355" s="164">
        <v>0</v>
      </c>
      <c r="G2355" s="164">
        <v>679184.8</v>
      </c>
      <c r="H2355" s="164">
        <v>0</v>
      </c>
      <c r="I2355" s="164">
        <v>679184.8</v>
      </c>
      <c r="J2355">
        <v>7</v>
      </c>
    </row>
    <row r="2356" spans="1:10">
      <c r="A2356" t="s">
        <v>3968</v>
      </c>
      <c r="B2356" t="s">
        <v>2496</v>
      </c>
      <c r="C2356">
        <v>0</v>
      </c>
      <c r="D2356">
        <v>6</v>
      </c>
      <c r="E2356">
        <v>2023</v>
      </c>
      <c r="F2356" s="164">
        <v>0</v>
      </c>
      <c r="G2356" s="164">
        <v>818008.82</v>
      </c>
      <c r="H2356" s="164">
        <v>0</v>
      </c>
      <c r="I2356" s="164">
        <v>818008.82</v>
      </c>
      <c r="J2356">
        <v>6</v>
      </c>
    </row>
    <row r="2357" spans="1:10">
      <c r="A2357" t="s">
        <v>3969</v>
      </c>
      <c r="B2357" t="s">
        <v>3414</v>
      </c>
      <c r="C2357">
        <v>0</v>
      </c>
      <c r="D2357">
        <v>6</v>
      </c>
      <c r="E2357">
        <v>2023</v>
      </c>
      <c r="F2357" s="164">
        <v>0</v>
      </c>
      <c r="G2357" s="164">
        <v>67016.27</v>
      </c>
      <c r="H2357" s="164">
        <v>0</v>
      </c>
      <c r="I2357" s="164">
        <v>67016.27</v>
      </c>
      <c r="J2357">
        <v>7</v>
      </c>
    </row>
    <row r="2358" spans="1:10">
      <c r="A2358" t="s">
        <v>3970</v>
      </c>
      <c r="B2358" t="s">
        <v>2502</v>
      </c>
      <c r="C2358">
        <v>0</v>
      </c>
      <c r="D2358">
        <v>6</v>
      </c>
      <c r="E2358">
        <v>2023</v>
      </c>
      <c r="F2358" s="164">
        <v>0</v>
      </c>
      <c r="G2358" s="164">
        <v>739392.55</v>
      </c>
      <c r="H2358" s="164">
        <v>0</v>
      </c>
      <c r="I2358" s="164">
        <v>739392.55</v>
      </c>
      <c r="J2358">
        <v>7</v>
      </c>
    </row>
    <row r="2359" spans="1:10">
      <c r="A2359" t="s">
        <v>3971</v>
      </c>
      <c r="B2359" t="s">
        <v>2504</v>
      </c>
      <c r="C2359">
        <v>0</v>
      </c>
      <c r="D2359">
        <v>6</v>
      </c>
      <c r="E2359">
        <v>2023</v>
      </c>
      <c r="F2359" s="164">
        <v>0</v>
      </c>
      <c r="G2359" s="164">
        <v>11600</v>
      </c>
      <c r="H2359" s="164">
        <v>0</v>
      </c>
      <c r="I2359" s="164">
        <v>11600</v>
      </c>
      <c r="J2359">
        <v>7</v>
      </c>
    </row>
    <row r="2360" spans="1:10">
      <c r="A2360" t="s">
        <v>3972</v>
      </c>
      <c r="B2360" t="s">
        <v>2510</v>
      </c>
      <c r="C2360">
        <v>0</v>
      </c>
      <c r="D2360">
        <v>6</v>
      </c>
      <c r="E2360">
        <v>2023</v>
      </c>
      <c r="F2360" s="164">
        <v>0</v>
      </c>
      <c r="G2360" s="164">
        <v>1140068.8600000001</v>
      </c>
      <c r="H2360" s="164">
        <v>0</v>
      </c>
      <c r="I2360" s="164">
        <v>1140068.8600000001</v>
      </c>
      <c r="J2360">
        <v>6</v>
      </c>
    </row>
    <row r="2361" spans="1:10">
      <c r="A2361" t="s">
        <v>3973</v>
      </c>
      <c r="B2361" t="s">
        <v>2512</v>
      </c>
      <c r="C2361">
        <v>0</v>
      </c>
      <c r="D2361">
        <v>6</v>
      </c>
      <c r="E2361">
        <v>2023</v>
      </c>
      <c r="F2361" s="164">
        <v>0</v>
      </c>
      <c r="G2361" s="164">
        <v>64433.42</v>
      </c>
      <c r="H2361" s="164">
        <v>0</v>
      </c>
      <c r="I2361" s="164">
        <v>64433.42</v>
      </c>
      <c r="J2361">
        <v>7</v>
      </c>
    </row>
    <row r="2362" spans="1:10">
      <c r="A2362" t="s">
        <v>3974</v>
      </c>
      <c r="B2362" t="s">
        <v>2516</v>
      </c>
      <c r="C2362">
        <v>0</v>
      </c>
      <c r="D2362">
        <v>6</v>
      </c>
      <c r="E2362">
        <v>2023</v>
      </c>
      <c r="F2362" s="164">
        <v>0</v>
      </c>
      <c r="G2362" s="164">
        <v>787543.56</v>
      </c>
      <c r="H2362" s="164">
        <v>0</v>
      </c>
      <c r="I2362" s="164">
        <v>787543.56</v>
      </c>
      <c r="J2362">
        <v>7</v>
      </c>
    </row>
    <row r="2363" spans="1:10">
      <c r="A2363" t="s">
        <v>3975</v>
      </c>
      <c r="B2363" t="s">
        <v>2520</v>
      </c>
      <c r="C2363">
        <v>0</v>
      </c>
      <c r="D2363">
        <v>6</v>
      </c>
      <c r="E2363">
        <v>2023</v>
      </c>
      <c r="F2363" s="164">
        <v>0</v>
      </c>
      <c r="G2363" s="164">
        <v>262235.02</v>
      </c>
      <c r="H2363" s="164">
        <v>0</v>
      </c>
      <c r="I2363" s="164">
        <v>262235.02</v>
      </c>
      <c r="J2363">
        <v>7</v>
      </c>
    </row>
    <row r="2364" spans="1:10">
      <c r="A2364" t="s">
        <v>3976</v>
      </c>
      <c r="B2364" t="s">
        <v>2522</v>
      </c>
      <c r="C2364">
        <v>0</v>
      </c>
      <c r="D2364">
        <v>6</v>
      </c>
      <c r="E2364">
        <v>2023</v>
      </c>
      <c r="F2364" s="164">
        <v>0</v>
      </c>
      <c r="G2364" s="164">
        <v>25856.86</v>
      </c>
      <c r="H2364" s="164">
        <v>0</v>
      </c>
      <c r="I2364" s="164">
        <v>25856.86</v>
      </c>
      <c r="J2364">
        <v>7</v>
      </c>
    </row>
    <row r="2365" spans="1:10">
      <c r="A2365" t="s">
        <v>3977</v>
      </c>
      <c r="B2365" t="s">
        <v>2530</v>
      </c>
      <c r="C2365">
        <v>0</v>
      </c>
      <c r="D2365">
        <v>6</v>
      </c>
      <c r="E2365">
        <v>2023</v>
      </c>
      <c r="F2365" s="164">
        <v>0</v>
      </c>
      <c r="G2365" s="164">
        <v>54469</v>
      </c>
      <c r="H2365" s="164">
        <v>0</v>
      </c>
      <c r="I2365" s="164">
        <v>54469</v>
      </c>
      <c r="J2365">
        <v>7</v>
      </c>
    </row>
    <row r="2366" spans="1:10">
      <c r="A2366" t="s">
        <v>3978</v>
      </c>
      <c r="B2366" t="s">
        <v>2532</v>
      </c>
      <c r="C2366">
        <v>0</v>
      </c>
      <c r="D2366">
        <v>6</v>
      </c>
      <c r="E2366">
        <v>2023</v>
      </c>
      <c r="F2366" s="164">
        <v>0</v>
      </c>
      <c r="G2366" s="164">
        <v>24994.07</v>
      </c>
      <c r="H2366" s="164">
        <v>0</v>
      </c>
      <c r="I2366" s="164">
        <v>24994.07</v>
      </c>
      <c r="J2366">
        <v>7</v>
      </c>
    </row>
    <row r="2367" spans="1:10">
      <c r="A2367" t="s">
        <v>3979</v>
      </c>
      <c r="B2367" t="s">
        <v>2534</v>
      </c>
      <c r="C2367">
        <v>0</v>
      </c>
      <c r="D2367">
        <v>6</v>
      </c>
      <c r="E2367">
        <v>2023</v>
      </c>
      <c r="F2367" s="164">
        <v>0</v>
      </c>
      <c r="G2367" s="164">
        <v>107214.26</v>
      </c>
      <c r="H2367" s="164">
        <v>0</v>
      </c>
      <c r="I2367" s="164">
        <v>107214.26</v>
      </c>
      <c r="J2367">
        <v>6</v>
      </c>
    </row>
    <row r="2368" spans="1:10">
      <c r="A2368" t="s">
        <v>3980</v>
      </c>
      <c r="B2368" t="s">
        <v>2536</v>
      </c>
      <c r="C2368">
        <v>0</v>
      </c>
      <c r="D2368">
        <v>6</v>
      </c>
      <c r="E2368">
        <v>2023</v>
      </c>
      <c r="F2368" s="164">
        <v>0</v>
      </c>
      <c r="G2368" s="164">
        <v>7162.88</v>
      </c>
      <c r="H2368" s="164">
        <v>0</v>
      </c>
      <c r="I2368" s="164">
        <v>7162.88</v>
      </c>
      <c r="J2368">
        <v>7</v>
      </c>
    </row>
    <row r="2369" spans="1:10">
      <c r="A2369" t="s">
        <v>3981</v>
      </c>
      <c r="B2369" t="s">
        <v>2540</v>
      </c>
      <c r="C2369">
        <v>0</v>
      </c>
      <c r="D2369">
        <v>6</v>
      </c>
      <c r="E2369">
        <v>2023</v>
      </c>
      <c r="F2369" s="164">
        <v>0</v>
      </c>
      <c r="G2369" s="164">
        <v>20588.310000000001</v>
      </c>
      <c r="H2369" s="164">
        <v>0</v>
      </c>
      <c r="I2369" s="164">
        <v>20588.310000000001</v>
      </c>
      <c r="J2369">
        <v>7</v>
      </c>
    </row>
    <row r="2370" spans="1:10">
      <c r="A2370" t="s">
        <v>3982</v>
      </c>
      <c r="B2370" t="s">
        <v>2545</v>
      </c>
      <c r="C2370">
        <v>0</v>
      </c>
      <c r="D2370">
        <v>6</v>
      </c>
      <c r="E2370">
        <v>2023</v>
      </c>
      <c r="F2370" s="164">
        <v>0</v>
      </c>
      <c r="G2370" s="164">
        <v>109033.68</v>
      </c>
      <c r="H2370" s="164">
        <v>0</v>
      </c>
      <c r="I2370" s="164">
        <v>109033.68</v>
      </c>
      <c r="J2370">
        <v>6</v>
      </c>
    </row>
    <row r="2371" spans="1:10">
      <c r="A2371" t="s">
        <v>3983</v>
      </c>
      <c r="B2371" t="s">
        <v>2545</v>
      </c>
      <c r="C2371">
        <v>0</v>
      </c>
      <c r="D2371">
        <v>6</v>
      </c>
      <c r="E2371">
        <v>2023</v>
      </c>
      <c r="F2371" s="164">
        <v>0</v>
      </c>
      <c r="G2371" s="164">
        <v>102620.68</v>
      </c>
      <c r="H2371" s="164">
        <v>0</v>
      </c>
      <c r="I2371" s="164">
        <v>102620.68</v>
      </c>
      <c r="J2371">
        <v>7</v>
      </c>
    </row>
    <row r="2372" spans="1:10">
      <c r="A2372" t="s">
        <v>3984</v>
      </c>
      <c r="B2372" t="s">
        <v>2550</v>
      </c>
      <c r="C2372">
        <v>0</v>
      </c>
      <c r="D2372">
        <v>6</v>
      </c>
      <c r="E2372">
        <v>2023</v>
      </c>
      <c r="F2372" s="164">
        <v>0</v>
      </c>
      <c r="G2372" s="164">
        <v>6413</v>
      </c>
      <c r="H2372" s="164">
        <v>0</v>
      </c>
      <c r="I2372" s="164">
        <v>6413</v>
      </c>
      <c r="J2372">
        <v>7</v>
      </c>
    </row>
    <row r="2373" spans="1:10">
      <c r="A2373" t="s">
        <v>3985</v>
      </c>
      <c r="B2373" t="s">
        <v>2555</v>
      </c>
      <c r="C2373">
        <v>0</v>
      </c>
      <c r="D2373">
        <v>6</v>
      </c>
      <c r="E2373">
        <v>2023</v>
      </c>
      <c r="F2373" s="164">
        <v>0</v>
      </c>
      <c r="G2373" s="164">
        <v>5444417.7199999997</v>
      </c>
      <c r="H2373" s="164">
        <v>0</v>
      </c>
      <c r="I2373" s="164">
        <v>5444417.7199999997</v>
      </c>
      <c r="J2373">
        <v>6</v>
      </c>
    </row>
    <row r="2374" spans="1:10">
      <c r="A2374" t="s">
        <v>3986</v>
      </c>
      <c r="B2374" t="s">
        <v>2557</v>
      </c>
      <c r="C2374">
        <v>0</v>
      </c>
      <c r="D2374">
        <v>6</v>
      </c>
      <c r="E2374">
        <v>2023</v>
      </c>
      <c r="F2374" s="164">
        <v>0</v>
      </c>
      <c r="G2374" s="164">
        <v>2723903.96</v>
      </c>
      <c r="H2374" s="164">
        <v>0</v>
      </c>
      <c r="I2374" s="164">
        <v>2723903.96</v>
      </c>
      <c r="J2374">
        <v>7</v>
      </c>
    </row>
    <row r="2375" spans="1:10">
      <c r="A2375" t="s">
        <v>3987</v>
      </c>
      <c r="B2375" t="s">
        <v>2561</v>
      </c>
      <c r="C2375">
        <v>0</v>
      </c>
      <c r="D2375">
        <v>6</v>
      </c>
      <c r="E2375">
        <v>2023</v>
      </c>
      <c r="F2375" s="164">
        <v>0</v>
      </c>
      <c r="G2375" s="164">
        <v>2720513.76</v>
      </c>
      <c r="H2375" s="164">
        <v>0</v>
      </c>
      <c r="I2375" s="164">
        <v>2720513.76</v>
      </c>
      <c r="J2375">
        <v>7</v>
      </c>
    </row>
    <row r="2376" spans="1:10">
      <c r="A2376" t="s">
        <v>3988</v>
      </c>
      <c r="B2376" t="s">
        <v>3450</v>
      </c>
      <c r="C2376">
        <v>0</v>
      </c>
      <c r="D2376">
        <v>6</v>
      </c>
      <c r="E2376">
        <v>2023</v>
      </c>
      <c r="F2376" s="164">
        <v>0</v>
      </c>
      <c r="G2376" s="164">
        <v>5811266.2599999998</v>
      </c>
      <c r="H2376" s="164">
        <v>0</v>
      </c>
      <c r="I2376" s="164">
        <v>5811266.2599999998</v>
      </c>
      <c r="J2376">
        <v>5</v>
      </c>
    </row>
    <row r="2377" spans="1:10">
      <c r="A2377" t="s">
        <v>3989</v>
      </c>
      <c r="B2377" t="s">
        <v>2571</v>
      </c>
      <c r="C2377">
        <v>0</v>
      </c>
      <c r="D2377">
        <v>6</v>
      </c>
      <c r="E2377">
        <v>2023</v>
      </c>
      <c r="F2377" s="164">
        <v>0</v>
      </c>
      <c r="G2377" s="164">
        <v>5749949.3399999999</v>
      </c>
      <c r="H2377" s="164">
        <v>0</v>
      </c>
      <c r="I2377" s="164">
        <v>5749949.3399999999</v>
      </c>
      <c r="J2377">
        <v>6</v>
      </c>
    </row>
    <row r="2378" spans="1:10">
      <c r="A2378" t="s">
        <v>3990</v>
      </c>
      <c r="B2378" t="s">
        <v>3453</v>
      </c>
      <c r="C2378">
        <v>0</v>
      </c>
      <c r="D2378">
        <v>6</v>
      </c>
      <c r="E2378">
        <v>2023</v>
      </c>
      <c r="F2378" s="164">
        <v>0</v>
      </c>
      <c r="G2378" s="164">
        <v>5749949.3399999999</v>
      </c>
      <c r="H2378" s="164">
        <v>0</v>
      </c>
      <c r="I2378" s="164">
        <v>5749949.3399999999</v>
      </c>
      <c r="J2378">
        <v>7</v>
      </c>
    </row>
    <row r="2379" spans="1:10">
      <c r="A2379" t="s">
        <v>4536</v>
      </c>
      <c r="B2379" t="s">
        <v>3455</v>
      </c>
      <c r="C2379">
        <v>0</v>
      </c>
      <c r="D2379">
        <v>6</v>
      </c>
      <c r="E2379">
        <v>2023</v>
      </c>
      <c r="F2379" s="164">
        <v>0</v>
      </c>
      <c r="G2379" s="164">
        <v>61316.92</v>
      </c>
      <c r="H2379" s="164">
        <v>0</v>
      </c>
      <c r="I2379" s="164">
        <v>61316.92</v>
      </c>
      <c r="J2379">
        <v>6</v>
      </c>
    </row>
    <row r="2380" spans="1:10">
      <c r="A2380" t="s">
        <v>4537</v>
      </c>
      <c r="B2380" t="s">
        <v>3457</v>
      </c>
      <c r="C2380">
        <v>0</v>
      </c>
      <c r="D2380">
        <v>6</v>
      </c>
      <c r="E2380">
        <v>2023</v>
      </c>
      <c r="F2380" s="164">
        <v>0</v>
      </c>
      <c r="G2380" s="164">
        <v>61316.92</v>
      </c>
      <c r="H2380" s="164">
        <v>0</v>
      </c>
      <c r="I2380" s="164">
        <v>61316.92</v>
      </c>
      <c r="J2380">
        <v>7</v>
      </c>
    </row>
    <row r="2381" spans="1:10">
      <c r="A2381" t="s">
        <v>3991</v>
      </c>
      <c r="B2381" t="s">
        <v>3992</v>
      </c>
      <c r="C2381">
        <v>0</v>
      </c>
      <c r="D2381">
        <v>6</v>
      </c>
      <c r="E2381">
        <v>2023</v>
      </c>
      <c r="F2381" s="164">
        <v>0</v>
      </c>
      <c r="G2381" s="164">
        <v>0</v>
      </c>
      <c r="H2381" s="164">
        <v>0</v>
      </c>
      <c r="I2381" s="164">
        <v>0</v>
      </c>
      <c r="J2381">
        <v>1</v>
      </c>
    </row>
  </sheetData>
  <pageMargins left="0.39370078740157483" right="0.19685039370078741" top="0.74803149606299213" bottom="0.74803149606299213" header="0.31496062992125984" footer="0.31496062992125984"/>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P2511"/>
  <sheetViews>
    <sheetView topLeftCell="A738" zoomScaleNormal="100" workbookViewId="0">
      <selection activeCell="A1334" sqref="A1334"/>
    </sheetView>
  </sheetViews>
  <sheetFormatPr baseColWidth="10" defaultColWidth="9.1640625" defaultRowHeight="15"/>
  <cols>
    <col min="1" max="1" width="17.83203125" bestFit="1" customWidth="1"/>
    <col min="2" max="2" width="74.1640625" customWidth="1"/>
    <col min="3" max="3" width="7.83203125" bestFit="1" customWidth="1"/>
    <col min="4" max="4" width="4.83203125" customWidth="1"/>
    <col min="5" max="5" width="11.6640625" bestFit="1" customWidth="1"/>
    <col min="6" max="6" width="17.5" style="423" bestFit="1" customWidth="1"/>
    <col min="7" max="8" width="16.83203125" style="425" bestFit="1" customWidth="1"/>
    <col min="9" max="9" width="17.5" style="425" bestFit="1" customWidth="1"/>
    <col min="10" max="10" width="8" bestFit="1" customWidth="1"/>
    <col min="11" max="11" width="15.83203125" bestFit="1" customWidth="1"/>
    <col min="12" max="12" width="15.1640625" bestFit="1" customWidth="1"/>
    <col min="13" max="13" width="30.6640625" bestFit="1" customWidth="1"/>
    <col min="14" max="14" width="14.83203125" bestFit="1" customWidth="1"/>
    <col min="234" max="243" width="17.1640625" customWidth="1"/>
    <col min="490" max="499" width="17.1640625" customWidth="1"/>
    <col min="746" max="755" width="17.1640625" customWidth="1"/>
    <col min="1002" max="1011" width="17.1640625" customWidth="1"/>
    <col min="1258" max="1267" width="17.1640625" customWidth="1"/>
    <col min="1514" max="1523" width="17.1640625" customWidth="1"/>
    <col min="1770" max="1779" width="17.1640625" customWidth="1"/>
    <col min="2026" max="2035" width="17.1640625" customWidth="1"/>
    <col min="2282" max="2291" width="17.1640625" customWidth="1"/>
    <col min="2538" max="2547" width="17.1640625" customWidth="1"/>
    <col min="2794" max="2803" width="17.1640625" customWidth="1"/>
    <col min="3050" max="3059" width="17.1640625" customWidth="1"/>
    <col min="3306" max="3315" width="17.1640625" customWidth="1"/>
    <col min="3562" max="3571" width="17.1640625" customWidth="1"/>
    <col min="3818" max="3827" width="17.1640625" customWidth="1"/>
    <col min="4074" max="4083" width="17.1640625" customWidth="1"/>
    <col min="4330" max="4339" width="17.1640625" customWidth="1"/>
    <col min="4586" max="4595" width="17.1640625" customWidth="1"/>
    <col min="4842" max="4851" width="17.1640625" customWidth="1"/>
    <col min="5098" max="5107" width="17.1640625" customWidth="1"/>
    <col min="5354" max="5363" width="17.1640625" customWidth="1"/>
    <col min="5610" max="5619" width="17.1640625" customWidth="1"/>
    <col min="5866" max="5875" width="17.1640625" customWidth="1"/>
    <col min="6122" max="6131" width="17.1640625" customWidth="1"/>
    <col min="6378" max="6387" width="17.1640625" customWidth="1"/>
    <col min="6634" max="6643" width="17.1640625" customWidth="1"/>
    <col min="6890" max="6899" width="17.1640625" customWidth="1"/>
    <col min="7146" max="7155" width="17.1640625" customWidth="1"/>
    <col min="7402" max="7411" width="17.1640625" customWidth="1"/>
    <col min="7658" max="7667" width="17.1640625" customWidth="1"/>
    <col min="7914" max="7923" width="17.1640625" customWidth="1"/>
    <col min="8170" max="8179" width="17.1640625" customWidth="1"/>
    <col min="8426" max="8435" width="17.1640625" customWidth="1"/>
    <col min="8682" max="8691" width="17.1640625" customWidth="1"/>
    <col min="8938" max="8947" width="17.1640625" customWidth="1"/>
    <col min="9194" max="9203" width="17.1640625" customWidth="1"/>
    <col min="9450" max="9459" width="17.1640625" customWidth="1"/>
    <col min="9706" max="9715" width="17.1640625" customWidth="1"/>
    <col min="9962" max="9971" width="17.1640625" customWidth="1"/>
    <col min="10218" max="10227" width="17.1640625" customWidth="1"/>
    <col min="10474" max="10483" width="17.1640625" customWidth="1"/>
    <col min="10730" max="10739" width="17.1640625" customWidth="1"/>
    <col min="10986" max="10995" width="17.1640625" customWidth="1"/>
    <col min="11242" max="11251" width="17.1640625" customWidth="1"/>
    <col min="11498" max="11507" width="17.1640625" customWidth="1"/>
    <col min="11754" max="11763" width="17.1640625" customWidth="1"/>
    <col min="12010" max="12019" width="17.1640625" customWidth="1"/>
    <col min="12266" max="12275" width="17.1640625" customWidth="1"/>
    <col min="12522" max="12531" width="17.1640625" customWidth="1"/>
    <col min="12778" max="12787" width="17.1640625" customWidth="1"/>
    <col min="13034" max="13043" width="17.1640625" customWidth="1"/>
    <col min="13290" max="13299" width="17.1640625" customWidth="1"/>
    <col min="13546" max="13555" width="17.1640625" customWidth="1"/>
    <col min="13802" max="13811" width="17.1640625" customWidth="1"/>
    <col min="14058" max="14067" width="17.1640625" customWidth="1"/>
    <col min="14314" max="14323" width="17.1640625" customWidth="1"/>
    <col min="14570" max="14579" width="17.1640625" customWidth="1"/>
    <col min="14826" max="14835" width="17.1640625" customWidth="1"/>
    <col min="15082" max="15091" width="17.1640625" customWidth="1"/>
    <col min="15338" max="15347" width="17.1640625" customWidth="1"/>
    <col min="15594" max="15603" width="17.1640625" customWidth="1"/>
    <col min="15850" max="15859" width="17.1640625" customWidth="1"/>
    <col min="16106" max="16115" width="17.1640625" customWidth="1"/>
  </cols>
  <sheetData>
    <row r="1" spans="1:15" ht="22">
      <c r="A1" s="13"/>
      <c r="B1" s="13"/>
      <c r="C1" s="13"/>
      <c r="D1" s="165" t="s">
        <v>326</v>
      </c>
      <c r="E1" s="13"/>
      <c r="F1" s="71"/>
      <c r="G1" s="71"/>
      <c r="H1" s="71"/>
      <c r="I1" s="1"/>
      <c r="J1" s="13"/>
      <c r="L1" s="433"/>
      <c r="N1" s="1"/>
      <c r="O1" s="1"/>
    </row>
    <row r="2" spans="1:15">
      <c r="A2" s="13"/>
      <c r="B2" s="13"/>
      <c r="C2" s="13"/>
      <c r="D2" s="166" t="s">
        <v>327</v>
      </c>
      <c r="E2" s="13"/>
      <c r="F2" s="71"/>
      <c r="G2" s="71"/>
      <c r="H2" s="71"/>
      <c r="I2" s="1"/>
      <c r="J2" s="13"/>
      <c r="L2" s="433"/>
      <c r="N2" s="1"/>
      <c r="O2" s="1"/>
    </row>
    <row r="3" spans="1:15">
      <c r="A3" s="13"/>
      <c r="B3" s="13"/>
      <c r="C3" s="13"/>
      <c r="D3" s="166" t="s">
        <v>328</v>
      </c>
      <c r="E3" s="13"/>
      <c r="F3" s="71"/>
      <c r="G3" s="71"/>
      <c r="H3" s="71"/>
      <c r="I3" s="1"/>
      <c r="J3" s="13"/>
      <c r="L3" s="433"/>
      <c r="N3" s="1"/>
      <c r="O3" s="1"/>
    </row>
    <row r="4" spans="1:15">
      <c r="A4" s="13"/>
      <c r="B4" s="13"/>
      <c r="C4" s="13"/>
      <c r="D4" s="166" t="s">
        <v>4767</v>
      </c>
      <c r="E4" s="13"/>
      <c r="F4" s="71"/>
      <c r="G4" s="71"/>
      <c r="H4" s="71"/>
      <c r="I4" s="1"/>
      <c r="J4" s="13"/>
      <c r="L4" s="434"/>
      <c r="N4" s="1"/>
      <c r="O4" s="1"/>
    </row>
    <row r="5" spans="1:15">
      <c r="A5" s="13"/>
      <c r="B5" s="13"/>
      <c r="C5" s="13"/>
      <c r="D5" s="13"/>
      <c r="E5" s="13"/>
      <c r="F5" s="71"/>
      <c r="G5" s="71"/>
      <c r="H5" s="71"/>
      <c r="I5" s="1"/>
      <c r="J5" s="13"/>
      <c r="N5" s="1"/>
      <c r="O5" s="1"/>
    </row>
    <row r="6" spans="1:15" ht="17.25" customHeight="1">
      <c r="A6" s="167" t="s">
        <v>329</v>
      </c>
      <c r="B6" s="167" t="s">
        <v>330</v>
      </c>
      <c r="C6" s="167" t="s">
        <v>331</v>
      </c>
      <c r="D6" s="167" t="s">
        <v>332</v>
      </c>
      <c r="E6" s="167" t="s">
        <v>333</v>
      </c>
      <c r="F6" s="424" t="s">
        <v>334</v>
      </c>
      <c r="G6" s="1">
        <v>3819757</v>
      </c>
      <c r="H6" s="424" t="s">
        <v>336</v>
      </c>
      <c r="I6" s="424" t="s">
        <v>337</v>
      </c>
      <c r="J6" s="167" t="s">
        <v>338</v>
      </c>
    </row>
    <row r="7" spans="1:15" ht="15.75" hidden="1" customHeight="1">
      <c r="A7" t="s">
        <v>339</v>
      </c>
      <c r="B7" t="s">
        <v>340</v>
      </c>
      <c r="C7">
        <v>0</v>
      </c>
      <c r="D7">
        <v>6</v>
      </c>
      <c r="E7">
        <v>2024</v>
      </c>
      <c r="F7" s="1">
        <v>1288002048.6099999</v>
      </c>
      <c r="G7" s="1">
        <v>3819757</v>
      </c>
      <c r="H7" s="1">
        <v>10676974190.969999</v>
      </c>
      <c r="I7" s="1">
        <v>1375519479.9200001</v>
      </c>
      <c r="J7">
        <v>1</v>
      </c>
    </row>
    <row r="8" spans="1:15" ht="15.75" hidden="1" customHeight="1">
      <c r="A8" t="s">
        <v>341</v>
      </c>
      <c r="B8" t="s">
        <v>7</v>
      </c>
      <c r="C8">
        <v>0</v>
      </c>
      <c r="D8">
        <v>6</v>
      </c>
      <c r="E8">
        <v>2024</v>
      </c>
      <c r="F8" s="1">
        <v>596596213.13999999</v>
      </c>
      <c r="G8" s="1">
        <v>3819757</v>
      </c>
      <c r="H8" s="1">
        <v>10579840146.91</v>
      </c>
      <c r="I8" s="1">
        <v>567995673.40999997</v>
      </c>
      <c r="J8">
        <v>2</v>
      </c>
    </row>
    <row r="9" spans="1:15" ht="15.75" customHeight="1">
      <c r="A9" t="s">
        <v>342</v>
      </c>
      <c r="B9" t="s">
        <v>343</v>
      </c>
      <c r="C9">
        <v>0</v>
      </c>
      <c r="D9">
        <v>6</v>
      </c>
      <c r="E9">
        <v>2024</v>
      </c>
      <c r="F9" s="1">
        <v>567750204.26999998</v>
      </c>
      <c r="G9" s="1">
        <v>3819757</v>
      </c>
      <c r="H9" s="1">
        <v>10533977382.940001</v>
      </c>
      <c r="I9" s="1">
        <v>534579428.13999999</v>
      </c>
      <c r="J9">
        <v>3</v>
      </c>
    </row>
    <row r="10" spans="1:15" ht="15.75" hidden="1" customHeight="1">
      <c r="A10" t="s">
        <v>344</v>
      </c>
      <c r="B10" t="s">
        <v>345</v>
      </c>
      <c r="C10">
        <v>0</v>
      </c>
      <c r="D10">
        <v>6</v>
      </c>
      <c r="E10">
        <v>2024</v>
      </c>
      <c r="F10" s="1">
        <v>0</v>
      </c>
      <c r="G10" s="1">
        <v>3819757</v>
      </c>
      <c r="H10" s="1">
        <v>1338630.1499999999</v>
      </c>
      <c r="I10" s="1">
        <v>11500</v>
      </c>
      <c r="J10">
        <v>4</v>
      </c>
    </row>
    <row r="11" spans="1:15" ht="15.75" hidden="1" customHeight="1">
      <c r="A11" t="s">
        <v>346</v>
      </c>
      <c r="B11" t="s">
        <v>347</v>
      </c>
      <c r="C11">
        <v>0</v>
      </c>
      <c r="D11">
        <v>6</v>
      </c>
      <c r="E11">
        <v>2024</v>
      </c>
      <c r="F11" s="1">
        <v>0</v>
      </c>
      <c r="G11" s="1">
        <v>3819757</v>
      </c>
      <c r="H11" s="1">
        <v>1332030.44</v>
      </c>
      <c r="I11" s="1">
        <v>0</v>
      </c>
      <c r="J11">
        <v>5</v>
      </c>
    </row>
    <row r="12" spans="1:15" ht="15.75" hidden="1" customHeight="1">
      <c r="A12" t="s">
        <v>348</v>
      </c>
      <c r="B12" t="s">
        <v>349</v>
      </c>
      <c r="C12">
        <v>0</v>
      </c>
      <c r="D12">
        <v>6</v>
      </c>
      <c r="E12">
        <v>2024</v>
      </c>
      <c r="F12" s="1">
        <v>0</v>
      </c>
      <c r="G12" s="1">
        <v>3819757</v>
      </c>
      <c r="H12" s="1">
        <v>1332030.44</v>
      </c>
      <c r="I12" s="1">
        <v>0</v>
      </c>
      <c r="J12">
        <v>6</v>
      </c>
    </row>
    <row r="13" spans="1:15" ht="15.75" hidden="1" customHeight="1">
      <c r="A13" t="s">
        <v>350</v>
      </c>
      <c r="B13" t="s">
        <v>351</v>
      </c>
      <c r="C13">
        <v>0</v>
      </c>
      <c r="D13">
        <v>6</v>
      </c>
      <c r="E13">
        <v>2024</v>
      </c>
      <c r="F13" s="1">
        <v>0</v>
      </c>
      <c r="G13" s="1">
        <v>3819757</v>
      </c>
      <c r="H13" s="1">
        <v>1240856.48</v>
      </c>
      <c r="I13" s="1">
        <v>0</v>
      </c>
      <c r="J13">
        <v>7</v>
      </c>
    </row>
    <row r="14" spans="1:15" ht="15.75" hidden="1" customHeight="1">
      <c r="A14" t="s">
        <v>352</v>
      </c>
      <c r="B14" t="s">
        <v>353</v>
      </c>
      <c r="C14">
        <v>0</v>
      </c>
      <c r="D14">
        <v>6</v>
      </c>
      <c r="E14">
        <v>2024</v>
      </c>
      <c r="F14" s="1">
        <v>0</v>
      </c>
      <c r="G14" s="1">
        <v>3819757</v>
      </c>
      <c r="H14" s="1">
        <v>91173.96</v>
      </c>
      <c r="I14" s="1">
        <v>0</v>
      </c>
      <c r="J14">
        <v>7</v>
      </c>
    </row>
    <row r="15" spans="1:15" ht="15.75" hidden="1" customHeight="1">
      <c r="A15" t="s">
        <v>3993</v>
      </c>
      <c r="B15" t="s">
        <v>3994</v>
      </c>
      <c r="C15">
        <v>0</v>
      </c>
      <c r="D15">
        <v>6</v>
      </c>
      <c r="E15">
        <v>2024</v>
      </c>
      <c r="F15" s="1">
        <v>0</v>
      </c>
      <c r="G15" s="1">
        <v>3819757</v>
      </c>
      <c r="H15" s="1">
        <v>6599.71</v>
      </c>
      <c r="I15" s="1">
        <v>11500</v>
      </c>
      <c r="J15">
        <v>5</v>
      </c>
    </row>
    <row r="16" spans="1:15" ht="15.75" hidden="1" customHeight="1">
      <c r="A16" t="s">
        <v>3995</v>
      </c>
      <c r="B16" t="s">
        <v>3996</v>
      </c>
      <c r="C16">
        <v>0</v>
      </c>
      <c r="D16">
        <v>6</v>
      </c>
      <c r="E16">
        <v>2024</v>
      </c>
      <c r="F16" s="1">
        <v>0</v>
      </c>
      <c r="G16" s="1">
        <v>3819757</v>
      </c>
      <c r="H16" s="1">
        <v>6599.71</v>
      </c>
      <c r="I16" s="1">
        <v>11500</v>
      </c>
      <c r="J16">
        <v>6</v>
      </c>
    </row>
    <row r="17" spans="1:10" ht="15.75" hidden="1" customHeight="1">
      <c r="A17" t="s">
        <v>3997</v>
      </c>
      <c r="B17" t="s">
        <v>3998</v>
      </c>
      <c r="C17">
        <v>0</v>
      </c>
      <c r="D17">
        <v>6</v>
      </c>
      <c r="E17">
        <v>2024</v>
      </c>
      <c r="F17" s="1">
        <v>0</v>
      </c>
      <c r="G17" s="1">
        <v>3819757</v>
      </c>
      <c r="H17" s="1">
        <v>0</v>
      </c>
      <c r="I17" s="1">
        <v>1500</v>
      </c>
      <c r="J17">
        <v>7</v>
      </c>
    </row>
    <row r="18" spans="1:10" ht="15.75" hidden="1" customHeight="1">
      <c r="A18" t="s">
        <v>3999</v>
      </c>
      <c r="B18" t="s">
        <v>4000</v>
      </c>
      <c r="C18">
        <v>0</v>
      </c>
      <c r="D18">
        <v>6</v>
      </c>
      <c r="E18">
        <v>2024</v>
      </c>
      <c r="F18" s="1">
        <v>0</v>
      </c>
      <c r="G18" s="1">
        <v>3819757</v>
      </c>
      <c r="H18" s="1">
        <v>6599.71</v>
      </c>
      <c r="I18" s="1">
        <v>10000</v>
      </c>
      <c r="J18">
        <v>7</v>
      </c>
    </row>
    <row r="19" spans="1:10" ht="15.75" hidden="1" customHeight="1">
      <c r="A19" t="s">
        <v>354</v>
      </c>
      <c r="B19" t="s">
        <v>355</v>
      </c>
      <c r="C19">
        <v>0</v>
      </c>
      <c r="D19">
        <v>6</v>
      </c>
      <c r="E19">
        <v>2024</v>
      </c>
      <c r="F19" s="1">
        <v>5416740.9100000001</v>
      </c>
      <c r="G19" s="1">
        <v>3819757</v>
      </c>
      <c r="H19" s="1">
        <v>5437345713.3599997</v>
      </c>
      <c r="I19" s="1">
        <v>1053954.3600000001</v>
      </c>
      <c r="J19">
        <v>4</v>
      </c>
    </row>
    <row r="20" spans="1:10" ht="15.75" hidden="1" customHeight="1">
      <c r="A20" t="s">
        <v>356</v>
      </c>
      <c r="B20" t="s">
        <v>357</v>
      </c>
      <c r="C20">
        <v>0</v>
      </c>
      <c r="D20">
        <v>6</v>
      </c>
      <c r="E20">
        <v>2024</v>
      </c>
      <c r="F20" s="1">
        <v>5416740.9100000001</v>
      </c>
      <c r="G20" s="1">
        <v>3819757</v>
      </c>
      <c r="H20" s="1">
        <v>5437345713.3599997</v>
      </c>
      <c r="I20" s="1">
        <v>1053954.3600000001</v>
      </c>
      <c r="J20">
        <v>5</v>
      </c>
    </row>
    <row r="21" spans="1:10" ht="15.75" hidden="1" customHeight="1">
      <c r="A21" t="s">
        <v>366</v>
      </c>
      <c r="B21" t="s">
        <v>367</v>
      </c>
      <c r="C21">
        <v>0</v>
      </c>
      <c r="D21">
        <v>6</v>
      </c>
      <c r="E21">
        <v>2024</v>
      </c>
      <c r="F21" s="1">
        <v>210190</v>
      </c>
      <c r="G21" s="1">
        <v>3819757</v>
      </c>
      <c r="H21" s="1">
        <v>100844423.78</v>
      </c>
      <c r="I21" s="1">
        <v>158917.67000000001</v>
      </c>
      <c r="J21">
        <v>6</v>
      </c>
    </row>
    <row r="22" spans="1:10" ht="15.75" hidden="1" customHeight="1">
      <c r="A22" t="s">
        <v>372</v>
      </c>
      <c r="B22" t="s">
        <v>373</v>
      </c>
      <c r="C22">
        <v>0</v>
      </c>
      <c r="D22">
        <v>6</v>
      </c>
      <c r="E22">
        <v>2024</v>
      </c>
      <c r="F22" s="1">
        <v>0.69</v>
      </c>
      <c r="G22" s="1">
        <v>3819757</v>
      </c>
      <c r="H22" s="1">
        <v>0</v>
      </c>
      <c r="I22" s="1">
        <v>0.69</v>
      </c>
      <c r="J22">
        <v>7</v>
      </c>
    </row>
    <row r="23" spans="1:10" ht="15.75" hidden="1" customHeight="1">
      <c r="A23" t="s">
        <v>4001</v>
      </c>
      <c r="B23" t="s">
        <v>4002</v>
      </c>
      <c r="C23">
        <v>0</v>
      </c>
      <c r="D23">
        <v>6</v>
      </c>
      <c r="E23">
        <v>2024</v>
      </c>
      <c r="F23" s="1">
        <v>210189.31</v>
      </c>
      <c r="G23" s="1">
        <v>3819757</v>
      </c>
      <c r="H23" s="1">
        <v>100844423.78</v>
      </c>
      <c r="I23" s="1">
        <v>158916.98000000001</v>
      </c>
      <c r="J23">
        <v>7</v>
      </c>
    </row>
    <row r="24" spans="1:10" ht="15.75" hidden="1" customHeight="1">
      <c r="A24" t="s">
        <v>374</v>
      </c>
      <c r="B24" t="s">
        <v>375</v>
      </c>
      <c r="C24">
        <v>0</v>
      </c>
      <c r="D24">
        <v>6</v>
      </c>
      <c r="E24">
        <v>2024</v>
      </c>
      <c r="F24" s="1">
        <v>5206550.91</v>
      </c>
      <c r="G24" s="1">
        <v>3819757</v>
      </c>
      <c r="H24" s="1">
        <v>5336501289.5799999</v>
      </c>
      <c r="I24" s="1">
        <v>895036.69</v>
      </c>
      <c r="J24">
        <v>6</v>
      </c>
    </row>
    <row r="25" spans="1:10" ht="15.75" hidden="1" customHeight="1">
      <c r="A25" t="s">
        <v>4003</v>
      </c>
      <c r="B25" t="s">
        <v>4004</v>
      </c>
      <c r="C25">
        <v>0</v>
      </c>
      <c r="D25">
        <v>6</v>
      </c>
      <c r="E25">
        <v>2024</v>
      </c>
      <c r="F25" s="1">
        <v>605214.36</v>
      </c>
      <c r="G25" s="1">
        <v>3819757</v>
      </c>
      <c r="H25" s="1">
        <v>2081132900.4000001</v>
      </c>
      <c r="I25" s="1">
        <v>200125.96</v>
      </c>
      <c r="J25">
        <v>7</v>
      </c>
    </row>
    <row r="26" spans="1:10" ht="15.75" hidden="1" customHeight="1">
      <c r="A26" t="s">
        <v>4005</v>
      </c>
      <c r="B26" t="s">
        <v>4006</v>
      </c>
      <c r="C26">
        <v>0</v>
      </c>
      <c r="D26">
        <v>6</v>
      </c>
      <c r="E26">
        <v>2024</v>
      </c>
      <c r="F26" s="1">
        <v>204546.2</v>
      </c>
      <c r="G26" s="1">
        <v>3819757</v>
      </c>
      <c r="H26" s="1">
        <v>3247032769.1199999</v>
      </c>
      <c r="I26" s="1">
        <v>200011.93</v>
      </c>
      <c r="J26">
        <v>7</v>
      </c>
    </row>
    <row r="27" spans="1:10" ht="15.75" hidden="1" customHeight="1">
      <c r="A27" t="s">
        <v>4007</v>
      </c>
      <c r="B27" t="s">
        <v>4008</v>
      </c>
      <c r="C27">
        <v>0</v>
      </c>
      <c r="D27">
        <v>6</v>
      </c>
      <c r="E27">
        <v>2024</v>
      </c>
      <c r="F27" s="1">
        <v>3942069.49</v>
      </c>
      <c r="G27" s="1">
        <v>3819757</v>
      </c>
      <c r="H27" s="1">
        <v>3942069.49</v>
      </c>
      <c r="I27" s="1">
        <v>0</v>
      </c>
      <c r="J27">
        <v>7</v>
      </c>
    </row>
    <row r="28" spans="1:10" ht="15.75" hidden="1" customHeight="1">
      <c r="A28" t="s">
        <v>4009</v>
      </c>
      <c r="B28" t="s">
        <v>4010</v>
      </c>
      <c r="C28">
        <v>0</v>
      </c>
      <c r="D28">
        <v>6</v>
      </c>
      <c r="E28">
        <v>2024</v>
      </c>
      <c r="F28" s="1">
        <v>100039.64</v>
      </c>
      <c r="G28" s="1">
        <v>3819757</v>
      </c>
      <c r="H28" s="1">
        <v>100039.64</v>
      </c>
      <c r="I28" s="1">
        <v>0</v>
      </c>
      <c r="J28">
        <v>7</v>
      </c>
    </row>
    <row r="29" spans="1:10" ht="15.75" hidden="1" customHeight="1">
      <c r="A29" t="s">
        <v>4011</v>
      </c>
      <c r="B29" t="s">
        <v>4012</v>
      </c>
      <c r="C29">
        <v>0</v>
      </c>
      <c r="D29">
        <v>6</v>
      </c>
      <c r="E29">
        <v>2024</v>
      </c>
      <c r="F29" s="1">
        <v>91464.6</v>
      </c>
      <c r="G29" s="1">
        <v>3819757</v>
      </c>
      <c r="H29" s="1">
        <v>1902106.6</v>
      </c>
      <c r="I29" s="1">
        <v>181.54</v>
      </c>
      <c r="J29">
        <v>7</v>
      </c>
    </row>
    <row r="30" spans="1:10" ht="15.75" hidden="1" customHeight="1">
      <c r="A30" t="s">
        <v>4013</v>
      </c>
      <c r="B30" t="s">
        <v>4014</v>
      </c>
      <c r="C30">
        <v>0</v>
      </c>
      <c r="D30">
        <v>6</v>
      </c>
      <c r="E30">
        <v>2024</v>
      </c>
      <c r="F30" s="1">
        <v>262912.05</v>
      </c>
      <c r="G30" s="1">
        <v>3819757</v>
      </c>
      <c r="H30" s="1">
        <v>1174431.99</v>
      </c>
      <c r="I30" s="1">
        <v>336528.88</v>
      </c>
      <c r="J30">
        <v>7</v>
      </c>
    </row>
    <row r="31" spans="1:10" ht="15.75" hidden="1" customHeight="1">
      <c r="A31" t="s">
        <v>4015</v>
      </c>
      <c r="B31" t="s">
        <v>4016</v>
      </c>
      <c r="C31">
        <v>0</v>
      </c>
      <c r="D31">
        <v>6</v>
      </c>
      <c r="E31">
        <v>2024</v>
      </c>
      <c r="F31" s="1">
        <v>54.55</v>
      </c>
      <c r="G31" s="1">
        <v>3819757</v>
      </c>
      <c r="H31" s="1">
        <v>1216722.32</v>
      </c>
      <c r="I31" s="1">
        <v>158188.38</v>
      </c>
      <c r="J31">
        <v>7</v>
      </c>
    </row>
    <row r="32" spans="1:10" ht="15.75" hidden="1" customHeight="1">
      <c r="A32" t="s">
        <v>4017</v>
      </c>
      <c r="B32" t="s">
        <v>4018</v>
      </c>
      <c r="C32">
        <v>0</v>
      </c>
      <c r="D32">
        <v>6</v>
      </c>
      <c r="E32">
        <v>2024</v>
      </c>
      <c r="F32" s="1">
        <v>250.02</v>
      </c>
      <c r="G32" s="1">
        <v>3819757</v>
      </c>
      <c r="H32" s="1">
        <v>250.02</v>
      </c>
      <c r="I32" s="1">
        <v>0</v>
      </c>
      <c r="J32">
        <v>7</v>
      </c>
    </row>
    <row r="33" spans="1:10" ht="15.75" hidden="1" customHeight="1">
      <c r="A33" t="s">
        <v>443</v>
      </c>
      <c r="B33" t="s">
        <v>444</v>
      </c>
      <c r="C33">
        <v>0</v>
      </c>
      <c r="D33">
        <v>6</v>
      </c>
      <c r="E33">
        <v>2024</v>
      </c>
      <c r="F33" s="1">
        <v>548528175.34000003</v>
      </c>
      <c r="G33" s="1">
        <v>3819757</v>
      </c>
      <c r="H33" s="1">
        <v>5081291934.6499996</v>
      </c>
      <c r="I33" s="1">
        <v>520876508.94999999</v>
      </c>
      <c r="J33">
        <v>4</v>
      </c>
    </row>
    <row r="34" spans="1:10" ht="15.75" hidden="1" customHeight="1">
      <c r="A34" t="s">
        <v>445</v>
      </c>
      <c r="B34" t="s">
        <v>357</v>
      </c>
      <c r="C34">
        <v>0</v>
      </c>
      <c r="D34">
        <v>6</v>
      </c>
      <c r="E34">
        <v>2024</v>
      </c>
      <c r="F34" s="1">
        <v>548528175.34000003</v>
      </c>
      <c r="G34" s="1">
        <v>3819757</v>
      </c>
      <c r="H34" s="1">
        <v>5081291934.6499996</v>
      </c>
      <c r="I34" s="1">
        <v>520876508.94999999</v>
      </c>
      <c r="J34">
        <v>5</v>
      </c>
    </row>
    <row r="35" spans="1:10" ht="15.75" hidden="1" customHeight="1">
      <c r="A35" t="s">
        <v>451</v>
      </c>
      <c r="B35" t="s">
        <v>367</v>
      </c>
      <c r="C35">
        <v>0</v>
      </c>
      <c r="D35">
        <v>6</v>
      </c>
      <c r="E35">
        <v>2024</v>
      </c>
      <c r="F35" s="1">
        <v>390732593.06999999</v>
      </c>
      <c r="G35" s="1">
        <v>3819757</v>
      </c>
      <c r="H35" s="1">
        <v>1392771.43</v>
      </c>
      <c r="I35" s="1">
        <v>403494701.81999999</v>
      </c>
      <c r="J35">
        <v>6</v>
      </c>
    </row>
    <row r="36" spans="1:10" ht="15.75" hidden="1" customHeight="1">
      <c r="A36" t="s">
        <v>452</v>
      </c>
      <c r="B36" t="s">
        <v>453</v>
      </c>
      <c r="C36">
        <v>0</v>
      </c>
      <c r="D36">
        <v>6</v>
      </c>
      <c r="E36">
        <v>2024</v>
      </c>
      <c r="F36" s="1">
        <v>803292.02</v>
      </c>
      <c r="G36" s="1">
        <v>3819757</v>
      </c>
      <c r="H36" s="1">
        <v>40116.9</v>
      </c>
      <c r="I36" s="1">
        <v>802849.18</v>
      </c>
      <c r="J36">
        <v>7</v>
      </c>
    </row>
    <row r="37" spans="1:10" ht="15.75" hidden="1" customHeight="1">
      <c r="A37" t="s">
        <v>454</v>
      </c>
      <c r="B37" t="s">
        <v>455</v>
      </c>
      <c r="C37">
        <v>0</v>
      </c>
      <c r="D37">
        <v>6</v>
      </c>
      <c r="E37">
        <v>2024</v>
      </c>
      <c r="F37" s="1">
        <v>389929301.05000001</v>
      </c>
      <c r="G37" s="1">
        <v>3819757</v>
      </c>
      <c r="H37" s="1">
        <v>1352654.53</v>
      </c>
      <c r="I37" s="1">
        <v>402691852.63999999</v>
      </c>
      <c r="J37">
        <v>7</v>
      </c>
    </row>
    <row r="38" spans="1:10" ht="15.75" hidden="1" customHeight="1">
      <c r="A38" t="s">
        <v>456</v>
      </c>
      <c r="B38" t="s">
        <v>375</v>
      </c>
      <c r="C38">
        <v>0</v>
      </c>
      <c r="D38">
        <v>6</v>
      </c>
      <c r="E38">
        <v>2024</v>
      </c>
      <c r="F38" s="1">
        <v>157795582.27000001</v>
      </c>
      <c r="G38" s="1">
        <v>3819757</v>
      </c>
      <c r="H38" s="1">
        <v>5079899163.2200003</v>
      </c>
      <c r="I38" s="1">
        <v>117381807.13</v>
      </c>
      <c r="J38">
        <v>6</v>
      </c>
    </row>
    <row r="39" spans="1:10" ht="15.75" hidden="1" customHeight="1">
      <c r="A39" t="s">
        <v>457</v>
      </c>
      <c r="B39" t="s">
        <v>458</v>
      </c>
      <c r="C39">
        <v>0</v>
      </c>
      <c r="D39">
        <v>6</v>
      </c>
      <c r="E39">
        <v>2024</v>
      </c>
      <c r="F39" s="1">
        <v>61639457.579999998</v>
      </c>
      <c r="G39" s="1">
        <v>3819757</v>
      </c>
      <c r="H39" s="1">
        <v>1838669840.6600001</v>
      </c>
      <c r="I39" s="1">
        <v>37787549.729999997</v>
      </c>
      <c r="J39">
        <v>7</v>
      </c>
    </row>
    <row r="40" spans="1:10" ht="15.75" hidden="1" customHeight="1">
      <c r="A40" t="s">
        <v>459</v>
      </c>
      <c r="B40" t="s">
        <v>460</v>
      </c>
      <c r="C40">
        <v>0</v>
      </c>
      <c r="D40">
        <v>6</v>
      </c>
      <c r="E40">
        <v>2024</v>
      </c>
      <c r="F40" s="1">
        <v>96156124.689999998</v>
      </c>
      <c r="G40" s="1">
        <v>3819757</v>
      </c>
      <c r="H40" s="1">
        <v>3241229322.5599999</v>
      </c>
      <c r="I40" s="1">
        <v>79594257.400000006</v>
      </c>
      <c r="J40">
        <v>7</v>
      </c>
    </row>
    <row r="41" spans="1:10" ht="15.75" hidden="1" customHeight="1">
      <c r="A41" t="s">
        <v>4019</v>
      </c>
      <c r="B41" t="s">
        <v>4020</v>
      </c>
      <c r="C41">
        <v>0</v>
      </c>
      <c r="D41">
        <v>6</v>
      </c>
      <c r="E41">
        <v>2024</v>
      </c>
      <c r="F41" s="1">
        <v>13805288.02</v>
      </c>
      <c r="G41" s="1">
        <v>3819757</v>
      </c>
      <c r="H41" s="1">
        <v>14001104.779999999</v>
      </c>
      <c r="I41" s="1">
        <v>12637464.83</v>
      </c>
      <c r="J41">
        <v>4</v>
      </c>
    </row>
    <row r="42" spans="1:10" ht="15.75" hidden="1" customHeight="1">
      <c r="A42" t="s">
        <v>4021</v>
      </c>
      <c r="B42" t="s">
        <v>4022</v>
      </c>
      <c r="C42">
        <v>0</v>
      </c>
      <c r="D42">
        <v>6</v>
      </c>
      <c r="E42">
        <v>2024</v>
      </c>
      <c r="F42" s="1">
        <v>13805288.02</v>
      </c>
      <c r="G42" s="1">
        <v>3819757</v>
      </c>
      <c r="H42" s="1">
        <v>14001104.779999999</v>
      </c>
      <c r="I42" s="1">
        <v>12637464.83</v>
      </c>
      <c r="J42">
        <v>5</v>
      </c>
    </row>
    <row r="43" spans="1:10" ht="15.75" hidden="1" customHeight="1">
      <c r="A43" t="s">
        <v>4023</v>
      </c>
      <c r="B43" t="s">
        <v>4024</v>
      </c>
      <c r="C43">
        <v>0</v>
      </c>
      <c r="D43">
        <v>6</v>
      </c>
      <c r="E43">
        <v>2024</v>
      </c>
      <c r="F43" s="1">
        <v>13805288.02</v>
      </c>
      <c r="G43" s="1">
        <v>3819757</v>
      </c>
      <c r="H43" s="1">
        <v>14001104.779999999</v>
      </c>
      <c r="I43" s="1">
        <v>12637464.83</v>
      </c>
      <c r="J43">
        <v>6</v>
      </c>
    </row>
    <row r="44" spans="1:10" ht="15.75" hidden="1" customHeight="1">
      <c r="A44" t="s">
        <v>4025</v>
      </c>
      <c r="B44" t="s">
        <v>405</v>
      </c>
      <c r="C44">
        <v>0</v>
      </c>
      <c r="D44">
        <v>6</v>
      </c>
      <c r="E44">
        <v>2024</v>
      </c>
      <c r="F44" s="1">
        <v>9827581.1500000004</v>
      </c>
      <c r="G44" s="1">
        <v>3819757</v>
      </c>
      <c r="H44" s="1">
        <v>13392008.800000001</v>
      </c>
      <c r="I44" s="1">
        <v>5159138.7699999996</v>
      </c>
      <c r="J44">
        <v>7</v>
      </c>
    </row>
    <row r="45" spans="1:10" ht="15.75" hidden="1" customHeight="1">
      <c r="A45" t="s">
        <v>4026</v>
      </c>
      <c r="B45" t="s">
        <v>435</v>
      </c>
      <c r="C45">
        <v>0</v>
      </c>
      <c r="D45">
        <v>6</v>
      </c>
      <c r="E45">
        <v>2024</v>
      </c>
      <c r="F45" s="1">
        <v>97309.46</v>
      </c>
      <c r="G45" s="1">
        <v>3819757</v>
      </c>
      <c r="H45" s="1">
        <v>0</v>
      </c>
      <c r="I45" s="1">
        <v>97310.46</v>
      </c>
      <c r="J45">
        <v>7</v>
      </c>
    </row>
    <row r="46" spans="1:10" ht="15.75" hidden="1" customHeight="1">
      <c r="A46" t="s">
        <v>4027</v>
      </c>
      <c r="B46" t="s">
        <v>4028</v>
      </c>
      <c r="C46">
        <v>0</v>
      </c>
      <c r="D46">
        <v>6</v>
      </c>
      <c r="E46">
        <v>2024</v>
      </c>
      <c r="F46" s="1">
        <v>3794.28</v>
      </c>
      <c r="G46" s="1">
        <v>3819757</v>
      </c>
      <c r="H46" s="1">
        <v>0</v>
      </c>
      <c r="I46" s="1">
        <v>3795.25</v>
      </c>
      <c r="J46">
        <v>7</v>
      </c>
    </row>
    <row r="47" spans="1:10" ht="15.75" hidden="1" customHeight="1">
      <c r="A47" t="s">
        <v>4029</v>
      </c>
      <c r="B47" t="s">
        <v>4030</v>
      </c>
      <c r="C47">
        <v>0</v>
      </c>
      <c r="D47">
        <v>6</v>
      </c>
      <c r="E47">
        <v>2024</v>
      </c>
      <c r="F47" s="1">
        <v>297.8</v>
      </c>
      <c r="G47" s="1">
        <v>3819757</v>
      </c>
      <c r="H47" s="1">
        <v>0</v>
      </c>
      <c r="I47" s="1">
        <v>297.89</v>
      </c>
      <c r="J47">
        <v>7</v>
      </c>
    </row>
    <row r="48" spans="1:10" ht="15.75" hidden="1" customHeight="1">
      <c r="A48" t="s">
        <v>4031</v>
      </c>
      <c r="B48" t="s">
        <v>4032</v>
      </c>
      <c r="C48">
        <v>0</v>
      </c>
      <c r="D48">
        <v>6</v>
      </c>
      <c r="E48">
        <v>2024</v>
      </c>
      <c r="F48" s="1">
        <v>2142557.62</v>
      </c>
      <c r="G48" s="1">
        <v>3819757</v>
      </c>
      <c r="H48" s="1">
        <v>0</v>
      </c>
      <c r="I48" s="1">
        <v>2143099.27</v>
      </c>
      <c r="J48">
        <v>7</v>
      </c>
    </row>
    <row r="49" spans="1:11" ht="15.75" hidden="1" customHeight="1">
      <c r="A49" t="s">
        <v>4033</v>
      </c>
      <c r="B49" t="s">
        <v>4034</v>
      </c>
      <c r="C49">
        <v>0</v>
      </c>
      <c r="D49">
        <v>6</v>
      </c>
      <c r="E49">
        <v>2024</v>
      </c>
      <c r="F49" s="1">
        <v>725904.89</v>
      </c>
      <c r="G49" s="1">
        <v>3819757</v>
      </c>
      <c r="H49" s="1">
        <v>484965.88</v>
      </c>
      <c r="I49" s="1">
        <v>306742.3</v>
      </c>
      <c r="J49">
        <v>7</v>
      </c>
    </row>
    <row r="50" spans="1:11" ht="15.75" hidden="1" customHeight="1">
      <c r="A50" t="s">
        <v>4035</v>
      </c>
      <c r="B50" t="s">
        <v>4008</v>
      </c>
      <c r="C50">
        <v>0</v>
      </c>
      <c r="D50">
        <v>6</v>
      </c>
      <c r="E50">
        <v>2024</v>
      </c>
      <c r="F50" s="1">
        <v>0</v>
      </c>
      <c r="G50" s="1">
        <v>3819757</v>
      </c>
      <c r="H50" s="1">
        <v>0</v>
      </c>
      <c r="I50" s="1">
        <v>3943066.06</v>
      </c>
      <c r="J50">
        <v>7</v>
      </c>
    </row>
    <row r="51" spans="1:11" ht="15.75" hidden="1" customHeight="1">
      <c r="A51" t="s">
        <v>4036</v>
      </c>
      <c r="B51" t="s">
        <v>4010</v>
      </c>
      <c r="C51">
        <v>0</v>
      </c>
      <c r="D51">
        <v>6</v>
      </c>
      <c r="E51">
        <v>2024</v>
      </c>
      <c r="F51" s="1">
        <v>0</v>
      </c>
      <c r="G51" s="1">
        <v>3819757</v>
      </c>
      <c r="H51" s="1">
        <v>0</v>
      </c>
      <c r="I51" s="1">
        <v>100064.94</v>
      </c>
      <c r="J51">
        <v>7</v>
      </c>
    </row>
    <row r="52" spans="1:11" ht="15.75" hidden="1" customHeight="1">
      <c r="A52" t="s">
        <v>4037</v>
      </c>
      <c r="B52" t="s">
        <v>4018</v>
      </c>
      <c r="C52">
        <v>0</v>
      </c>
      <c r="D52">
        <v>6</v>
      </c>
      <c r="E52">
        <v>2024</v>
      </c>
      <c r="F52" s="1">
        <v>124116.34</v>
      </c>
      <c r="G52" s="1">
        <v>3819757</v>
      </c>
      <c r="H52" s="1">
        <v>124130.1</v>
      </c>
      <c r="I52" s="1">
        <v>0</v>
      </c>
      <c r="J52">
        <v>7</v>
      </c>
    </row>
    <row r="53" spans="1:11" ht="15.75" hidden="1" customHeight="1">
      <c r="A53" t="s">
        <v>4038</v>
      </c>
      <c r="B53" t="s">
        <v>4039</v>
      </c>
      <c r="C53">
        <v>0</v>
      </c>
      <c r="D53">
        <v>6</v>
      </c>
      <c r="E53">
        <v>2024</v>
      </c>
      <c r="F53" s="1">
        <v>410274.92</v>
      </c>
      <c r="G53" s="1">
        <v>3819757</v>
      </c>
      <c r="H53" s="1">
        <v>0</v>
      </c>
      <c r="I53" s="1">
        <v>410378.64</v>
      </c>
      <c r="J53">
        <v>7</v>
      </c>
    </row>
    <row r="54" spans="1:11" ht="15.75" hidden="1" customHeight="1">
      <c r="A54" t="s">
        <v>4040</v>
      </c>
      <c r="B54" t="s">
        <v>4041</v>
      </c>
      <c r="C54">
        <v>0</v>
      </c>
      <c r="D54">
        <v>6</v>
      </c>
      <c r="E54">
        <v>2024</v>
      </c>
      <c r="F54" s="1">
        <v>473451.56</v>
      </c>
      <c r="G54" s="1">
        <v>3819757</v>
      </c>
      <c r="H54" s="1">
        <v>0</v>
      </c>
      <c r="I54" s="1">
        <v>473571.25</v>
      </c>
      <c r="J54">
        <v>7</v>
      </c>
    </row>
    <row r="55" spans="1:11" ht="15.75" customHeight="1">
      <c r="A55" t="s">
        <v>463</v>
      </c>
      <c r="B55" t="s">
        <v>464</v>
      </c>
      <c r="C55">
        <v>0</v>
      </c>
      <c r="D55">
        <v>6</v>
      </c>
      <c r="E55">
        <v>2024</v>
      </c>
      <c r="F55" s="1">
        <v>18216039.890000001</v>
      </c>
      <c r="G55" s="1">
        <v>3819757</v>
      </c>
      <c r="H55" s="1">
        <v>37722175.630000003</v>
      </c>
      <c r="I55" s="1">
        <v>24072924.329999998</v>
      </c>
      <c r="J55">
        <v>3</v>
      </c>
    </row>
    <row r="56" spans="1:11" ht="15.75" hidden="1" customHeight="1">
      <c r="A56" t="s">
        <v>465</v>
      </c>
      <c r="B56" t="s">
        <v>466</v>
      </c>
      <c r="C56">
        <v>0</v>
      </c>
      <c r="D56">
        <v>6</v>
      </c>
      <c r="E56">
        <v>2024</v>
      </c>
      <c r="F56" s="1">
        <v>14396282.890000001</v>
      </c>
      <c r="G56" s="1">
        <v>3819757</v>
      </c>
      <c r="H56" s="1">
        <v>33902418.630000003</v>
      </c>
      <c r="I56" s="1">
        <v>21278517.690000001</v>
      </c>
      <c r="J56">
        <v>4</v>
      </c>
    </row>
    <row r="57" spans="1:11" ht="15.75" hidden="1" customHeight="1">
      <c r="A57" t="s">
        <v>467</v>
      </c>
      <c r="B57" t="s">
        <v>468</v>
      </c>
      <c r="C57">
        <v>0</v>
      </c>
      <c r="D57">
        <v>6</v>
      </c>
      <c r="E57">
        <v>2024</v>
      </c>
      <c r="F57" s="1">
        <v>434035.58</v>
      </c>
      <c r="G57" s="1">
        <v>3819757</v>
      </c>
      <c r="H57" s="1">
        <v>507410.39</v>
      </c>
      <c r="I57" s="1">
        <v>270270.53000000003</v>
      </c>
      <c r="J57">
        <v>5</v>
      </c>
      <c r="K57" s="1"/>
    </row>
    <row r="58" spans="1:11" ht="15.75" hidden="1" customHeight="1">
      <c r="A58" t="s">
        <v>469</v>
      </c>
      <c r="B58" t="s">
        <v>468</v>
      </c>
      <c r="C58">
        <v>0</v>
      </c>
      <c r="D58">
        <v>6</v>
      </c>
      <c r="E58">
        <v>2024</v>
      </c>
      <c r="F58" s="1">
        <v>434035.58</v>
      </c>
      <c r="G58" s="1">
        <v>3819757</v>
      </c>
      <c r="H58" s="1">
        <v>507410.39</v>
      </c>
      <c r="I58" s="1">
        <v>270270.53000000003</v>
      </c>
      <c r="J58">
        <v>6</v>
      </c>
    </row>
    <row r="59" spans="1:11" ht="15.75" hidden="1" customHeight="1">
      <c r="A59" t="s">
        <v>470</v>
      </c>
      <c r="B59" t="s">
        <v>471</v>
      </c>
      <c r="C59">
        <v>0</v>
      </c>
      <c r="D59">
        <v>6</v>
      </c>
      <c r="E59">
        <v>2024</v>
      </c>
      <c r="F59" s="1">
        <v>6117.25</v>
      </c>
      <c r="G59" s="1">
        <v>3819757</v>
      </c>
      <c r="H59" s="1">
        <v>6117.25</v>
      </c>
      <c r="I59" s="1">
        <v>0</v>
      </c>
      <c r="J59">
        <v>7</v>
      </c>
    </row>
    <row r="60" spans="1:11" ht="15.75" hidden="1" customHeight="1">
      <c r="A60" t="s">
        <v>472</v>
      </c>
      <c r="B60" t="s">
        <v>473</v>
      </c>
      <c r="C60">
        <v>0</v>
      </c>
      <c r="D60">
        <v>6</v>
      </c>
      <c r="E60">
        <v>2024</v>
      </c>
      <c r="F60" s="1">
        <v>2872.03</v>
      </c>
      <c r="G60" s="1">
        <v>3819757</v>
      </c>
      <c r="H60" s="1">
        <v>2872.03</v>
      </c>
      <c r="I60" s="1">
        <v>0</v>
      </c>
      <c r="J60">
        <v>7</v>
      </c>
    </row>
    <row r="61" spans="1:11" ht="15.75" hidden="1" customHeight="1">
      <c r="A61" t="s">
        <v>4042</v>
      </c>
      <c r="B61" t="s">
        <v>4043</v>
      </c>
      <c r="C61">
        <v>0</v>
      </c>
      <c r="D61">
        <v>6</v>
      </c>
      <c r="E61">
        <v>2024</v>
      </c>
      <c r="F61" s="1">
        <v>0</v>
      </c>
      <c r="G61" s="1">
        <v>3819757</v>
      </c>
      <c r="H61" s="1">
        <v>50604.71</v>
      </c>
      <c r="I61" s="1">
        <v>10662.99</v>
      </c>
      <c r="J61">
        <v>7</v>
      </c>
    </row>
    <row r="62" spans="1:11" ht="15.75" hidden="1" customHeight="1">
      <c r="A62" t="s">
        <v>478</v>
      </c>
      <c r="B62" t="s">
        <v>479</v>
      </c>
      <c r="C62">
        <v>0</v>
      </c>
      <c r="D62">
        <v>6</v>
      </c>
      <c r="E62">
        <v>2024</v>
      </c>
      <c r="F62" s="1">
        <v>2492.61</v>
      </c>
      <c r="G62" s="1">
        <v>3819757</v>
      </c>
      <c r="H62" s="1">
        <v>0</v>
      </c>
      <c r="I62" s="1">
        <v>2492.61</v>
      </c>
      <c r="J62">
        <v>7</v>
      </c>
    </row>
    <row r="63" spans="1:11" ht="15.75" hidden="1" customHeight="1">
      <c r="A63" t="s">
        <v>480</v>
      </c>
      <c r="B63" t="s">
        <v>481</v>
      </c>
      <c r="C63">
        <v>0</v>
      </c>
      <c r="D63">
        <v>6</v>
      </c>
      <c r="E63">
        <v>2024</v>
      </c>
      <c r="F63" s="1">
        <v>17686.669999999998</v>
      </c>
      <c r="G63" s="1">
        <v>3819757</v>
      </c>
      <c r="H63" s="1">
        <v>1748.83</v>
      </c>
      <c r="I63" s="1">
        <v>15937.84</v>
      </c>
      <c r="J63">
        <v>7</v>
      </c>
    </row>
    <row r="64" spans="1:11" ht="15.75" hidden="1" customHeight="1">
      <c r="A64" t="s">
        <v>482</v>
      </c>
      <c r="B64" t="s">
        <v>483</v>
      </c>
      <c r="C64">
        <v>0</v>
      </c>
      <c r="D64">
        <v>6</v>
      </c>
      <c r="E64">
        <v>2024</v>
      </c>
      <c r="F64" s="1">
        <v>28979.360000000001</v>
      </c>
      <c r="G64" s="1">
        <v>3819757</v>
      </c>
      <c r="H64" s="1">
        <v>28979.360000000001</v>
      </c>
      <c r="I64" s="1">
        <v>0</v>
      </c>
      <c r="J64">
        <v>7</v>
      </c>
    </row>
    <row r="65" spans="1:13" ht="15.75" hidden="1" customHeight="1">
      <c r="A65" t="s">
        <v>492</v>
      </c>
      <c r="B65" t="s">
        <v>493</v>
      </c>
      <c r="C65">
        <v>0</v>
      </c>
      <c r="D65">
        <v>6</v>
      </c>
      <c r="E65">
        <v>2024</v>
      </c>
      <c r="F65" s="1">
        <v>-4000</v>
      </c>
      <c r="G65" s="1">
        <v>3819757</v>
      </c>
      <c r="H65" s="1">
        <v>0</v>
      </c>
      <c r="I65" s="1">
        <v>-4000</v>
      </c>
      <c r="J65">
        <v>7</v>
      </c>
    </row>
    <row r="66" spans="1:13" ht="15.75" hidden="1" customHeight="1">
      <c r="A66" t="s">
        <v>4044</v>
      </c>
      <c r="B66" t="s">
        <v>4045</v>
      </c>
      <c r="C66">
        <v>0</v>
      </c>
      <c r="D66">
        <v>6</v>
      </c>
      <c r="E66">
        <v>2024</v>
      </c>
      <c r="F66" s="1">
        <v>0</v>
      </c>
      <c r="G66" s="1">
        <v>3819757</v>
      </c>
      <c r="H66" s="1">
        <v>27450</v>
      </c>
      <c r="I66" s="1">
        <v>0</v>
      </c>
      <c r="J66">
        <v>7</v>
      </c>
    </row>
    <row r="67" spans="1:13" ht="15.75" hidden="1" customHeight="1">
      <c r="A67" t="s">
        <v>496</v>
      </c>
      <c r="B67" t="s">
        <v>497</v>
      </c>
      <c r="C67">
        <v>0</v>
      </c>
      <c r="D67">
        <v>6</v>
      </c>
      <c r="E67">
        <v>2024</v>
      </c>
      <c r="F67" s="1">
        <v>98000.46</v>
      </c>
      <c r="G67" s="1">
        <v>3819757</v>
      </c>
      <c r="H67" s="1">
        <v>0</v>
      </c>
      <c r="I67" s="1">
        <v>98000.46</v>
      </c>
      <c r="J67">
        <v>7</v>
      </c>
    </row>
    <row r="68" spans="1:13" ht="15.75" hidden="1" customHeight="1">
      <c r="A68" t="s">
        <v>4046</v>
      </c>
      <c r="B68" t="s">
        <v>4047</v>
      </c>
      <c r="C68">
        <v>0</v>
      </c>
      <c r="D68">
        <v>6</v>
      </c>
      <c r="E68">
        <v>2024</v>
      </c>
      <c r="F68" s="1">
        <v>0</v>
      </c>
      <c r="G68" s="1">
        <v>3819757</v>
      </c>
      <c r="H68" s="1">
        <v>1800</v>
      </c>
      <c r="I68" s="1">
        <v>0</v>
      </c>
      <c r="J68">
        <v>7</v>
      </c>
    </row>
    <row r="69" spans="1:13" ht="15.75" hidden="1" customHeight="1">
      <c r="A69" t="s">
        <v>498</v>
      </c>
      <c r="B69" t="s">
        <v>499</v>
      </c>
      <c r="C69">
        <v>0</v>
      </c>
      <c r="D69">
        <v>6</v>
      </c>
      <c r="E69">
        <v>2024</v>
      </c>
      <c r="F69" s="1">
        <v>24343.200000000001</v>
      </c>
      <c r="G69" s="1">
        <v>3819757</v>
      </c>
      <c r="H69" s="1">
        <v>0</v>
      </c>
      <c r="I69" s="1">
        <v>24343.200000000001</v>
      </c>
      <c r="J69">
        <v>7</v>
      </c>
      <c r="K69" s="164"/>
    </row>
    <row r="70" spans="1:13" ht="15.75" hidden="1" customHeight="1">
      <c r="A70" t="s">
        <v>4048</v>
      </c>
      <c r="B70" t="s">
        <v>4049</v>
      </c>
      <c r="C70">
        <v>0</v>
      </c>
      <c r="D70">
        <v>6</v>
      </c>
      <c r="E70">
        <v>2024</v>
      </c>
      <c r="F70" s="1">
        <v>0</v>
      </c>
      <c r="G70" s="1">
        <v>3819757</v>
      </c>
      <c r="H70" s="1">
        <v>5115.6000000000004</v>
      </c>
      <c r="I70" s="1">
        <v>8045.93</v>
      </c>
      <c r="J70">
        <v>7</v>
      </c>
      <c r="K70" s="164"/>
    </row>
    <row r="71" spans="1:13" ht="15.75" hidden="1" customHeight="1">
      <c r="A71" t="s">
        <v>502</v>
      </c>
      <c r="B71" t="s">
        <v>503</v>
      </c>
      <c r="C71">
        <v>0</v>
      </c>
      <c r="D71">
        <v>6</v>
      </c>
      <c r="E71">
        <v>2024</v>
      </c>
      <c r="F71" s="1">
        <v>0</v>
      </c>
      <c r="G71" s="1">
        <v>3819757</v>
      </c>
      <c r="H71" s="1">
        <v>37687.800000000003</v>
      </c>
      <c r="I71" s="1">
        <v>0</v>
      </c>
      <c r="J71">
        <v>7</v>
      </c>
      <c r="K71" s="164"/>
    </row>
    <row r="72" spans="1:13" ht="15.75" hidden="1" customHeight="1">
      <c r="A72" t="s">
        <v>4050</v>
      </c>
      <c r="B72" t="s">
        <v>4051</v>
      </c>
      <c r="C72">
        <v>0</v>
      </c>
      <c r="D72">
        <v>6</v>
      </c>
      <c r="E72">
        <v>2024</v>
      </c>
      <c r="F72" s="1">
        <v>0</v>
      </c>
      <c r="G72" s="1">
        <v>3819757</v>
      </c>
      <c r="H72" s="1">
        <v>2710</v>
      </c>
      <c r="I72" s="1">
        <v>0</v>
      </c>
      <c r="J72">
        <v>7</v>
      </c>
      <c r="K72" s="164"/>
    </row>
    <row r="73" spans="1:13" ht="15.75" hidden="1" customHeight="1">
      <c r="A73" t="s">
        <v>4052</v>
      </c>
      <c r="B73" t="s">
        <v>4053</v>
      </c>
      <c r="C73">
        <v>0</v>
      </c>
      <c r="D73">
        <v>6</v>
      </c>
      <c r="E73">
        <v>2024</v>
      </c>
      <c r="F73" s="1">
        <v>60</v>
      </c>
      <c r="G73" s="1">
        <v>3819757</v>
      </c>
      <c r="H73" s="1">
        <v>3435</v>
      </c>
      <c r="I73" s="1">
        <v>0</v>
      </c>
      <c r="J73">
        <v>7</v>
      </c>
      <c r="K73" s="164"/>
    </row>
    <row r="74" spans="1:13" ht="15.75" hidden="1" customHeight="1">
      <c r="A74" t="s">
        <v>4054</v>
      </c>
      <c r="B74" t="s">
        <v>4055</v>
      </c>
      <c r="C74">
        <v>0</v>
      </c>
      <c r="D74">
        <v>6</v>
      </c>
      <c r="E74">
        <v>2024</v>
      </c>
      <c r="F74" s="1">
        <v>255940</v>
      </c>
      <c r="G74" s="1">
        <v>3819757</v>
      </c>
      <c r="H74" s="1">
        <v>255940</v>
      </c>
      <c r="I74" s="1">
        <v>114787.5</v>
      </c>
      <c r="J74">
        <v>7</v>
      </c>
      <c r="K74" s="164"/>
      <c r="L74" s="169"/>
    </row>
    <row r="75" spans="1:13" ht="15.75" hidden="1" customHeight="1">
      <c r="A75" t="s">
        <v>4056</v>
      </c>
      <c r="B75" t="s">
        <v>4057</v>
      </c>
      <c r="C75">
        <v>0</v>
      </c>
      <c r="D75">
        <v>6</v>
      </c>
      <c r="E75">
        <v>2024</v>
      </c>
      <c r="F75" s="1">
        <v>0</v>
      </c>
      <c r="G75" s="1">
        <v>3819757</v>
      </c>
      <c r="H75" s="1">
        <v>1092.81</v>
      </c>
      <c r="I75" s="1">
        <v>0</v>
      </c>
      <c r="J75">
        <v>7</v>
      </c>
      <c r="K75" s="164"/>
      <c r="M75" s="164"/>
    </row>
    <row r="76" spans="1:13" ht="15.75" hidden="1" customHeight="1">
      <c r="A76" t="s">
        <v>4058</v>
      </c>
      <c r="B76" t="s">
        <v>4059</v>
      </c>
      <c r="C76">
        <v>0</v>
      </c>
      <c r="D76">
        <v>6</v>
      </c>
      <c r="E76">
        <v>2024</v>
      </c>
      <c r="F76" s="1">
        <v>0</v>
      </c>
      <c r="G76" s="1">
        <v>3819757</v>
      </c>
      <c r="H76" s="1">
        <v>3375</v>
      </c>
      <c r="I76" s="1">
        <v>0</v>
      </c>
      <c r="J76">
        <v>7</v>
      </c>
      <c r="K76" s="164"/>
    </row>
    <row r="77" spans="1:13" ht="15.75" hidden="1" customHeight="1">
      <c r="A77" t="s">
        <v>506</v>
      </c>
      <c r="B77" t="s">
        <v>507</v>
      </c>
      <c r="C77">
        <v>0</v>
      </c>
      <c r="D77">
        <v>6</v>
      </c>
      <c r="E77">
        <v>2024</v>
      </c>
      <c r="F77" s="1">
        <v>1544</v>
      </c>
      <c r="G77" s="1">
        <v>3819757</v>
      </c>
      <c r="H77" s="1">
        <v>21544</v>
      </c>
      <c r="I77" s="1">
        <v>0</v>
      </c>
      <c r="J77">
        <v>7</v>
      </c>
      <c r="K77" s="164"/>
    </row>
    <row r="78" spans="1:13" ht="15.75" hidden="1" customHeight="1">
      <c r="A78" t="s">
        <v>4060</v>
      </c>
      <c r="B78" t="s">
        <v>4061</v>
      </c>
      <c r="C78">
        <v>0</v>
      </c>
      <c r="D78">
        <v>6</v>
      </c>
      <c r="E78">
        <v>2024</v>
      </c>
      <c r="F78" s="1">
        <v>0</v>
      </c>
      <c r="G78" s="1">
        <v>3819757</v>
      </c>
      <c r="H78" s="1">
        <v>781</v>
      </c>
      <c r="I78" s="1">
        <v>0</v>
      </c>
      <c r="J78">
        <v>7</v>
      </c>
      <c r="K78" s="164"/>
    </row>
    <row r="79" spans="1:13" ht="15.75" hidden="1" customHeight="1">
      <c r="A79" t="s">
        <v>4062</v>
      </c>
      <c r="B79" t="s">
        <v>4063</v>
      </c>
      <c r="C79">
        <v>0</v>
      </c>
      <c r="D79">
        <v>6</v>
      </c>
      <c r="E79">
        <v>2024</v>
      </c>
      <c r="F79" s="1">
        <v>0</v>
      </c>
      <c r="G79" s="1">
        <v>3819757</v>
      </c>
      <c r="H79" s="1">
        <v>50688</v>
      </c>
      <c r="I79" s="1">
        <v>0</v>
      </c>
      <c r="J79">
        <v>7</v>
      </c>
      <c r="K79" s="164"/>
    </row>
    <row r="80" spans="1:13" ht="15.75" hidden="1" customHeight="1">
      <c r="A80" t="s">
        <v>4768</v>
      </c>
      <c r="B80" t="s">
        <v>4769</v>
      </c>
      <c r="C80">
        <v>0</v>
      </c>
      <c r="D80">
        <v>6</v>
      </c>
      <c r="E80">
        <v>2024</v>
      </c>
      <c r="F80" s="1">
        <v>0</v>
      </c>
      <c r="G80" s="1">
        <v>3819757</v>
      </c>
      <c r="H80" s="1">
        <v>5469</v>
      </c>
      <c r="I80" s="1">
        <v>0</v>
      </c>
      <c r="J80">
        <v>7</v>
      </c>
      <c r="K80" s="164"/>
    </row>
    <row r="81" spans="1:11" ht="15.75" hidden="1" customHeight="1">
      <c r="A81" t="s">
        <v>514</v>
      </c>
      <c r="B81" t="s">
        <v>515</v>
      </c>
      <c r="C81">
        <v>0</v>
      </c>
      <c r="D81">
        <v>6</v>
      </c>
      <c r="E81">
        <v>2024</v>
      </c>
      <c r="F81" s="1">
        <v>1118866.6399999999</v>
      </c>
      <c r="G81" s="1">
        <v>3819757</v>
      </c>
      <c r="H81" s="1">
        <v>1162377.55</v>
      </c>
      <c r="I81" s="1">
        <v>1941741.67</v>
      </c>
      <c r="J81">
        <v>5</v>
      </c>
      <c r="K81" s="164"/>
    </row>
    <row r="82" spans="1:11" ht="15.75" hidden="1" customHeight="1">
      <c r="A82" t="s">
        <v>516</v>
      </c>
      <c r="B82" t="s">
        <v>517</v>
      </c>
      <c r="C82">
        <v>0</v>
      </c>
      <c r="D82">
        <v>6</v>
      </c>
      <c r="E82">
        <v>2024</v>
      </c>
      <c r="F82" s="1">
        <v>1118866.6399999999</v>
      </c>
      <c r="G82" s="1">
        <v>3819757</v>
      </c>
      <c r="H82" s="1">
        <v>1162377.55</v>
      </c>
      <c r="I82" s="1">
        <v>1941741.67</v>
      </c>
      <c r="J82">
        <v>6</v>
      </c>
    </row>
    <row r="83" spans="1:11" ht="15.75" hidden="1" customHeight="1">
      <c r="A83" t="s">
        <v>518</v>
      </c>
      <c r="B83" t="s">
        <v>519</v>
      </c>
      <c r="C83">
        <v>0</v>
      </c>
      <c r="D83">
        <v>6</v>
      </c>
      <c r="E83">
        <v>2024</v>
      </c>
      <c r="F83" s="1">
        <v>0</v>
      </c>
      <c r="G83" s="1">
        <v>3819757</v>
      </c>
      <c r="H83" s="1">
        <v>794.06</v>
      </c>
      <c r="I83" s="1">
        <v>0</v>
      </c>
      <c r="J83">
        <v>7</v>
      </c>
    </row>
    <row r="84" spans="1:11" ht="15.75" hidden="1" customHeight="1">
      <c r="A84" t="s">
        <v>526</v>
      </c>
      <c r="B84" t="s">
        <v>527</v>
      </c>
      <c r="C84">
        <v>0</v>
      </c>
      <c r="D84">
        <v>6</v>
      </c>
      <c r="E84">
        <v>2024</v>
      </c>
      <c r="F84" s="1">
        <v>0</v>
      </c>
      <c r="G84" s="1">
        <v>3819757</v>
      </c>
      <c r="H84" s="1">
        <v>8466.64</v>
      </c>
      <c r="I84" s="1">
        <v>12700.03</v>
      </c>
      <c r="J84">
        <v>7</v>
      </c>
    </row>
    <row r="85" spans="1:11" ht="15.75" hidden="1" customHeight="1">
      <c r="A85" t="s">
        <v>4064</v>
      </c>
      <c r="B85" t="s">
        <v>4065</v>
      </c>
      <c r="C85">
        <v>0</v>
      </c>
      <c r="D85">
        <v>6</v>
      </c>
      <c r="E85">
        <v>2024</v>
      </c>
      <c r="F85" s="1">
        <v>0</v>
      </c>
      <c r="G85" s="1">
        <v>3819757</v>
      </c>
      <c r="H85" s="1">
        <v>130.5</v>
      </c>
      <c r="I85" s="1">
        <v>0</v>
      </c>
      <c r="J85">
        <v>7</v>
      </c>
    </row>
    <row r="86" spans="1:11" ht="15.75" hidden="1" customHeight="1">
      <c r="A86" t="s">
        <v>530</v>
      </c>
      <c r="B86" t="s">
        <v>531</v>
      </c>
      <c r="C86">
        <v>0</v>
      </c>
      <c r="D86">
        <v>6</v>
      </c>
      <c r="E86">
        <v>2024</v>
      </c>
      <c r="F86" s="1">
        <v>0</v>
      </c>
      <c r="G86" s="1">
        <v>3819757</v>
      </c>
      <c r="H86" s="1">
        <v>15743.75</v>
      </c>
      <c r="I86" s="1">
        <v>0</v>
      </c>
      <c r="J86">
        <v>7</v>
      </c>
    </row>
    <row r="87" spans="1:11" ht="15.75" hidden="1" customHeight="1">
      <c r="A87" t="s">
        <v>532</v>
      </c>
      <c r="B87" t="s">
        <v>533</v>
      </c>
      <c r="C87">
        <v>0</v>
      </c>
      <c r="D87">
        <v>6</v>
      </c>
      <c r="E87">
        <v>2024</v>
      </c>
      <c r="F87" s="1">
        <v>0</v>
      </c>
      <c r="G87" s="1">
        <v>3819757</v>
      </c>
      <c r="H87" s="1">
        <v>279</v>
      </c>
      <c r="I87" s="1">
        <v>96</v>
      </c>
      <c r="J87">
        <v>7</v>
      </c>
    </row>
    <row r="88" spans="1:11" ht="15.75" hidden="1" customHeight="1">
      <c r="A88" t="s">
        <v>534</v>
      </c>
      <c r="B88" t="s">
        <v>535</v>
      </c>
      <c r="C88">
        <v>0</v>
      </c>
      <c r="D88">
        <v>6</v>
      </c>
      <c r="E88">
        <v>2024</v>
      </c>
      <c r="F88" s="1">
        <v>0</v>
      </c>
      <c r="G88" s="1">
        <v>3819757</v>
      </c>
      <c r="H88" s="1">
        <v>7776.72</v>
      </c>
      <c r="I88" s="1">
        <v>13331.61</v>
      </c>
      <c r="J88">
        <v>7</v>
      </c>
    </row>
    <row r="89" spans="1:11" ht="15.75" hidden="1" customHeight="1">
      <c r="A89" t="s">
        <v>536</v>
      </c>
      <c r="B89" t="s">
        <v>537</v>
      </c>
      <c r="C89">
        <v>0</v>
      </c>
      <c r="D89">
        <v>6</v>
      </c>
      <c r="E89">
        <v>2024</v>
      </c>
      <c r="F89" s="1">
        <v>0</v>
      </c>
      <c r="G89" s="1">
        <v>3819757</v>
      </c>
      <c r="H89" s="1">
        <v>4043.17</v>
      </c>
      <c r="I89" s="1">
        <v>6117.73</v>
      </c>
      <c r="J89">
        <v>7</v>
      </c>
    </row>
    <row r="90" spans="1:11" ht="15.75" hidden="1" customHeight="1">
      <c r="A90" t="s">
        <v>4066</v>
      </c>
      <c r="B90" t="s">
        <v>4067</v>
      </c>
      <c r="C90">
        <v>0</v>
      </c>
      <c r="D90">
        <v>6</v>
      </c>
      <c r="E90">
        <v>2024</v>
      </c>
      <c r="F90" s="1">
        <v>0</v>
      </c>
      <c r="G90" s="1">
        <v>3819757</v>
      </c>
      <c r="H90" s="1">
        <v>3946.86</v>
      </c>
      <c r="I90" s="1">
        <v>7893.77</v>
      </c>
      <c r="J90">
        <v>7</v>
      </c>
    </row>
    <row r="91" spans="1:11" ht="15.75" hidden="1" customHeight="1">
      <c r="A91" t="s">
        <v>538</v>
      </c>
      <c r="B91" t="s">
        <v>539</v>
      </c>
      <c r="C91">
        <v>0</v>
      </c>
      <c r="D91">
        <v>6</v>
      </c>
      <c r="E91">
        <v>2024</v>
      </c>
      <c r="F91" s="1">
        <v>0</v>
      </c>
      <c r="G91" s="1">
        <v>3819757</v>
      </c>
      <c r="H91" s="1">
        <v>3390</v>
      </c>
      <c r="I91" s="1">
        <v>0</v>
      </c>
      <c r="J91">
        <v>7</v>
      </c>
    </row>
    <row r="92" spans="1:11" ht="15.75" hidden="1" customHeight="1">
      <c r="A92" t="s">
        <v>540</v>
      </c>
      <c r="B92" t="s">
        <v>541</v>
      </c>
      <c r="C92">
        <v>0</v>
      </c>
      <c r="D92">
        <v>6</v>
      </c>
      <c r="E92">
        <v>2024</v>
      </c>
      <c r="F92" s="1">
        <v>0</v>
      </c>
      <c r="G92" s="1">
        <v>3819757</v>
      </c>
      <c r="H92" s="1">
        <v>708.43</v>
      </c>
      <c r="I92" s="1">
        <v>-383.14</v>
      </c>
      <c r="J92">
        <v>7</v>
      </c>
    </row>
    <row r="93" spans="1:11" ht="15.75" hidden="1" customHeight="1">
      <c r="A93" t="s">
        <v>542</v>
      </c>
      <c r="B93" t="s">
        <v>543</v>
      </c>
      <c r="C93">
        <v>0</v>
      </c>
      <c r="D93">
        <v>6</v>
      </c>
      <c r="E93">
        <v>2024</v>
      </c>
      <c r="F93" s="1">
        <v>0</v>
      </c>
      <c r="G93" s="1">
        <v>3819757</v>
      </c>
      <c r="H93" s="1">
        <v>3326.84</v>
      </c>
      <c r="I93" s="1">
        <v>-333.34</v>
      </c>
      <c r="J93">
        <v>7</v>
      </c>
    </row>
    <row r="94" spans="1:11" ht="15.75" hidden="1" customHeight="1">
      <c r="A94" t="s">
        <v>544</v>
      </c>
      <c r="B94" t="s">
        <v>545</v>
      </c>
      <c r="C94">
        <v>0</v>
      </c>
      <c r="D94">
        <v>6</v>
      </c>
      <c r="E94">
        <v>2024</v>
      </c>
      <c r="F94" s="1">
        <v>0</v>
      </c>
      <c r="G94" s="1">
        <v>3819757</v>
      </c>
      <c r="H94" s="1">
        <v>381.5</v>
      </c>
      <c r="I94" s="1">
        <v>232</v>
      </c>
      <c r="J94">
        <v>7</v>
      </c>
    </row>
    <row r="95" spans="1:11" ht="15.75" hidden="1" customHeight="1">
      <c r="A95" t="s">
        <v>546</v>
      </c>
      <c r="B95" t="s">
        <v>547</v>
      </c>
      <c r="C95">
        <v>0</v>
      </c>
      <c r="D95">
        <v>6</v>
      </c>
      <c r="E95">
        <v>2024</v>
      </c>
      <c r="F95" s="1">
        <v>0</v>
      </c>
      <c r="G95" s="1">
        <v>3819757</v>
      </c>
      <c r="H95" s="1">
        <v>10842.15</v>
      </c>
      <c r="I95" s="1">
        <v>8392.01</v>
      </c>
      <c r="J95">
        <v>7</v>
      </c>
    </row>
    <row r="96" spans="1:11" ht="15.75" hidden="1" customHeight="1">
      <c r="A96" t="s">
        <v>548</v>
      </c>
      <c r="B96" t="s">
        <v>549</v>
      </c>
      <c r="C96">
        <v>0</v>
      </c>
      <c r="D96">
        <v>6</v>
      </c>
      <c r="E96">
        <v>2024</v>
      </c>
      <c r="F96" s="1">
        <v>0</v>
      </c>
      <c r="G96" s="1">
        <v>3819757</v>
      </c>
      <c r="H96" s="1">
        <v>10550.42</v>
      </c>
      <c r="I96" s="1">
        <v>15997.88</v>
      </c>
      <c r="J96">
        <v>7</v>
      </c>
    </row>
    <row r="97" spans="1:10" ht="15.75" hidden="1" customHeight="1">
      <c r="A97" t="s">
        <v>550</v>
      </c>
      <c r="B97" t="s">
        <v>551</v>
      </c>
      <c r="C97">
        <v>0</v>
      </c>
      <c r="D97">
        <v>6</v>
      </c>
      <c r="E97">
        <v>2024</v>
      </c>
      <c r="F97" s="1">
        <v>0</v>
      </c>
      <c r="G97" s="1">
        <v>3819757</v>
      </c>
      <c r="H97" s="1">
        <v>6950</v>
      </c>
      <c r="I97" s="1">
        <v>8925</v>
      </c>
      <c r="J97">
        <v>7</v>
      </c>
    </row>
    <row r="98" spans="1:10" ht="15.75" hidden="1" customHeight="1">
      <c r="A98" t="s">
        <v>552</v>
      </c>
      <c r="B98" t="s">
        <v>553</v>
      </c>
      <c r="C98">
        <v>0</v>
      </c>
      <c r="D98">
        <v>6</v>
      </c>
      <c r="E98">
        <v>2024</v>
      </c>
      <c r="F98" s="1">
        <v>32372.32</v>
      </c>
      <c r="G98" s="1">
        <v>3819757</v>
      </c>
      <c r="H98" s="1">
        <v>31955.85</v>
      </c>
      <c r="I98" s="1">
        <v>416.47</v>
      </c>
      <c r="J98">
        <v>7</v>
      </c>
    </row>
    <row r="99" spans="1:10" ht="15.75" hidden="1" customHeight="1">
      <c r="A99" t="s">
        <v>554</v>
      </c>
      <c r="B99" t="s">
        <v>555</v>
      </c>
      <c r="C99">
        <v>0</v>
      </c>
      <c r="D99">
        <v>6</v>
      </c>
      <c r="E99">
        <v>2024</v>
      </c>
      <c r="F99" s="1">
        <v>0</v>
      </c>
      <c r="G99" s="1">
        <v>3819757</v>
      </c>
      <c r="H99" s="1">
        <v>7147.7</v>
      </c>
      <c r="I99" s="1">
        <v>9525</v>
      </c>
      <c r="J99">
        <v>7</v>
      </c>
    </row>
    <row r="100" spans="1:10" ht="15.75" hidden="1" customHeight="1">
      <c r="A100" t="s">
        <v>4068</v>
      </c>
      <c r="B100" t="s">
        <v>4069</v>
      </c>
      <c r="C100">
        <v>0</v>
      </c>
      <c r="D100">
        <v>6</v>
      </c>
      <c r="E100">
        <v>2024</v>
      </c>
      <c r="F100" s="1">
        <v>0</v>
      </c>
      <c r="G100" s="1">
        <v>3819757</v>
      </c>
      <c r="H100" s="1">
        <v>3850.75</v>
      </c>
      <c r="I100" s="1">
        <v>0</v>
      </c>
      <c r="J100">
        <v>7</v>
      </c>
    </row>
    <row r="101" spans="1:10" ht="15.75" hidden="1" customHeight="1">
      <c r="A101" t="s">
        <v>556</v>
      </c>
      <c r="B101" t="s">
        <v>557</v>
      </c>
      <c r="C101">
        <v>0</v>
      </c>
      <c r="D101">
        <v>6</v>
      </c>
      <c r="E101">
        <v>2024</v>
      </c>
      <c r="F101" s="1">
        <v>0</v>
      </c>
      <c r="G101" s="1">
        <v>3819757</v>
      </c>
      <c r="H101" s="1">
        <v>10583.36</v>
      </c>
      <c r="I101" s="1">
        <v>15874.97</v>
      </c>
      <c r="J101">
        <v>7</v>
      </c>
    </row>
    <row r="102" spans="1:10" ht="15.75" hidden="1" customHeight="1">
      <c r="A102" t="s">
        <v>4070</v>
      </c>
      <c r="B102" t="s">
        <v>4071</v>
      </c>
      <c r="C102">
        <v>0</v>
      </c>
      <c r="D102">
        <v>6</v>
      </c>
      <c r="E102">
        <v>2024</v>
      </c>
      <c r="F102" s="1">
        <v>0</v>
      </c>
      <c r="G102" s="1">
        <v>3819757</v>
      </c>
      <c r="H102" s="1">
        <v>6716.66</v>
      </c>
      <c r="I102" s="1">
        <v>9158.34</v>
      </c>
      <c r="J102">
        <v>7</v>
      </c>
    </row>
    <row r="103" spans="1:10" ht="15.75" hidden="1" customHeight="1">
      <c r="A103" t="s">
        <v>4072</v>
      </c>
      <c r="B103" t="s">
        <v>4073</v>
      </c>
      <c r="C103">
        <v>0</v>
      </c>
      <c r="D103">
        <v>6</v>
      </c>
      <c r="E103">
        <v>2024</v>
      </c>
      <c r="F103" s="1">
        <v>0</v>
      </c>
      <c r="G103" s="1">
        <v>3819757</v>
      </c>
      <c r="H103" s="1">
        <v>369</v>
      </c>
      <c r="I103" s="1">
        <v>0</v>
      </c>
      <c r="J103">
        <v>7</v>
      </c>
    </row>
    <row r="104" spans="1:10" ht="15.75" hidden="1" customHeight="1">
      <c r="A104" t="s">
        <v>558</v>
      </c>
      <c r="B104" t="s">
        <v>559</v>
      </c>
      <c r="C104">
        <v>0</v>
      </c>
      <c r="D104">
        <v>6</v>
      </c>
      <c r="E104">
        <v>2024</v>
      </c>
      <c r="F104" s="1">
        <v>9692.34</v>
      </c>
      <c r="G104" s="1">
        <v>3819757</v>
      </c>
      <c r="H104" s="1">
        <v>9692.34</v>
      </c>
      <c r="I104" s="1">
        <v>0</v>
      </c>
      <c r="J104">
        <v>7</v>
      </c>
    </row>
    <row r="105" spans="1:10" ht="15.75" hidden="1" customHeight="1">
      <c r="A105" t="s">
        <v>4074</v>
      </c>
      <c r="B105" t="s">
        <v>4075</v>
      </c>
      <c r="C105">
        <v>0</v>
      </c>
      <c r="D105">
        <v>6</v>
      </c>
      <c r="E105">
        <v>2024</v>
      </c>
      <c r="F105" s="1">
        <v>69303.600000000006</v>
      </c>
      <c r="G105" s="1">
        <v>3819757</v>
      </c>
      <c r="H105" s="1">
        <v>506.2</v>
      </c>
      <c r="I105" s="1">
        <v>69303.600000000006</v>
      </c>
      <c r="J105">
        <v>7</v>
      </c>
    </row>
    <row r="106" spans="1:10" ht="15.75" hidden="1" customHeight="1">
      <c r="A106" t="s">
        <v>4076</v>
      </c>
      <c r="B106" t="s">
        <v>4077</v>
      </c>
      <c r="C106">
        <v>0</v>
      </c>
      <c r="D106">
        <v>6</v>
      </c>
      <c r="E106">
        <v>2024</v>
      </c>
      <c r="F106" s="1">
        <v>0</v>
      </c>
      <c r="G106" s="1">
        <v>3819757</v>
      </c>
      <c r="H106" s="1">
        <v>7971.18</v>
      </c>
      <c r="I106" s="1">
        <v>13664.86</v>
      </c>
      <c r="J106">
        <v>7</v>
      </c>
    </row>
    <row r="107" spans="1:10" ht="15.75" hidden="1" customHeight="1">
      <c r="A107" t="s">
        <v>564</v>
      </c>
      <c r="B107" t="s">
        <v>565</v>
      </c>
      <c r="C107">
        <v>0</v>
      </c>
      <c r="D107">
        <v>6</v>
      </c>
      <c r="E107">
        <v>2024</v>
      </c>
      <c r="F107" s="1">
        <v>165</v>
      </c>
      <c r="G107" s="1">
        <v>3819757</v>
      </c>
      <c r="H107" s="1">
        <v>0</v>
      </c>
      <c r="I107" s="1">
        <v>165</v>
      </c>
      <c r="J107">
        <v>7</v>
      </c>
    </row>
    <row r="108" spans="1:10" ht="15.75" hidden="1" customHeight="1">
      <c r="A108" t="s">
        <v>568</v>
      </c>
      <c r="B108" t="s">
        <v>569</v>
      </c>
      <c r="C108">
        <v>0</v>
      </c>
      <c r="D108">
        <v>6</v>
      </c>
      <c r="E108">
        <v>2024</v>
      </c>
      <c r="F108" s="1">
        <v>736.19</v>
      </c>
      <c r="G108" s="1">
        <v>3819757</v>
      </c>
      <c r="H108" s="1">
        <v>333.34</v>
      </c>
      <c r="I108" s="1">
        <v>402.85</v>
      </c>
      <c r="J108">
        <v>7</v>
      </c>
    </row>
    <row r="109" spans="1:10" ht="15.75" hidden="1" customHeight="1">
      <c r="A109" t="s">
        <v>570</v>
      </c>
      <c r="B109" t="s">
        <v>571</v>
      </c>
      <c r="C109">
        <v>0</v>
      </c>
      <c r="D109">
        <v>6</v>
      </c>
      <c r="E109">
        <v>2024</v>
      </c>
      <c r="F109" s="1">
        <v>0</v>
      </c>
      <c r="G109" s="1">
        <v>3819757</v>
      </c>
      <c r="H109" s="1">
        <v>8466.64</v>
      </c>
      <c r="I109" s="1">
        <v>12700.03</v>
      </c>
      <c r="J109">
        <v>7</v>
      </c>
    </row>
    <row r="110" spans="1:10" ht="15.75" hidden="1" customHeight="1">
      <c r="A110" t="s">
        <v>572</v>
      </c>
      <c r="B110" t="s">
        <v>573</v>
      </c>
      <c r="C110">
        <v>0</v>
      </c>
      <c r="D110">
        <v>6</v>
      </c>
      <c r="E110">
        <v>2024</v>
      </c>
      <c r="F110" s="1">
        <v>0</v>
      </c>
      <c r="G110" s="1">
        <v>3819757</v>
      </c>
      <c r="H110" s="1">
        <v>7099.12</v>
      </c>
      <c r="I110" s="1">
        <v>23380.01</v>
      </c>
      <c r="J110">
        <v>7</v>
      </c>
    </row>
    <row r="111" spans="1:10" ht="15.75" hidden="1" customHeight="1">
      <c r="A111" t="s">
        <v>574</v>
      </c>
      <c r="B111" t="s">
        <v>575</v>
      </c>
      <c r="C111">
        <v>0</v>
      </c>
      <c r="D111">
        <v>6</v>
      </c>
      <c r="E111">
        <v>2024</v>
      </c>
      <c r="F111" s="1">
        <v>0</v>
      </c>
      <c r="G111" s="1">
        <v>3819757</v>
      </c>
      <c r="H111" s="1">
        <v>1416.8</v>
      </c>
      <c r="I111" s="1">
        <v>-4.75</v>
      </c>
      <c r="J111">
        <v>7</v>
      </c>
    </row>
    <row r="112" spans="1:10" ht="15.75" hidden="1" customHeight="1">
      <c r="A112" t="s">
        <v>576</v>
      </c>
      <c r="B112" t="s">
        <v>577</v>
      </c>
      <c r="C112">
        <v>0</v>
      </c>
      <c r="D112">
        <v>6</v>
      </c>
      <c r="E112">
        <v>2024</v>
      </c>
      <c r="F112" s="1">
        <v>0</v>
      </c>
      <c r="G112" s="1">
        <v>3819757</v>
      </c>
      <c r="H112" s="1">
        <v>5294.91</v>
      </c>
      <c r="I112" s="1">
        <v>8665.51</v>
      </c>
      <c r="J112">
        <v>7</v>
      </c>
    </row>
    <row r="113" spans="1:10" ht="15.75" hidden="1" customHeight="1">
      <c r="A113" t="s">
        <v>4078</v>
      </c>
      <c r="B113" t="s">
        <v>4079</v>
      </c>
      <c r="C113">
        <v>0</v>
      </c>
      <c r="D113">
        <v>6</v>
      </c>
      <c r="E113">
        <v>2024</v>
      </c>
      <c r="F113" s="1">
        <v>0</v>
      </c>
      <c r="G113" s="1">
        <v>3819757</v>
      </c>
      <c r="H113" s="1">
        <v>906.96</v>
      </c>
      <c r="I113" s="1">
        <v>878.8</v>
      </c>
      <c r="J113">
        <v>7</v>
      </c>
    </row>
    <row r="114" spans="1:10" ht="15.75" hidden="1" customHeight="1">
      <c r="A114" t="s">
        <v>4080</v>
      </c>
      <c r="B114" t="s">
        <v>4081</v>
      </c>
      <c r="C114">
        <v>0</v>
      </c>
      <c r="D114">
        <v>6</v>
      </c>
      <c r="E114">
        <v>2024</v>
      </c>
      <c r="F114" s="1">
        <v>0</v>
      </c>
      <c r="G114" s="1">
        <v>3819757</v>
      </c>
      <c r="H114" s="1">
        <v>14533.68</v>
      </c>
      <c r="I114" s="1">
        <v>21800.49</v>
      </c>
      <c r="J114">
        <v>7</v>
      </c>
    </row>
    <row r="115" spans="1:10" ht="15.75" hidden="1" customHeight="1">
      <c r="A115" t="s">
        <v>4082</v>
      </c>
      <c r="B115" t="s">
        <v>4083</v>
      </c>
      <c r="C115">
        <v>0</v>
      </c>
      <c r="D115">
        <v>6</v>
      </c>
      <c r="E115">
        <v>2024</v>
      </c>
      <c r="F115" s="1">
        <v>0</v>
      </c>
      <c r="G115" s="1">
        <v>3819757</v>
      </c>
      <c r="H115" s="1">
        <v>252</v>
      </c>
      <c r="I115" s="1">
        <v>0</v>
      </c>
      <c r="J115">
        <v>7</v>
      </c>
    </row>
    <row r="116" spans="1:10" ht="15.75" hidden="1" customHeight="1">
      <c r="A116" t="s">
        <v>588</v>
      </c>
      <c r="B116" t="s">
        <v>589</v>
      </c>
      <c r="C116">
        <v>0</v>
      </c>
      <c r="D116">
        <v>6</v>
      </c>
      <c r="E116">
        <v>2024</v>
      </c>
      <c r="F116" s="1">
        <v>0</v>
      </c>
      <c r="G116" s="1">
        <v>3819757</v>
      </c>
      <c r="H116" s="1">
        <v>399.2</v>
      </c>
      <c r="I116" s="1">
        <v>4790.38</v>
      </c>
      <c r="J116">
        <v>7</v>
      </c>
    </row>
    <row r="117" spans="1:10" ht="15.75" hidden="1" customHeight="1">
      <c r="A117" t="s">
        <v>590</v>
      </c>
      <c r="B117" t="s">
        <v>591</v>
      </c>
      <c r="C117">
        <v>0</v>
      </c>
      <c r="D117">
        <v>6</v>
      </c>
      <c r="E117">
        <v>2024</v>
      </c>
      <c r="F117" s="1">
        <v>0</v>
      </c>
      <c r="G117" s="1">
        <v>3819757</v>
      </c>
      <c r="H117" s="1">
        <v>3888.36</v>
      </c>
      <c r="I117" s="1">
        <v>6665.81</v>
      </c>
      <c r="J117">
        <v>7</v>
      </c>
    </row>
    <row r="118" spans="1:10" ht="15.75" hidden="1" customHeight="1">
      <c r="A118" t="s">
        <v>4084</v>
      </c>
      <c r="B118" t="s">
        <v>4085</v>
      </c>
      <c r="C118">
        <v>0</v>
      </c>
      <c r="D118">
        <v>6</v>
      </c>
      <c r="E118">
        <v>2024</v>
      </c>
      <c r="F118" s="1">
        <v>0</v>
      </c>
      <c r="G118" s="1">
        <v>3819757</v>
      </c>
      <c r="H118" s="1">
        <v>6174</v>
      </c>
      <c r="I118" s="1">
        <v>14817.67</v>
      </c>
      <c r="J118">
        <v>7</v>
      </c>
    </row>
    <row r="119" spans="1:10" ht="15.75" hidden="1" customHeight="1">
      <c r="A119" t="s">
        <v>596</v>
      </c>
      <c r="B119" t="s">
        <v>597</v>
      </c>
      <c r="C119">
        <v>0</v>
      </c>
      <c r="D119">
        <v>6</v>
      </c>
      <c r="E119">
        <v>2024</v>
      </c>
      <c r="F119" s="1">
        <v>0</v>
      </c>
      <c r="G119" s="1">
        <v>3819757</v>
      </c>
      <c r="H119" s="1">
        <v>2087.4899999999998</v>
      </c>
      <c r="I119" s="1">
        <v>8350.01</v>
      </c>
      <c r="J119">
        <v>7</v>
      </c>
    </row>
    <row r="120" spans="1:10" ht="15.75" hidden="1" customHeight="1">
      <c r="A120" t="s">
        <v>598</v>
      </c>
      <c r="B120" t="s">
        <v>599</v>
      </c>
      <c r="C120">
        <v>0</v>
      </c>
      <c r="D120">
        <v>6</v>
      </c>
      <c r="E120">
        <v>2024</v>
      </c>
      <c r="F120" s="1">
        <v>0</v>
      </c>
      <c r="G120" s="1">
        <v>3819757</v>
      </c>
      <c r="H120" s="1">
        <v>9066.64</v>
      </c>
      <c r="I120" s="1">
        <v>12100.03</v>
      </c>
      <c r="J120">
        <v>7</v>
      </c>
    </row>
    <row r="121" spans="1:10" ht="15.75" hidden="1" customHeight="1">
      <c r="A121" t="s">
        <v>602</v>
      </c>
      <c r="B121" t="s">
        <v>603</v>
      </c>
      <c r="C121">
        <v>0</v>
      </c>
      <c r="D121">
        <v>6</v>
      </c>
      <c r="E121">
        <v>2024</v>
      </c>
      <c r="F121" s="1">
        <v>3390.74</v>
      </c>
      <c r="G121" s="1">
        <v>3819757</v>
      </c>
      <c r="H121" s="1">
        <v>10014.42</v>
      </c>
      <c r="I121" s="1">
        <v>16994.05</v>
      </c>
      <c r="J121">
        <v>7</v>
      </c>
    </row>
    <row r="122" spans="1:10" ht="15.75" hidden="1" customHeight="1">
      <c r="A122" t="s">
        <v>604</v>
      </c>
      <c r="B122" t="s">
        <v>605</v>
      </c>
      <c r="C122">
        <v>0</v>
      </c>
      <c r="D122">
        <v>6</v>
      </c>
      <c r="E122">
        <v>2024</v>
      </c>
      <c r="F122" s="1">
        <v>0</v>
      </c>
      <c r="G122" s="1">
        <v>3819757</v>
      </c>
      <c r="H122" s="1">
        <v>888.18</v>
      </c>
      <c r="I122" s="1">
        <v>-366.66</v>
      </c>
      <c r="J122">
        <v>7</v>
      </c>
    </row>
    <row r="123" spans="1:10" ht="15.75" hidden="1" customHeight="1">
      <c r="A123" t="s">
        <v>608</v>
      </c>
      <c r="B123" t="s">
        <v>609</v>
      </c>
      <c r="C123">
        <v>0</v>
      </c>
      <c r="D123">
        <v>6</v>
      </c>
      <c r="E123">
        <v>2024</v>
      </c>
      <c r="F123" s="1">
        <v>0</v>
      </c>
      <c r="G123" s="1">
        <v>3819757</v>
      </c>
      <c r="H123" s="1">
        <v>4233.3599999999997</v>
      </c>
      <c r="I123" s="1">
        <v>6349.97</v>
      </c>
      <c r="J123">
        <v>7</v>
      </c>
    </row>
    <row r="124" spans="1:10" ht="15.75" hidden="1" customHeight="1">
      <c r="A124" t="s">
        <v>610</v>
      </c>
      <c r="B124" t="s">
        <v>611</v>
      </c>
      <c r="C124">
        <v>0</v>
      </c>
      <c r="D124">
        <v>6</v>
      </c>
      <c r="E124">
        <v>2024</v>
      </c>
      <c r="F124" s="1">
        <v>0.01</v>
      </c>
      <c r="G124" s="1">
        <v>3819757</v>
      </c>
      <c r="H124" s="1">
        <v>20408.37</v>
      </c>
      <c r="I124" s="1">
        <v>0</v>
      </c>
      <c r="J124">
        <v>7</v>
      </c>
    </row>
    <row r="125" spans="1:10" ht="15.75" hidden="1" customHeight="1">
      <c r="A125" t="s">
        <v>612</v>
      </c>
      <c r="B125" t="s">
        <v>613</v>
      </c>
      <c r="C125">
        <v>0</v>
      </c>
      <c r="D125">
        <v>6</v>
      </c>
      <c r="E125">
        <v>2024</v>
      </c>
      <c r="F125" s="1">
        <v>0</v>
      </c>
      <c r="G125" s="1">
        <v>3819757</v>
      </c>
      <c r="H125" s="1">
        <v>4934.3599999999997</v>
      </c>
      <c r="I125" s="1">
        <v>6619.97</v>
      </c>
      <c r="J125">
        <v>7</v>
      </c>
    </row>
    <row r="126" spans="1:10" ht="15.75" hidden="1" customHeight="1">
      <c r="A126" t="s">
        <v>4634</v>
      </c>
      <c r="B126" t="s">
        <v>4635</v>
      </c>
      <c r="C126">
        <v>0</v>
      </c>
      <c r="D126">
        <v>6</v>
      </c>
      <c r="E126">
        <v>2024</v>
      </c>
      <c r="F126" s="1">
        <v>0</v>
      </c>
      <c r="G126" s="1">
        <v>3819757</v>
      </c>
      <c r="H126" s="1">
        <v>2973.8</v>
      </c>
      <c r="I126" s="1">
        <v>17842.87</v>
      </c>
      <c r="J126">
        <v>7</v>
      </c>
    </row>
    <row r="127" spans="1:10" ht="15.75" hidden="1" customHeight="1">
      <c r="A127" t="s">
        <v>614</v>
      </c>
      <c r="B127" t="s">
        <v>615</v>
      </c>
      <c r="C127">
        <v>0</v>
      </c>
      <c r="D127">
        <v>6</v>
      </c>
      <c r="E127">
        <v>2024</v>
      </c>
      <c r="F127" s="1">
        <v>0</v>
      </c>
      <c r="G127" s="1">
        <v>3819757</v>
      </c>
      <c r="H127" s="1">
        <v>8255.0400000000009</v>
      </c>
      <c r="I127" s="1">
        <v>12382.46</v>
      </c>
      <c r="J127">
        <v>7</v>
      </c>
    </row>
    <row r="128" spans="1:10" ht="15.75" hidden="1" customHeight="1">
      <c r="A128" t="s">
        <v>616</v>
      </c>
      <c r="B128" t="s">
        <v>617</v>
      </c>
      <c r="C128">
        <v>0</v>
      </c>
      <c r="D128">
        <v>6</v>
      </c>
      <c r="E128">
        <v>2024</v>
      </c>
      <c r="F128" s="1">
        <v>0</v>
      </c>
      <c r="G128" s="1">
        <v>3819757</v>
      </c>
      <c r="H128" s="1">
        <v>7607.62</v>
      </c>
      <c r="I128" s="1">
        <v>9158.34</v>
      </c>
      <c r="J128">
        <v>7</v>
      </c>
    </row>
    <row r="129" spans="1:10" ht="15.75" hidden="1" customHeight="1">
      <c r="A129" t="s">
        <v>618</v>
      </c>
      <c r="B129" t="s">
        <v>619</v>
      </c>
      <c r="C129">
        <v>0</v>
      </c>
      <c r="D129">
        <v>6</v>
      </c>
      <c r="E129">
        <v>2024</v>
      </c>
      <c r="F129" s="1">
        <v>2169.34</v>
      </c>
      <c r="G129" s="1">
        <v>3819757</v>
      </c>
      <c r="H129" s="1">
        <v>0</v>
      </c>
      <c r="I129" s="1">
        <v>2169.34</v>
      </c>
      <c r="J129">
        <v>7</v>
      </c>
    </row>
    <row r="130" spans="1:10" ht="15.75" hidden="1" customHeight="1">
      <c r="A130" t="s">
        <v>4770</v>
      </c>
      <c r="B130" t="s">
        <v>4771</v>
      </c>
      <c r="C130">
        <v>0</v>
      </c>
      <c r="D130">
        <v>6</v>
      </c>
      <c r="E130">
        <v>2024</v>
      </c>
      <c r="F130" s="1">
        <v>0</v>
      </c>
      <c r="G130" s="1">
        <v>3819757</v>
      </c>
      <c r="H130" s="1">
        <v>366.66</v>
      </c>
      <c r="I130" s="1">
        <v>-366.66</v>
      </c>
      <c r="J130">
        <v>7</v>
      </c>
    </row>
    <row r="131" spans="1:10" ht="15.75" hidden="1" customHeight="1">
      <c r="A131" t="s">
        <v>622</v>
      </c>
      <c r="B131" t="s">
        <v>623</v>
      </c>
      <c r="C131">
        <v>0</v>
      </c>
      <c r="D131">
        <v>6</v>
      </c>
      <c r="E131">
        <v>2024</v>
      </c>
      <c r="F131" s="1">
        <v>0</v>
      </c>
      <c r="G131" s="1">
        <v>3819757</v>
      </c>
      <c r="H131" s="1">
        <v>4630.5</v>
      </c>
      <c r="I131" s="1">
        <v>11113.25</v>
      </c>
      <c r="J131">
        <v>7</v>
      </c>
    </row>
    <row r="132" spans="1:10" ht="15.75" hidden="1" customHeight="1">
      <c r="A132" t="s">
        <v>4086</v>
      </c>
      <c r="B132" t="s">
        <v>4087</v>
      </c>
      <c r="C132">
        <v>0</v>
      </c>
      <c r="D132">
        <v>6</v>
      </c>
      <c r="E132">
        <v>2024</v>
      </c>
      <c r="F132" s="1">
        <v>0</v>
      </c>
      <c r="G132" s="1">
        <v>3819757</v>
      </c>
      <c r="H132" s="1">
        <v>8288.44</v>
      </c>
      <c r="I132" s="1">
        <v>17576.810000000001</v>
      </c>
      <c r="J132">
        <v>7</v>
      </c>
    </row>
    <row r="133" spans="1:10" ht="15.75" hidden="1" customHeight="1">
      <c r="A133" t="s">
        <v>624</v>
      </c>
      <c r="B133" t="s">
        <v>625</v>
      </c>
      <c r="C133">
        <v>0</v>
      </c>
      <c r="D133">
        <v>6</v>
      </c>
      <c r="E133">
        <v>2024</v>
      </c>
      <c r="F133" s="1">
        <v>0</v>
      </c>
      <c r="G133" s="1">
        <v>3819757</v>
      </c>
      <c r="H133" s="1">
        <v>42151.99</v>
      </c>
      <c r="I133" s="1">
        <v>10125</v>
      </c>
      <c r="J133">
        <v>7</v>
      </c>
    </row>
    <row r="134" spans="1:10" ht="15.75" hidden="1" customHeight="1">
      <c r="A134" t="s">
        <v>626</v>
      </c>
      <c r="B134" t="s">
        <v>627</v>
      </c>
      <c r="C134">
        <v>0</v>
      </c>
      <c r="D134">
        <v>6</v>
      </c>
      <c r="E134">
        <v>2024</v>
      </c>
      <c r="F134" s="1">
        <v>0</v>
      </c>
      <c r="G134" s="1">
        <v>3819757</v>
      </c>
      <c r="H134" s="1">
        <v>1183.45</v>
      </c>
      <c r="I134" s="1">
        <v>4240.72</v>
      </c>
      <c r="J134">
        <v>7</v>
      </c>
    </row>
    <row r="135" spans="1:10" ht="15.75" hidden="1" customHeight="1">
      <c r="A135" t="s">
        <v>628</v>
      </c>
      <c r="B135" t="s">
        <v>629</v>
      </c>
      <c r="C135">
        <v>0</v>
      </c>
      <c r="D135">
        <v>6</v>
      </c>
      <c r="E135">
        <v>2024</v>
      </c>
      <c r="F135" s="1">
        <v>7924.57</v>
      </c>
      <c r="G135" s="1">
        <v>3819757</v>
      </c>
      <c r="H135" s="1">
        <v>7924.57</v>
      </c>
      <c r="I135" s="1">
        <v>0</v>
      </c>
      <c r="J135">
        <v>7</v>
      </c>
    </row>
    <row r="136" spans="1:10" ht="15.75" hidden="1" customHeight="1">
      <c r="A136" t="s">
        <v>632</v>
      </c>
      <c r="B136" t="s">
        <v>633</v>
      </c>
      <c r="C136">
        <v>0</v>
      </c>
      <c r="D136">
        <v>6</v>
      </c>
      <c r="E136">
        <v>2024</v>
      </c>
      <c r="F136" s="1">
        <v>0</v>
      </c>
      <c r="G136" s="1">
        <v>3819757</v>
      </c>
      <c r="H136" s="1">
        <v>2067.77</v>
      </c>
      <c r="I136" s="1">
        <v>0</v>
      </c>
      <c r="J136">
        <v>7</v>
      </c>
    </row>
    <row r="137" spans="1:10" ht="15.75" hidden="1" customHeight="1">
      <c r="A137" t="s">
        <v>634</v>
      </c>
      <c r="B137" t="s">
        <v>635</v>
      </c>
      <c r="C137">
        <v>0</v>
      </c>
      <c r="D137">
        <v>6</v>
      </c>
      <c r="E137">
        <v>2024</v>
      </c>
      <c r="F137" s="1">
        <v>0</v>
      </c>
      <c r="G137" s="1">
        <v>3819757</v>
      </c>
      <c r="H137" s="1">
        <v>5643.4</v>
      </c>
      <c r="I137" s="1">
        <v>0</v>
      </c>
      <c r="J137">
        <v>7</v>
      </c>
    </row>
    <row r="138" spans="1:10" ht="15.75" hidden="1" customHeight="1">
      <c r="A138" t="s">
        <v>636</v>
      </c>
      <c r="B138" t="s">
        <v>637</v>
      </c>
      <c r="C138">
        <v>0</v>
      </c>
      <c r="D138">
        <v>6</v>
      </c>
      <c r="E138">
        <v>2024</v>
      </c>
      <c r="F138" s="1">
        <v>3538.02</v>
      </c>
      <c r="G138" s="1">
        <v>3819757</v>
      </c>
      <c r="H138" s="1">
        <v>3538.02</v>
      </c>
      <c r="I138" s="1">
        <v>0</v>
      </c>
      <c r="J138">
        <v>7</v>
      </c>
    </row>
    <row r="139" spans="1:10" ht="15.75" hidden="1" customHeight="1">
      <c r="A139" t="s">
        <v>4772</v>
      </c>
      <c r="B139" t="s">
        <v>4773</v>
      </c>
      <c r="C139">
        <v>0</v>
      </c>
      <c r="D139">
        <v>6</v>
      </c>
      <c r="E139">
        <v>2024</v>
      </c>
      <c r="F139" s="1">
        <v>0</v>
      </c>
      <c r="G139" s="1">
        <v>3819757</v>
      </c>
      <c r="H139" s="1">
        <v>366.66</v>
      </c>
      <c r="I139" s="1">
        <v>-366.66</v>
      </c>
      <c r="J139">
        <v>7</v>
      </c>
    </row>
    <row r="140" spans="1:10" ht="15.75" hidden="1" customHeight="1">
      <c r="A140" t="s">
        <v>4088</v>
      </c>
      <c r="B140" t="s">
        <v>4089</v>
      </c>
      <c r="C140">
        <v>0</v>
      </c>
      <c r="D140">
        <v>6</v>
      </c>
      <c r="E140">
        <v>2024</v>
      </c>
      <c r="F140" s="1">
        <v>0</v>
      </c>
      <c r="G140" s="1">
        <v>3819757</v>
      </c>
      <c r="H140" s="1">
        <v>512.36</v>
      </c>
      <c r="I140" s="1">
        <v>125.77</v>
      </c>
      <c r="J140">
        <v>7</v>
      </c>
    </row>
    <row r="141" spans="1:10" ht="15.75" hidden="1" customHeight="1">
      <c r="A141" t="s">
        <v>638</v>
      </c>
      <c r="B141" t="s">
        <v>639</v>
      </c>
      <c r="C141">
        <v>0</v>
      </c>
      <c r="D141">
        <v>6</v>
      </c>
      <c r="E141">
        <v>2024</v>
      </c>
      <c r="F141" s="1">
        <v>2500</v>
      </c>
      <c r="G141" s="1">
        <v>3819757</v>
      </c>
      <c r="H141" s="1">
        <v>2500</v>
      </c>
      <c r="I141" s="1">
        <v>0</v>
      </c>
      <c r="J141">
        <v>7</v>
      </c>
    </row>
    <row r="142" spans="1:10" ht="15.75" hidden="1" customHeight="1">
      <c r="A142" t="s">
        <v>640</v>
      </c>
      <c r="B142" t="s">
        <v>641</v>
      </c>
      <c r="C142">
        <v>0</v>
      </c>
      <c r="D142">
        <v>6</v>
      </c>
      <c r="E142">
        <v>2024</v>
      </c>
      <c r="F142" s="1">
        <v>2306.44</v>
      </c>
      <c r="G142" s="1">
        <v>3819757</v>
      </c>
      <c r="H142" s="1">
        <v>2306.44</v>
      </c>
      <c r="I142" s="1">
        <v>0</v>
      </c>
      <c r="J142">
        <v>7</v>
      </c>
    </row>
    <row r="143" spans="1:10" ht="15.75" hidden="1" customHeight="1">
      <c r="A143" t="s">
        <v>642</v>
      </c>
      <c r="B143" t="s">
        <v>643</v>
      </c>
      <c r="C143">
        <v>0</v>
      </c>
      <c r="D143">
        <v>6</v>
      </c>
      <c r="E143">
        <v>2024</v>
      </c>
      <c r="F143" s="1">
        <v>0</v>
      </c>
      <c r="G143" s="1">
        <v>3819757</v>
      </c>
      <c r="H143" s="1">
        <v>7983.16</v>
      </c>
      <c r="I143" s="1">
        <v>10985.49</v>
      </c>
      <c r="J143">
        <v>7</v>
      </c>
    </row>
    <row r="144" spans="1:10" ht="15.75" hidden="1" customHeight="1">
      <c r="A144" t="s">
        <v>646</v>
      </c>
      <c r="B144" t="s">
        <v>647</v>
      </c>
      <c r="C144">
        <v>0</v>
      </c>
      <c r="D144">
        <v>6</v>
      </c>
      <c r="E144">
        <v>2024</v>
      </c>
      <c r="F144" s="1">
        <v>0</v>
      </c>
      <c r="G144" s="1">
        <v>3819757</v>
      </c>
      <c r="H144" s="1">
        <v>4652.6499999999996</v>
      </c>
      <c r="I144" s="1">
        <v>8890.6</v>
      </c>
      <c r="J144">
        <v>7</v>
      </c>
    </row>
    <row r="145" spans="1:10" ht="15.75" hidden="1" customHeight="1">
      <c r="A145" t="s">
        <v>648</v>
      </c>
      <c r="B145" t="s">
        <v>649</v>
      </c>
      <c r="C145">
        <v>0</v>
      </c>
      <c r="D145">
        <v>6</v>
      </c>
      <c r="E145">
        <v>2024</v>
      </c>
      <c r="F145" s="1">
        <v>-0.01</v>
      </c>
      <c r="G145" s="1">
        <v>3819757</v>
      </c>
      <c r="H145" s="1">
        <v>7185.75</v>
      </c>
      <c r="I145" s="1">
        <v>7114.25</v>
      </c>
      <c r="J145">
        <v>7</v>
      </c>
    </row>
    <row r="146" spans="1:10" ht="15.75" hidden="1" customHeight="1">
      <c r="A146" t="s">
        <v>4090</v>
      </c>
      <c r="B146" t="s">
        <v>4091</v>
      </c>
      <c r="C146">
        <v>0</v>
      </c>
      <c r="D146">
        <v>6</v>
      </c>
      <c r="E146">
        <v>2024</v>
      </c>
      <c r="F146" s="1">
        <v>0</v>
      </c>
      <c r="G146" s="1">
        <v>3819757</v>
      </c>
      <c r="H146" s="1">
        <v>7620</v>
      </c>
      <c r="I146" s="1">
        <v>11430</v>
      </c>
      <c r="J146">
        <v>7</v>
      </c>
    </row>
    <row r="147" spans="1:10" ht="15.75" hidden="1" customHeight="1">
      <c r="A147" t="s">
        <v>650</v>
      </c>
      <c r="B147" t="s">
        <v>651</v>
      </c>
      <c r="C147">
        <v>0</v>
      </c>
      <c r="D147">
        <v>6</v>
      </c>
      <c r="E147">
        <v>2024</v>
      </c>
      <c r="F147" s="1">
        <v>0</v>
      </c>
      <c r="G147" s="1">
        <v>3819757</v>
      </c>
      <c r="H147" s="1">
        <v>211.5</v>
      </c>
      <c r="I147" s="1">
        <v>0</v>
      </c>
      <c r="J147">
        <v>7</v>
      </c>
    </row>
    <row r="148" spans="1:10" ht="15.75" hidden="1" customHeight="1">
      <c r="A148" t="s">
        <v>4092</v>
      </c>
      <c r="B148" t="s">
        <v>4093</v>
      </c>
      <c r="C148">
        <v>0</v>
      </c>
      <c r="D148">
        <v>6</v>
      </c>
      <c r="E148">
        <v>2024</v>
      </c>
      <c r="F148" s="1">
        <v>0</v>
      </c>
      <c r="G148" s="1">
        <v>3819757</v>
      </c>
      <c r="H148" s="1">
        <v>4357.3599999999997</v>
      </c>
      <c r="I148" s="1">
        <v>6349.97</v>
      </c>
      <c r="J148">
        <v>7</v>
      </c>
    </row>
    <row r="149" spans="1:10" ht="15.75" hidden="1" customHeight="1">
      <c r="A149" t="s">
        <v>652</v>
      </c>
      <c r="B149" t="s">
        <v>653</v>
      </c>
      <c r="C149">
        <v>0</v>
      </c>
      <c r="D149">
        <v>6</v>
      </c>
      <c r="E149">
        <v>2024</v>
      </c>
      <c r="F149" s="1">
        <v>0</v>
      </c>
      <c r="G149" s="1">
        <v>3819757</v>
      </c>
      <c r="H149" s="1">
        <v>6456.56</v>
      </c>
      <c r="I149" s="1">
        <v>7043.44</v>
      </c>
      <c r="J149">
        <v>7</v>
      </c>
    </row>
    <row r="150" spans="1:10" ht="15.75" hidden="1" customHeight="1">
      <c r="A150" t="s">
        <v>656</v>
      </c>
      <c r="B150" t="s">
        <v>657</v>
      </c>
      <c r="C150">
        <v>0</v>
      </c>
      <c r="D150">
        <v>6</v>
      </c>
      <c r="E150">
        <v>2024</v>
      </c>
      <c r="F150" s="1">
        <v>0</v>
      </c>
      <c r="G150" s="1">
        <v>3819757</v>
      </c>
      <c r="H150" s="1">
        <v>669.45</v>
      </c>
      <c r="I150" s="1">
        <v>155.4</v>
      </c>
      <c r="J150">
        <v>7</v>
      </c>
    </row>
    <row r="151" spans="1:10" ht="15.75" hidden="1" customHeight="1">
      <c r="A151" t="s">
        <v>658</v>
      </c>
      <c r="B151" t="s">
        <v>659</v>
      </c>
      <c r="C151">
        <v>0</v>
      </c>
      <c r="D151">
        <v>6</v>
      </c>
      <c r="E151">
        <v>2024</v>
      </c>
      <c r="F151" s="1">
        <v>1145.1099999999999</v>
      </c>
      <c r="G151" s="1">
        <v>3819757</v>
      </c>
      <c r="H151" s="1">
        <v>1145.1099999999999</v>
      </c>
      <c r="I151" s="1">
        <v>0</v>
      </c>
      <c r="J151">
        <v>7</v>
      </c>
    </row>
    <row r="152" spans="1:10" ht="15.75" hidden="1" customHeight="1">
      <c r="A152" t="s">
        <v>660</v>
      </c>
      <c r="B152" t="s">
        <v>661</v>
      </c>
      <c r="C152">
        <v>0</v>
      </c>
      <c r="D152">
        <v>6</v>
      </c>
      <c r="E152">
        <v>2024</v>
      </c>
      <c r="F152" s="1">
        <v>2044.55</v>
      </c>
      <c r="G152" s="1">
        <v>3819757</v>
      </c>
      <c r="H152" s="1">
        <v>2044.55</v>
      </c>
      <c r="I152" s="1">
        <v>0</v>
      </c>
      <c r="J152">
        <v>7</v>
      </c>
    </row>
    <row r="153" spans="1:10" ht="15.75" hidden="1" customHeight="1">
      <c r="A153" t="s">
        <v>662</v>
      </c>
      <c r="B153" t="s">
        <v>663</v>
      </c>
      <c r="C153">
        <v>0</v>
      </c>
      <c r="D153">
        <v>6</v>
      </c>
      <c r="E153">
        <v>2024</v>
      </c>
      <c r="F153" s="1">
        <v>0</v>
      </c>
      <c r="G153" s="1">
        <v>3819757</v>
      </c>
      <c r="H153" s="1">
        <v>1685.54</v>
      </c>
      <c r="I153" s="1">
        <v>0</v>
      </c>
      <c r="J153">
        <v>7</v>
      </c>
    </row>
    <row r="154" spans="1:10" ht="15.75" hidden="1" customHeight="1">
      <c r="A154" t="s">
        <v>668</v>
      </c>
      <c r="B154" t="s">
        <v>669</v>
      </c>
      <c r="C154">
        <v>0</v>
      </c>
      <c r="D154">
        <v>6</v>
      </c>
      <c r="E154">
        <v>2024</v>
      </c>
      <c r="F154" s="1">
        <v>1649.42</v>
      </c>
      <c r="G154" s="1">
        <v>3819757</v>
      </c>
      <c r="H154" s="1">
        <v>456.1</v>
      </c>
      <c r="I154" s="1">
        <v>1649.42</v>
      </c>
      <c r="J154">
        <v>7</v>
      </c>
    </row>
    <row r="155" spans="1:10" ht="15.75" hidden="1" customHeight="1">
      <c r="A155" t="s">
        <v>670</v>
      </c>
      <c r="B155" t="s">
        <v>671</v>
      </c>
      <c r="C155">
        <v>0</v>
      </c>
      <c r="D155">
        <v>6</v>
      </c>
      <c r="E155">
        <v>2024</v>
      </c>
      <c r="F155" s="1">
        <v>0</v>
      </c>
      <c r="G155" s="1">
        <v>3819757</v>
      </c>
      <c r="H155" s="1">
        <v>591.62</v>
      </c>
      <c r="I155" s="1">
        <v>0</v>
      </c>
      <c r="J155">
        <v>7</v>
      </c>
    </row>
    <row r="156" spans="1:10" ht="15.75" hidden="1" customHeight="1">
      <c r="A156" t="s">
        <v>4094</v>
      </c>
      <c r="B156" t="s">
        <v>4095</v>
      </c>
      <c r="C156">
        <v>0</v>
      </c>
      <c r="D156">
        <v>6</v>
      </c>
      <c r="E156">
        <v>2024</v>
      </c>
      <c r="F156" s="1">
        <v>0</v>
      </c>
      <c r="G156" s="1">
        <v>3819757</v>
      </c>
      <c r="H156" s="1">
        <v>7776.72</v>
      </c>
      <c r="I156" s="1">
        <v>13331.61</v>
      </c>
      <c r="J156">
        <v>7</v>
      </c>
    </row>
    <row r="157" spans="1:10" ht="15.75" hidden="1" customHeight="1">
      <c r="A157" t="s">
        <v>672</v>
      </c>
      <c r="B157" t="s">
        <v>673</v>
      </c>
      <c r="C157">
        <v>0</v>
      </c>
      <c r="D157">
        <v>6</v>
      </c>
      <c r="E157">
        <v>2024</v>
      </c>
      <c r="F157" s="1">
        <v>0</v>
      </c>
      <c r="G157" s="1">
        <v>3819757</v>
      </c>
      <c r="H157" s="1">
        <v>366.66</v>
      </c>
      <c r="I157" s="1">
        <v>-366.66</v>
      </c>
      <c r="J157">
        <v>7</v>
      </c>
    </row>
    <row r="158" spans="1:10" ht="15.75" hidden="1" customHeight="1">
      <c r="A158" t="s">
        <v>674</v>
      </c>
      <c r="B158" t="s">
        <v>675</v>
      </c>
      <c r="C158">
        <v>0</v>
      </c>
      <c r="D158">
        <v>6</v>
      </c>
      <c r="E158">
        <v>2024</v>
      </c>
      <c r="F158" s="1">
        <v>0</v>
      </c>
      <c r="G158" s="1">
        <v>3819757</v>
      </c>
      <c r="H158" s="1">
        <v>2192.9499999999998</v>
      </c>
      <c r="I158" s="1">
        <v>0</v>
      </c>
      <c r="J158">
        <v>7</v>
      </c>
    </row>
    <row r="159" spans="1:10" ht="15.75" hidden="1" customHeight="1">
      <c r="A159" t="s">
        <v>4636</v>
      </c>
      <c r="B159" t="s">
        <v>4637</v>
      </c>
      <c r="C159">
        <v>0</v>
      </c>
      <c r="D159">
        <v>6</v>
      </c>
      <c r="E159">
        <v>2024</v>
      </c>
      <c r="F159" s="1">
        <v>0</v>
      </c>
      <c r="G159" s="1">
        <v>3819757</v>
      </c>
      <c r="H159" s="1">
        <v>1049</v>
      </c>
      <c r="I159" s="1">
        <v>0</v>
      </c>
      <c r="J159">
        <v>7</v>
      </c>
    </row>
    <row r="160" spans="1:10" ht="15.75" hidden="1" customHeight="1">
      <c r="A160" t="s">
        <v>4774</v>
      </c>
      <c r="B160" t="s">
        <v>4775</v>
      </c>
      <c r="C160">
        <v>0</v>
      </c>
      <c r="D160">
        <v>6</v>
      </c>
      <c r="E160">
        <v>2024</v>
      </c>
      <c r="F160" s="1">
        <v>0</v>
      </c>
      <c r="G160" s="1">
        <v>3819757</v>
      </c>
      <c r="H160" s="1">
        <v>1049</v>
      </c>
      <c r="I160" s="1">
        <v>0</v>
      </c>
      <c r="J160">
        <v>7</v>
      </c>
    </row>
    <row r="161" spans="1:15" ht="15.75" hidden="1" customHeight="1">
      <c r="A161" t="s">
        <v>678</v>
      </c>
      <c r="B161" t="s">
        <v>679</v>
      </c>
      <c r="C161">
        <v>0</v>
      </c>
      <c r="D161">
        <v>6</v>
      </c>
      <c r="E161">
        <v>2024</v>
      </c>
      <c r="F161" s="1">
        <v>0</v>
      </c>
      <c r="G161" s="1">
        <v>3819757</v>
      </c>
      <c r="H161" s="1">
        <v>5123.96</v>
      </c>
      <c r="I161" s="1">
        <v>5342.04</v>
      </c>
      <c r="J161">
        <v>7</v>
      </c>
    </row>
    <row r="162" spans="1:15" ht="15.75" hidden="1" customHeight="1">
      <c r="A162" t="s">
        <v>680</v>
      </c>
      <c r="B162" t="s">
        <v>681</v>
      </c>
      <c r="C162">
        <v>0</v>
      </c>
      <c r="D162">
        <v>6</v>
      </c>
      <c r="E162">
        <v>2024</v>
      </c>
      <c r="F162" s="1">
        <v>0</v>
      </c>
      <c r="G162" s="1">
        <v>3819757</v>
      </c>
      <c r="H162" s="1">
        <v>2537.6999999999998</v>
      </c>
      <c r="I162" s="1">
        <v>0</v>
      </c>
      <c r="J162">
        <v>7</v>
      </c>
    </row>
    <row r="163" spans="1:15" ht="15.75" hidden="1" customHeight="1">
      <c r="A163" t="s">
        <v>4096</v>
      </c>
      <c r="B163" t="s">
        <v>4097</v>
      </c>
      <c r="C163">
        <v>0</v>
      </c>
      <c r="D163">
        <v>6</v>
      </c>
      <c r="E163">
        <v>2024</v>
      </c>
      <c r="F163" s="1">
        <v>0</v>
      </c>
      <c r="G163" s="1">
        <v>3819757</v>
      </c>
      <c r="H163" s="1">
        <v>28050</v>
      </c>
      <c r="I163" s="1">
        <v>0</v>
      </c>
      <c r="J163">
        <v>7</v>
      </c>
      <c r="L163" s="169"/>
    </row>
    <row r="164" spans="1:15" ht="15.75" hidden="1" customHeight="1">
      <c r="A164" t="s">
        <v>4098</v>
      </c>
      <c r="B164" t="s">
        <v>4099</v>
      </c>
      <c r="C164">
        <v>0</v>
      </c>
      <c r="D164">
        <v>6</v>
      </c>
      <c r="E164">
        <v>2024</v>
      </c>
      <c r="F164" s="1">
        <v>-103.47</v>
      </c>
      <c r="G164" s="1">
        <v>3819757</v>
      </c>
      <c r="H164" s="1">
        <v>6350</v>
      </c>
      <c r="I164" s="1">
        <v>9421.5300000000007</v>
      </c>
      <c r="J164">
        <v>7</v>
      </c>
    </row>
    <row r="165" spans="1:15" ht="15.75" hidden="1" customHeight="1">
      <c r="A165" t="s">
        <v>682</v>
      </c>
      <c r="B165" t="s">
        <v>683</v>
      </c>
      <c r="C165">
        <v>0</v>
      </c>
      <c r="D165">
        <v>6</v>
      </c>
      <c r="E165">
        <v>2024</v>
      </c>
      <c r="F165" s="1">
        <v>0</v>
      </c>
      <c r="G165" s="1">
        <v>3819757</v>
      </c>
      <c r="H165" s="1">
        <v>9313.36</v>
      </c>
      <c r="I165" s="1">
        <v>13969.97</v>
      </c>
      <c r="J165">
        <v>7</v>
      </c>
    </row>
    <row r="166" spans="1:15" ht="15.75" hidden="1" customHeight="1">
      <c r="A166" t="s">
        <v>684</v>
      </c>
      <c r="B166" t="s">
        <v>685</v>
      </c>
      <c r="C166">
        <v>0</v>
      </c>
      <c r="D166">
        <v>6</v>
      </c>
      <c r="E166">
        <v>2024</v>
      </c>
      <c r="F166" s="1">
        <v>0</v>
      </c>
      <c r="G166" s="1">
        <v>3819757</v>
      </c>
      <c r="H166" s="1">
        <v>4809.07</v>
      </c>
      <c r="I166" s="1">
        <v>8890.6</v>
      </c>
      <c r="J166">
        <v>7</v>
      </c>
      <c r="M166" s="164"/>
      <c r="N166" s="12"/>
      <c r="O166" s="12"/>
    </row>
    <row r="167" spans="1:15" ht="15.75" hidden="1" customHeight="1">
      <c r="A167" t="s">
        <v>4100</v>
      </c>
      <c r="B167" t="s">
        <v>4101</v>
      </c>
      <c r="C167">
        <v>0</v>
      </c>
      <c r="D167">
        <v>6</v>
      </c>
      <c r="E167">
        <v>2024</v>
      </c>
      <c r="F167" s="1">
        <v>0</v>
      </c>
      <c r="G167" s="1">
        <v>3819757</v>
      </c>
      <c r="H167" s="1">
        <v>629.04999999999995</v>
      </c>
      <c r="I167" s="1">
        <v>391.88</v>
      </c>
      <c r="J167">
        <v>7</v>
      </c>
      <c r="M167" s="164"/>
      <c r="N167" s="12"/>
      <c r="O167" s="12"/>
    </row>
    <row r="168" spans="1:15" ht="15.75" hidden="1" customHeight="1">
      <c r="A168" t="s">
        <v>692</v>
      </c>
      <c r="B168" t="s">
        <v>693</v>
      </c>
      <c r="C168">
        <v>0</v>
      </c>
      <c r="D168">
        <v>6</v>
      </c>
      <c r="E168">
        <v>2024</v>
      </c>
      <c r="F168" s="1">
        <v>-0.01</v>
      </c>
      <c r="G168" s="1">
        <v>3819757</v>
      </c>
      <c r="H168" s="1">
        <v>289.25</v>
      </c>
      <c r="I168" s="1">
        <v>-0.01</v>
      </c>
      <c r="J168">
        <v>7</v>
      </c>
      <c r="M168" s="164"/>
      <c r="N168" s="12"/>
      <c r="O168" s="12"/>
    </row>
    <row r="169" spans="1:15" ht="15.75" hidden="1" customHeight="1">
      <c r="A169" t="s">
        <v>694</v>
      </c>
      <c r="B169" t="s">
        <v>695</v>
      </c>
      <c r="C169">
        <v>0</v>
      </c>
      <c r="D169">
        <v>6</v>
      </c>
      <c r="E169">
        <v>2024</v>
      </c>
      <c r="F169" s="1">
        <v>0</v>
      </c>
      <c r="G169" s="1">
        <v>3819757</v>
      </c>
      <c r="H169" s="1">
        <v>7975.84</v>
      </c>
      <c r="I169" s="1">
        <v>10762.25</v>
      </c>
      <c r="J169">
        <v>7</v>
      </c>
      <c r="M169" s="164"/>
      <c r="N169" s="12"/>
      <c r="O169" s="12"/>
    </row>
    <row r="170" spans="1:15" ht="15.75" hidden="1" customHeight="1">
      <c r="A170" t="s">
        <v>696</v>
      </c>
      <c r="B170" t="s">
        <v>697</v>
      </c>
      <c r="C170">
        <v>0</v>
      </c>
      <c r="D170">
        <v>6</v>
      </c>
      <c r="E170">
        <v>2024</v>
      </c>
      <c r="F170" s="1">
        <v>5000</v>
      </c>
      <c r="G170" s="1">
        <v>3819757</v>
      </c>
      <c r="H170" s="1">
        <v>5000</v>
      </c>
      <c r="I170" s="1">
        <v>0</v>
      </c>
      <c r="J170">
        <v>7</v>
      </c>
      <c r="M170" s="164"/>
      <c r="N170" s="12"/>
      <c r="O170" s="12"/>
    </row>
    <row r="171" spans="1:15" ht="15.75" hidden="1" customHeight="1">
      <c r="A171" t="s">
        <v>698</v>
      </c>
      <c r="B171" t="s">
        <v>699</v>
      </c>
      <c r="C171">
        <v>0</v>
      </c>
      <c r="D171">
        <v>6</v>
      </c>
      <c r="E171">
        <v>2024</v>
      </c>
      <c r="F171" s="1">
        <v>0</v>
      </c>
      <c r="G171" s="1">
        <v>3819757</v>
      </c>
      <c r="H171" s="1">
        <v>89</v>
      </c>
      <c r="I171" s="1">
        <v>0</v>
      </c>
      <c r="J171">
        <v>7</v>
      </c>
      <c r="M171" s="164"/>
      <c r="N171" s="12"/>
      <c r="O171" s="12"/>
    </row>
    <row r="172" spans="1:15" ht="15.75" hidden="1" customHeight="1">
      <c r="A172" t="s">
        <v>4102</v>
      </c>
      <c r="B172" t="s">
        <v>4103</v>
      </c>
      <c r="C172">
        <v>0</v>
      </c>
      <c r="D172">
        <v>6</v>
      </c>
      <c r="E172">
        <v>2024</v>
      </c>
      <c r="F172" s="1">
        <v>0</v>
      </c>
      <c r="G172" s="1">
        <v>3819757</v>
      </c>
      <c r="H172" s="1">
        <v>4233.3599999999997</v>
      </c>
      <c r="I172" s="1">
        <v>6349.97</v>
      </c>
      <c r="J172">
        <v>7</v>
      </c>
      <c r="N172" s="12"/>
      <c r="O172" s="12"/>
    </row>
    <row r="173" spans="1:15" ht="15.75" hidden="1" customHeight="1">
      <c r="A173" t="s">
        <v>700</v>
      </c>
      <c r="B173" t="s">
        <v>701</v>
      </c>
      <c r="C173">
        <v>0</v>
      </c>
      <c r="D173">
        <v>6</v>
      </c>
      <c r="E173">
        <v>2024</v>
      </c>
      <c r="F173" s="1">
        <v>0</v>
      </c>
      <c r="G173" s="1">
        <v>3819757</v>
      </c>
      <c r="H173" s="1">
        <v>8422.14</v>
      </c>
      <c r="I173" s="1">
        <v>5467.65</v>
      </c>
      <c r="J173">
        <v>7</v>
      </c>
      <c r="M173" s="164"/>
      <c r="N173" s="12"/>
      <c r="O173" s="12"/>
    </row>
    <row r="174" spans="1:15" ht="15.75" hidden="1" customHeight="1">
      <c r="A174" t="s">
        <v>4776</v>
      </c>
      <c r="B174" t="s">
        <v>4777</v>
      </c>
      <c r="C174">
        <v>0</v>
      </c>
      <c r="D174">
        <v>6</v>
      </c>
      <c r="E174">
        <v>2024</v>
      </c>
      <c r="F174" s="1">
        <v>0</v>
      </c>
      <c r="G174" s="1">
        <v>3819757</v>
      </c>
      <c r="H174" s="1">
        <v>600</v>
      </c>
      <c r="I174" s="1">
        <v>-600</v>
      </c>
      <c r="J174">
        <v>7</v>
      </c>
      <c r="M174" s="164"/>
      <c r="N174" s="12"/>
      <c r="O174" s="12"/>
    </row>
    <row r="175" spans="1:15" ht="15.75" hidden="1" customHeight="1">
      <c r="A175" t="s">
        <v>702</v>
      </c>
      <c r="B175" t="s">
        <v>703</v>
      </c>
      <c r="C175">
        <v>0</v>
      </c>
      <c r="D175">
        <v>6</v>
      </c>
      <c r="E175">
        <v>2024</v>
      </c>
      <c r="F175" s="1">
        <v>0</v>
      </c>
      <c r="G175" s="1">
        <v>3819757</v>
      </c>
      <c r="H175" s="1">
        <v>634.5</v>
      </c>
      <c r="I175" s="1">
        <v>0</v>
      </c>
      <c r="J175">
        <v>7</v>
      </c>
    </row>
    <row r="176" spans="1:15" ht="15.75" hidden="1" customHeight="1">
      <c r="A176" t="s">
        <v>706</v>
      </c>
      <c r="B176" t="s">
        <v>707</v>
      </c>
      <c r="C176">
        <v>0</v>
      </c>
      <c r="D176">
        <v>6</v>
      </c>
      <c r="E176">
        <v>2024</v>
      </c>
      <c r="F176" s="1">
        <v>0</v>
      </c>
      <c r="G176" s="1">
        <v>3819757</v>
      </c>
      <c r="H176" s="1">
        <v>8415</v>
      </c>
      <c r="I176" s="1">
        <v>11049</v>
      </c>
      <c r="J176">
        <v>7</v>
      </c>
    </row>
    <row r="177" spans="1:10" ht="15.75" hidden="1" customHeight="1">
      <c r="A177" t="s">
        <v>708</v>
      </c>
      <c r="B177" t="s">
        <v>709</v>
      </c>
      <c r="C177">
        <v>0</v>
      </c>
      <c r="D177">
        <v>6</v>
      </c>
      <c r="E177">
        <v>2024</v>
      </c>
      <c r="F177" s="1">
        <v>633.79999999999995</v>
      </c>
      <c r="G177" s="1">
        <v>3819757</v>
      </c>
      <c r="H177" s="1">
        <v>6646.32</v>
      </c>
      <c r="I177" s="1">
        <v>10603.31</v>
      </c>
      <c r="J177">
        <v>7</v>
      </c>
    </row>
    <row r="178" spans="1:10" ht="15.75" hidden="1" customHeight="1">
      <c r="A178" t="s">
        <v>708</v>
      </c>
      <c r="B178" t="s">
        <v>4104</v>
      </c>
      <c r="C178">
        <v>0</v>
      </c>
      <c r="D178">
        <v>6</v>
      </c>
      <c r="E178">
        <v>2024</v>
      </c>
      <c r="F178" s="1">
        <v>0</v>
      </c>
      <c r="G178" s="1">
        <v>3819757</v>
      </c>
      <c r="H178" s="1">
        <v>16615.830000000002</v>
      </c>
      <c r="I178" s="1">
        <v>0</v>
      </c>
      <c r="J178">
        <v>7</v>
      </c>
    </row>
    <row r="179" spans="1:10" ht="15.75" hidden="1" customHeight="1">
      <c r="A179" t="s">
        <v>4105</v>
      </c>
      <c r="B179" t="s">
        <v>4106</v>
      </c>
      <c r="C179">
        <v>0</v>
      </c>
      <c r="D179">
        <v>6</v>
      </c>
      <c r="E179">
        <v>2024</v>
      </c>
      <c r="F179" s="1">
        <v>0</v>
      </c>
      <c r="G179" s="1">
        <v>3819757</v>
      </c>
      <c r="H179" s="1">
        <v>10371.68</v>
      </c>
      <c r="I179" s="1">
        <v>15557.49</v>
      </c>
      <c r="J179">
        <v>7</v>
      </c>
    </row>
    <row r="180" spans="1:10" ht="15.75" hidden="1" customHeight="1">
      <c r="A180" t="s">
        <v>710</v>
      </c>
      <c r="B180" t="s">
        <v>711</v>
      </c>
      <c r="C180">
        <v>0</v>
      </c>
      <c r="D180">
        <v>6</v>
      </c>
      <c r="E180">
        <v>2024</v>
      </c>
      <c r="F180" s="1">
        <v>-0.01</v>
      </c>
      <c r="G180" s="1">
        <v>3819757</v>
      </c>
      <c r="H180" s="1">
        <v>775.46</v>
      </c>
      <c r="I180" s="1">
        <v>99.32</v>
      </c>
      <c r="J180">
        <v>7</v>
      </c>
    </row>
    <row r="181" spans="1:10" ht="15.75" hidden="1" customHeight="1">
      <c r="A181" t="s">
        <v>712</v>
      </c>
      <c r="B181" t="s">
        <v>713</v>
      </c>
      <c r="C181">
        <v>0</v>
      </c>
      <c r="D181">
        <v>6</v>
      </c>
      <c r="E181">
        <v>2024</v>
      </c>
      <c r="F181" s="1">
        <v>0</v>
      </c>
      <c r="G181" s="1">
        <v>3819757</v>
      </c>
      <c r="H181" s="1">
        <v>8341.56</v>
      </c>
      <c r="I181" s="1">
        <v>11430</v>
      </c>
      <c r="J181">
        <v>7</v>
      </c>
    </row>
    <row r="182" spans="1:10" ht="15.75" hidden="1" customHeight="1">
      <c r="A182" t="s">
        <v>714</v>
      </c>
      <c r="B182" t="s">
        <v>715</v>
      </c>
      <c r="C182">
        <v>0</v>
      </c>
      <c r="D182">
        <v>6</v>
      </c>
      <c r="E182">
        <v>2024</v>
      </c>
      <c r="F182" s="1">
        <v>0</v>
      </c>
      <c r="G182" s="1">
        <v>3819757</v>
      </c>
      <c r="H182" s="1">
        <v>15875.04</v>
      </c>
      <c r="I182" s="1">
        <v>23812.46</v>
      </c>
      <c r="J182">
        <v>7</v>
      </c>
    </row>
    <row r="183" spans="1:10" ht="15.75" hidden="1" customHeight="1">
      <c r="A183" t="s">
        <v>716</v>
      </c>
      <c r="B183" t="s">
        <v>717</v>
      </c>
      <c r="C183">
        <v>0</v>
      </c>
      <c r="D183">
        <v>6</v>
      </c>
      <c r="E183">
        <v>2024</v>
      </c>
      <c r="F183" s="1">
        <v>0</v>
      </c>
      <c r="G183" s="1">
        <v>3819757</v>
      </c>
      <c r="H183" s="1">
        <v>427</v>
      </c>
      <c r="I183" s="1">
        <v>0</v>
      </c>
      <c r="J183">
        <v>7</v>
      </c>
    </row>
    <row r="184" spans="1:10" ht="15.75" hidden="1" customHeight="1">
      <c r="A184" t="s">
        <v>720</v>
      </c>
      <c r="B184" t="s">
        <v>721</v>
      </c>
      <c r="C184">
        <v>0</v>
      </c>
      <c r="D184">
        <v>6</v>
      </c>
      <c r="E184">
        <v>2024</v>
      </c>
      <c r="F184" s="1">
        <v>-0.01</v>
      </c>
      <c r="G184" s="1">
        <v>3819757</v>
      </c>
      <c r="H184" s="1">
        <v>0</v>
      </c>
      <c r="I184" s="1">
        <v>-0.01</v>
      </c>
      <c r="J184">
        <v>7</v>
      </c>
    </row>
    <row r="185" spans="1:10" ht="15.75" hidden="1" customHeight="1">
      <c r="A185" t="s">
        <v>722</v>
      </c>
      <c r="B185" t="s">
        <v>723</v>
      </c>
      <c r="C185">
        <v>0</v>
      </c>
      <c r="D185">
        <v>6</v>
      </c>
      <c r="E185">
        <v>2024</v>
      </c>
      <c r="F185" s="1">
        <v>0</v>
      </c>
      <c r="G185" s="1">
        <v>3819757</v>
      </c>
      <c r="H185" s="1">
        <v>2521.58</v>
      </c>
      <c r="I185" s="1">
        <v>343.69</v>
      </c>
      <c r="J185">
        <v>7</v>
      </c>
    </row>
    <row r="186" spans="1:10" ht="15.75" hidden="1" customHeight="1">
      <c r="A186" t="s">
        <v>724</v>
      </c>
      <c r="B186" t="s">
        <v>725</v>
      </c>
      <c r="C186">
        <v>0</v>
      </c>
      <c r="D186">
        <v>6</v>
      </c>
      <c r="E186">
        <v>2024</v>
      </c>
      <c r="F186" s="1">
        <v>0</v>
      </c>
      <c r="G186" s="1">
        <v>3819757</v>
      </c>
      <c r="H186" s="1">
        <v>3345.54</v>
      </c>
      <c r="I186" s="1">
        <v>20073.21</v>
      </c>
      <c r="J186">
        <v>7</v>
      </c>
    </row>
    <row r="187" spans="1:10" ht="15.75" hidden="1" customHeight="1">
      <c r="A187" t="s">
        <v>726</v>
      </c>
      <c r="B187" t="s">
        <v>727</v>
      </c>
      <c r="C187">
        <v>0</v>
      </c>
      <c r="D187">
        <v>6</v>
      </c>
      <c r="E187">
        <v>2024</v>
      </c>
      <c r="F187" s="1">
        <v>0</v>
      </c>
      <c r="G187" s="1">
        <v>3819757</v>
      </c>
      <c r="H187" s="1">
        <v>3477.24</v>
      </c>
      <c r="I187" s="1">
        <v>0</v>
      </c>
      <c r="J187">
        <v>7</v>
      </c>
    </row>
    <row r="188" spans="1:10" ht="15.75" hidden="1" customHeight="1">
      <c r="A188" t="s">
        <v>728</v>
      </c>
      <c r="B188" t="s">
        <v>729</v>
      </c>
      <c r="C188">
        <v>0</v>
      </c>
      <c r="D188">
        <v>6</v>
      </c>
      <c r="E188">
        <v>2024</v>
      </c>
      <c r="F188" s="1">
        <v>0</v>
      </c>
      <c r="G188" s="1">
        <v>3819757</v>
      </c>
      <c r="H188" s="1">
        <v>1052.3399999999999</v>
      </c>
      <c r="I188" s="1">
        <v>181.66</v>
      </c>
      <c r="J188">
        <v>7</v>
      </c>
    </row>
    <row r="189" spans="1:10" ht="15.75" hidden="1" customHeight="1">
      <c r="A189" t="s">
        <v>730</v>
      </c>
      <c r="B189" t="s">
        <v>731</v>
      </c>
      <c r="C189">
        <v>0</v>
      </c>
      <c r="D189">
        <v>6</v>
      </c>
      <c r="E189">
        <v>2024</v>
      </c>
      <c r="F189" s="1">
        <v>-0.02</v>
      </c>
      <c r="G189" s="1">
        <v>3819757</v>
      </c>
      <c r="H189" s="1">
        <v>1195.29</v>
      </c>
      <c r="I189" s="1">
        <v>244.19</v>
      </c>
      <c r="J189">
        <v>7</v>
      </c>
    </row>
    <row r="190" spans="1:10" ht="15.75" hidden="1" customHeight="1">
      <c r="A190" t="s">
        <v>732</v>
      </c>
      <c r="B190" t="s">
        <v>733</v>
      </c>
      <c r="C190">
        <v>0</v>
      </c>
      <c r="D190">
        <v>6</v>
      </c>
      <c r="E190">
        <v>2024</v>
      </c>
      <c r="F190" s="1">
        <v>0</v>
      </c>
      <c r="G190" s="1">
        <v>3819757</v>
      </c>
      <c r="H190" s="1">
        <v>9871.3700000000008</v>
      </c>
      <c r="I190" s="1">
        <v>15857.68</v>
      </c>
      <c r="J190">
        <v>7</v>
      </c>
    </row>
    <row r="191" spans="1:10" ht="15.75" hidden="1" customHeight="1">
      <c r="A191" t="s">
        <v>734</v>
      </c>
      <c r="B191" t="s">
        <v>735</v>
      </c>
      <c r="C191">
        <v>0</v>
      </c>
      <c r="D191">
        <v>6</v>
      </c>
      <c r="E191">
        <v>2024</v>
      </c>
      <c r="F191" s="1">
        <v>0</v>
      </c>
      <c r="G191" s="1">
        <v>3819757</v>
      </c>
      <c r="H191" s="1">
        <v>6950</v>
      </c>
      <c r="I191" s="1">
        <v>8925</v>
      </c>
      <c r="J191">
        <v>7</v>
      </c>
    </row>
    <row r="192" spans="1:10" ht="15.75" hidden="1" customHeight="1">
      <c r="A192" t="s">
        <v>736</v>
      </c>
      <c r="B192" t="s">
        <v>737</v>
      </c>
      <c r="C192">
        <v>0</v>
      </c>
      <c r="D192">
        <v>6</v>
      </c>
      <c r="E192">
        <v>2024</v>
      </c>
      <c r="F192" s="1">
        <v>0.01</v>
      </c>
      <c r="G192" s="1">
        <v>3819757</v>
      </c>
      <c r="H192" s="1">
        <v>9855.8700000000008</v>
      </c>
      <c r="I192" s="1">
        <v>624.04</v>
      </c>
      <c r="J192">
        <v>7</v>
      </c>
    </row>
    <row r="193" spans="1:10" ht="15.75" hidden="1" customHeight="1">
      <c r="A193" t="s">
        <v>738</v>
      </c>
      <c r="B193" t="s">
        <v>739</v>
      </c>
      <c r="C193">
        <v>0</v>
      </c>
      <c r="D193">
        <v>6</v>
      </c>
      <c r="E193">
        <v>2024</v>
      </c>
      <c r="F193" s="1">
        <v>0</v>
      </c>
      <c r="G193" s="1">
        <v>3819757</v>
      </c>
      <c r="H193" s="1">
        <v>3475.92</v>
      </c>
      <c r="I193" s="1">
        <v>7408.83</v>
      </c>
      <c r="J193">
        <v>7</v>
      </c>
    </row>
    <row r="194" spans="1:10" ht="15.75" hidden="1" customHeight="1">
      <c r="A194" t="s">
        <v>740</v>
      </c>
      <c r="B194" t="s">
        <v>741</v>
      </c>
      <c r="C194">
        <v>0</v>
      </c>
      <c r="D194">
        <v>6</v>
      </c>
      <c r="E194">
        <v>2024</v>
      </c>
      <c r="F194" s="1">
        <v>0</v>
      </c>
      <c r="G194" s="1">
        <v>3819757</v>
      </c>
      <c r="H194" s="1">
        <v>661</v>
      </c>
      <c r="I194" s="1">
        <v>0</v>
      </c>
      <c r="J194">
        <v>7</v>
      </c>
    </row>
    <row r="195" spans="1:10" ht="15.75" hidden="1" customHeight="1">
      <c r="A195" t="s">
        <v>742</v>
      </c>
      <c r="B195" t="s">
        <v>743</v>
      </c>
      <c r="C195">
        <v>0</v>
      </c>
      <c r="D195">
        <v>6</v>
      </c>
      <c r="E195">
        <v>2024</v>
      </c>
      <c r="F195" s="1">
        <v>0</v>
      </c>
      <c r="G195" s="1">
        <v>3819757</v>
      </c>
      <c r="H195" s="1">
        <v>5282.36</v>
      </c>
      <c r="I195" s="1">
        <v>6349.97</v>
      </c>
      <c r="J195">
        <v>7</v>
      </c>
    </row>
    <row r="196" spans="1:10" ht="15.75" hidden="1" customHeight="1">
      <c r="A196" t="s">
        <v>4107</v>
      </c>
      <c r="B196" t="s">
        <v>4108</v>
      </c>
      <c r="C196">
        <v>0</v>
      </c>
      <c r="D196">
        <v>6</v>
      </c>
      <c r="E196">
        <v>2024</v>
      </c>
      <c r="F196" s="1">
        <v>0</v>
      </c>
      <c r="G196" s="1">
        <v>3819757</v>
      </c>
      <c r="H196" s="1">
        <v>4233.3599999999997</v>
      </c>
      <c r="I196" s="1">
        <v>6349.97</v>
      </c>
      <c r="J196">
        <v>7</v>
      </c>
    </row>
    <row r="197" spans="1:10" ht="15.75" hidden="1" customHeight="1">
      <c r="A197" t="s">
        <v>4109</v>
      </c>
      <c r="B197" t="s">
        <v>4110</v>
      </c>
      <c r="C197">
        <v>0</v>
      </c>
      <c r="D197">
        <v>6</v>
      </c>
      <c r="E197">
        <v>2024</v>
      </c>
      <c r="F197" s="1">
        <v>0</v>
      </c>
      <c r="G197" s="1">
        <v>3819757</v>
      </c>
      <c r="H197" s="1">
        <v>14042.34</v>
      </c>
      <c r="I197" s="1">
        <v>-366.66</v>
      </c>
      <c r="J197">
        <v>7</v>
      </c>
    </row>
    <row r="198" spans="1:10" ht="15.75" hidden="1" customHeight="1">
      <c r="A198" t="s">
        <v>4778</v>
      </c>
      <c r="B198" t="s">
        <v>4779</v>
      </c>
      <c r="C198">
        <v>0</v>
      </c>
      <c r="D198">
        <v>6</v>
      </c>
      <c r="E198">
        <v>2024</v>
      </c>
      <c r="F198" s="1">
        <v>0</v>
      </c>
      <c r="G198" s="1">
        <v>3819757</v>
      </c>
      <c r="H198" s="1">
        <v>0</v>
      </c>
      <c r="I198" s="1">
        <v>5175</v>
      </c>
      <c r="J198">
        <v>7</v>
      </c>
    </row>
    <row r="199" spans="1:10" ht="15.75" hidden="1" customHeight="1">
      <c r="A199" t="s">
        <v>746</v>
      </c>
      <c r="B199" t="s">
        <v>747</v>
      </c>
      <c r="C199">
        <v>0</v>
      </c>
      <c r="D199">
        <v>6</v>
      </c>
      <c r="E199">
        <v>2024</v>
      </c>
      <c r="F199" s="1">
        <v>3573.15</v>
      </c>
      <c r="G199" s="1">
        <v>3819757</v>
      </c>
      <c r="H199" s="1">
        <v>0</v>
      </c>
      <c r="I199" s="1">
        <v>3573.15</v>
      </c>
      <c r="J199">
        <v>7</v>
      </c>
    </row>
    <row r="200" spans="1:10" ht="15.75" hidden="1" customHeight="1">
      <c r="A200" t="s">
        <v>748</v>
      </c>
      <c r="B200" t="s">
        <v>749</v>
      </c>
      <c r="C200">
        <v>0</v>
      </c>
      <c r="D200">
        <v>6</v>
      </c>
      <c r="E200">
        <v>2024</v>
      </c>
      <c r="F200" s="1">
        <v>0</v>
      </c>
      <c r="G200" s="1">
        <v>3819757</v>
      </c>
      <c r="H200" s="1">
        <v>1412.32</v>
      </c>
      <c r="I200" s="1">
        <v>0</v>
      </c>
      <c r="J200">
        <v>7</v>
      </c>
    </row>
    <row r="201" spans="1:10" ht="15.75" hidden="1" customHeight="1">
      <c r="A201" t="s">
        <v>750</v>
      </c>
      <c r="B201" t="s">
        <v>751</v>
      </c>
      <c r="C201">
        <v>0</v>
      </c>
      <c r="D201">
        <v>6</v>
      </c>
      <c r="E201">
        <v>2024</v>
      </c>
      <c r="F201" s="1">
        <v>0</v>
      </c>
      <c r="G201" s="1">
        <v>3819757</v>
      </c>
      <c r="H201" s="1">
        <v>330</v>
      </c>
      <c r="I201" s="1">
        <v>0</v>
      </c>
      <c r="J201">
        <v>7</v>
      </c>
    </row>
    <row r="202" spans="1:10" ht="15.75" hidden="1" customHeight="1">
      <c r="A202" t="s">
        <v>752</v>
      </c>
      <c r="B202" t="s">
        <v>753</v>
      </c>
      <c r="C202">
        <v>0</v>
      </c>
      <c r="D202">
        <v>6</v>
      </c>
      <c r="E202">
        <v>2024</v>
      </c>
      <c r="F202" s="1">
        <v>0</v>
      </c>
      <c r="G202" s="1">
        <v>3819757</v>
      </c>
      <c r="H202" s="1">
        <v>8638.1200000000008</v>
      </c>
      <c r="I202" s="1">
        <v>15633.54</v>
      </c>
      <c r="J202">
        <v>7</v>
      </c>
    </row>
    <row r="203" spans="1:10" ht="15.75" hidden="1" customHeight="1">
      <c r="A203" t="s">
        <v>754</v>
      </c>
      <c r="B203" t="s">
        <v>755</v>
      </c>
      <c r="C203">
        <v>0</v>
      </c>
      <c r="D203">
        <v>6</v>
      </c>
      <c r="E203">
        <v>2024</v>
      </c>
      <c r="F203" s="1">
        <v>0</v>
      </c>
      <c r="G203" s="1">
        <v>3819757</v>
      </c>
      <c r="H203" s="1">
        <v>7183.8</v>
      </c>
      <c r="I203" s="1">
        <v>169.79</v>
      </c>
      <c r="J203">
        <v>7</v>
      </c>
    </row>
    <row r="204" spans="1:10" ht="15.75" hidden="1" customHeight="1">
      <c r="A204" t="s">
        <v>4111</v>
      </c>
      <c r="B204" t="s">
        <v>4112</v>
      </c>
      <c r="C204">
        <v>0</v>
      </c>
      <c r="D204">
        <v>6</v>
      </c>
      <c r="E204">
        <v>2024</v>
      </c>
      <c r="F204" s="1">
        <v>0</v>
      </c>
      <c r="G204" s="1">
        <v>3819757</v>
      </c>
      <c r="H204" s="1">
        <v>998</v>
      </c>
      <c r="I204" s="1">
        <v>0</v>
      </c>
      <c r="J204">
        <v>7</v>
      </c>
    </row>
    <row r="205" spans="1:10" ht="15.75" hidden="1" customHeight="1">
      <c r="A205" t="s">
        <v>756</v>
      </c>
      <c r="B205" t="s">
        <v>757</v>
      </c>
      <c r="C205">
        <v>0</v>
      </c>
      <c r="D205">
        <v>6</v>
      </c>
      <c r="E205">
        <v>2024</v>
      </c>
      <c r="F205" s="1">
        <v>-0.01</v>
      </c>
      <c r="G205" s="1">
        <v>3819757</v>
      </c>
      <c r="H205" s="1">
        <v>2142.58</v>
      </c>
      <c r="I205" s="1">
        <v>-0.01</v>
      </c>
      <c r="J205">
        <v>7</v>
      </c>
    </row>
    <row r="206" spans="1:10" ht="15.75" hidden="1" customHeight="1">
      <c r="A206" t="s">
        <v>758</v>
      </c>
      <c r="B206" t="s">
        <v>759</v>
      </c>
      <c r="C206">
        <v>0</v>
      </c>
      <c r="D206">
        <v>6</v>
      </c>
      <c r="E206">
        <v>2024</v>
      </c>
      <c r="F206" s="1">
        <v>120</v>
      </c>
      <c r="G206" s="1">
        <v>3819757</v>
      </c>
      <c r="H206" s="1">
        <v>12700</v>
      </c>
      <c r="I206" s="1">
        <v>19170</v>
      </c>
      <c r="J206">
        <v>7</v>
      </c>
    </row>
    <row r="207" spans="1:10" ht="15.75" hidden="1" customHeight="1">
      <c r="A207" t="s">
        <v>760</v>
      </c>
      <c r="B207" t="s">
        <v>761</v>
      </c>
      <c r="C207">
        <v>0</v>
      </c>
      <c r="D207">
        <v>6</v>
      </c>
      <c r="E207">
        <v>2024</v>
      </c>
      <c r="F207" s="1">
        <v>2163.16</v>
      </c>
      <c r="G207" s="1">
        <v>3819757</v>
      </c>
      <c r="H207" s="1">
        <v>0</v>
      </c>
      <c r="I207" s="1">
        <v>2163.16</v>
      </c>
      <c r="J207">
        <v>7</v>
      </c>
    </row>
    <row r="208" spans="1:10" ht="15.75" hidden="1" customHeight="1">
      <c r="A208" t="s">
        <v>4590</v>
      </c>
      <c r="B208" t="s">
        <v>4591</v>
      </c>
      <c r="C208">
        <v>0</v>
      </c>
      <c r="D208">
        <v>6</v>
      </c>
      <c r="E208">
        <v>2024</v>
      </c>
      <c r="F208" s="1">
        <v>0</v>
      </c>
      <c r="G208" s="1">
        <v>3819757</v>
      </c>
      <c r="H208" s="1">
        <v>3558.64</v>
      </c>
      <c r="I208" s="1">
        <v>0</v>
      </c>
      <c r="J208">
        <v>7</v>
      </c>
    </row>
    <row r="209" spans="1:11" ht="15.75" hidden="1" customHeight="1">
      <c r="A209" t="s">
        <v>764</v>
      </c>
      <c r="B209" t="s">
        <v>765</v>
      </c>
      <c r="C209">
        <v>0</v>
      </c>
      <c r="D209">
        <v>6</v>
      </c>
      <c r="E209">
        <v>2024</v>
      </c>
      <c r="F209" s="1">
        <v>7157.05</v>
      </c>
      <c r="G209" s="1">
        <v>3819757</v>
      </c>
      <c r="H209" s="1">
        <v>0</v>
      </c>
      <c r="I209" s="1">
        <v>7157.05</v>
      </c>
      <c r="J209">
        <v>7</v>
      </c>
    </row>
    <row r="210" spans="1:11" ht="15.75" hidden="1" customHeight="1">
      <c r="A210" t="s">
        <v>768</v>
      </c>
      <c r="B210" t="s">
        <v>769</v>
      </c>
      <c r="C210">
        <v>0</v>
      </c>
      <c r="D210">
        <v>6</v>
      </c>
      <c r="E210">
        <v>2024</v>
      </c>
      <c r="F210" s="1">
        <v>2390.7600000000002</v>
      </c>
      <c r="G210" s="1">
        <v>3819757</v>
      </c>
      <c r="H210" s="1">
        <v>0</v>
      </c>
      <c r="I210" s="1">
        <v>2390.7600000000002</v>
      </c>
      <c r="J210">
        <v>7</v>
      </c>
    </row>
    <row r="211" spans="1:11" ht="15.75" hidden="1" customHeight="1">
      <c r="A211" t="s">
        <v>4113</v>
      </c>
      <c r="B211" t="s">
        <v>4114</v>
      </c>
      <c r="C211">
        <v>0</v>
      </c>
      <c r="D211">
        <v>6</v>
      </c>
      <c r="E211">
        <v>2024</v>
      </c>
      <c r="F211" s="1">
        <v>0</v>
      </c>
      <c r="G211" s="1">
        <v>3819757</v>
      </c>
      <c r="H211" s="1">
        <v>648.39</v>
      </c>
      <c r="I211" s="1">
        <v>0</v>
      </c>
      <c r="J211">
        <v>7</v>
      </c>
    </row>
    <row r="212" spans="1:11" ht="15.75" hidden="1" customHeight="1">
      <c r="A212" t="s">
        <v>4115</v>
      </c>
      <c r="B212" t="s">
        <v>4116</v>
      </c>
      <c r="C212">
        <v>0</v>
      </c>
      <c r="D212">
        <v>6</v>
      </c>
      <c r="E212">
        <v>2024</v>
      </c>
      <c r="F212" s="1">
        <v>0</v>
      </c>
      <c r="G212" s="1">
        <v>3819757</v>
      </c>
      <c r="H212" s="1">
        <v>395</v>
      </c>
      <c r="I212" s="1">
        <v>0</v>
      </c>
      <c r="J212">
        <v>7</v>
      </c>
    </row>
    <row r="213" spans="1:11" ht="15.75" hidden="1" customHeight="1">
      <c r="A213" t="s">
        <v>772</v>
      </c>
      <c r="B213" t="s">
        <v>773</v>
      </c>
      <c r="C213">
        <v>0</v>
      </c>
      <c r="D213">
        <v>6</v>
      </c>
      <c r="E213">
        <v>2024</v>
      </c>
      <c r="F213" s="1">
        <v>0</v>
      </c>
      <c r="G213" s="1">
        <v>3819757</v>
      </c>
      <c r="H213" s="1">
        <v>1302.75</v>
      </c>
      <c r="I213" s="1">
        <v>163.33000000000001</v>
      </c>
      <c r="J213">
        <v>7</v>
      </c>
    </row>
    <row r="214" spans="1:11" ht="15.75" hidden="1" customHeight="1">
      <c r="A214" t="s">
        <v>4117</v>
      </c>
      <c r="B214" t="s">
        <v>4118</v>
      </c>
      <c r="C214">
        <v>0</v>
      </c>
      <c r="D214">
        <v>6</v>
      </c>
      <c r="E214">
        <v>2024</v>
      </c>
      <c r="F214" s="1">
        <v>0</v>
      </c>
      <c r="G214" s="1">
        <v>3819757</v>
      </c>
      <c r="H214" s="1">
        <v>2741.65</v>
      </c>
      <c r="I214" s="1">
        <v>8350.01</v>
      </c>
      <c r="J214">
        <v>7</v>
      </c>
    </row>
    <row r="215" spans="1:11" ht="15.75" hidden="1" customHeight="1">
      <c r="A215" t="s">
        <v>778</v>
      </c>
      <c r="B215" t="s">
        <v>779</v>
      </c>
      <c r="C215">
        <v>0</v>
      </c>
      <c r="D215">
        <v>6</v>
      </c>
      <c r="E215">
        <v>2024</v>
      </c>
      <c r="F215" s="1">
        <v>0</v>
      </c>
      <c r="G215" s="1">
        <v>3819757</v>
      </c>
      <c r="H215" s="1">
        <v>6136.4</v>
      </c>
      <c r="I215" s="1">
        <v>7363.6</v>
      </c>
      <c r="J215">
        <v>7</v>
      </c>
    </row>
    <row r="216" spans="1:11" ht="15.75" hidden="1" customHeight="1">
      <c r="A216" t="s">
        <v>780</v>
      </c>
      <c r="B216" t="s">
        <v>781</v>
      </c>
      <c r="C216">
        <v>0</v>
      </c>
      <c r="D216">
        <v>6</v>
      </c>
      <c r="E216">
        <v>2024</v>
      </c>
      <c r="F216" s="1">
        <v>0</v>
      </c>
      <c r="G216" s="1">
        <v>3819757</v>
      </c>
      <c r="H216" s="1">
        <v>12368.7</v>
      </c>
      <c r="I216" s="1">
        <v>15910.03</v>
      </c>
      <c r="J216">
        <v>7</v>
      </c>
    </row>
    <row r="217" spans="1:11" ht="15.75" hidden="1" customHeight="1">
      <c r="A217" t="s">
        <v>4638</v>
      </c>
      <c r="B217" t="s">
        <v>4639</v>
      </c>
      <c r="C217">
        <v>0</v>
      </c>
      <c r="D217">
        <v>6</v>
      </c>
      <c r="E217">
        <v>2024</v>
      </c>
      <c r="F217" s="1">
        <v>0</v>
      </c>
      <c r="G217" s="1">
        <v>3819757</v>
      </c>
      <c r="H217" s="1">
        <v>265.5</v>
      </c>
      <c r="I217" s="1">
        <v>0</v>
      </c>
      <c r="J217">
        <v>7</v>
      </c>
    </row>
    <row r="218" spans="1:11" ht="15.75" hidden="1" customHeight="1">
      <c r="A218" t="s">
        <v>782</v>
      </c>
      <c r="B218" t="s">
        <v>783</v>
      </c>
      <c r="C218">
        <v>0</v>
      </c>
      <c r="D218">
        <v>6</v>
      </c>
      <c r="E218">
        <v>2024</v>
      </c>
      <c r="F218" s="1">
        <v>0</v>
      </c>
      <c r="G218" s="1">
        <v>3819757</v>
      </c>
      <c r="H218" s="1">
        <v>2164.14</v>
      </c>
      <c r="I218" s="1">
        <v>10284.86</v>
      </c>
      <c r="J218">
        <v>7</v>
      </c>
      <c r="K218" s="169"/>
    </row>
    <row r="219" spans="1:11" ht="15.75" hidden="1" customHeight="1">
      <c r="A219" t="s">
        <v>784</v>
      </c>
      <c r="B219" t="s">
        <v>785</v>
      </c>
      <c r="C219">
        <v>0</v>
      </c>
      <c r="D219">
        <v>6</v>
      </c>
      <c r="E219">
        <v>2024</v>
      </c>
      <c r="F219" s="1">
        <v>0</v>
      </c>
      <c r="G219" s="1">
        <v>3819757</v>
      </c>
      <c r="H219" s="1">
        <v>17208.189999999999</v>
      </c>
      <c r="I219" s="1">
        <v>6553.48</v>
      </c>
      <c r="J219">
        <v>7</v>
      </c>
      <c r="K219" s="169"/>
    </row>
    <row r="220" spans="1:11" ht="15.75" hidden="1" customHeight="1">
      <c r="A220" t="s">
        <v>4119</v>
      </c>
      <c r="B220" t="s">
        <v>4120</v>
      </c>
      <c r="C220">
        <v>0</v>
      </c>
      <c r="D220">
        <v>6</v>
      </c>
      <c r="E220">
        <v>2024</v>
      </c>
      <c r="F220" s="1">
        <v>0</v>
      </c>
      <c r="G220" s="1">
        <v>3819757</v>
      </c>
      <c r="H220" s="1">
        <v>5674.26</v>
      </c>
      <c r="I220" s="1">
        <v>15288.24</v>
      </c>
      <c r="J220">
        <v>7</v>
      </c>
    </row>
    <row r="221" spans="1:11" ht="15.75" hidden="1" customHeight="1">
      <c r="A221" t="s">
        <v>786</v>
      </c>
      <c r="B221" t="s">
        <v>787</v>
      </c>
      <c r="C221">
        <v>0</v>
      </c>
      <c r="D221">
        <v>6</v>
      </c>
      <c r="E221">
        <v>2024</v>
      </c>
      <c r="F221" s="1">
        <v>0</v>
      </c>
      <c r="G221" s="1">
        <v>3819757</v>
      </c>
      <c r="H221" s="1">
        <v>706.93</v>
      </c>
      <c r="I221" s="1">
        <v>199.33</v>
      </c>
      <c r="J221">
        <v>7</v>
      </c>
    </row>
    <row r="222" spans="1:11" ht="15.75" hidden="1" customHeight="1">
      <c r="A222" t="s">
        <v>790</v>
      </c>
      <c r="B222" t="s">
        <v>791</v>
      </c>
      <c r="C222">
        <v>0</v>
      </c>
      <c r="D222">
        <v>6</v>
      </c>
      <c r="E222">
        <v>2024</v>
      </c>
      <c r="F222" s="1">
        <v>0</v>
      </c>
      <c r="G222" s="1">
        <v>3819757</v>
      </c>
      <c r="H222" s="1">
        <v>990.5</v>
      </c>
      <c r="I222" s="1">
        <v>0</v>
      </c>
      <c r="J222">
        <v>7</v>
      </c>
    </row>
    <row r="223" spans="1:11" ht="15.75" hidden="1" customHeight="1">
      <c r="A223" t="s">
        <v>4121</v>
      </c>
      <c r="B223" t="s">
        <v>4122</v>
      </c>
      <c r="C223">
        <v>0</v>
      </c>
      <c r="D223">
        <v>6</v>
      </c>
      <c r="E223">
        <v>2024</v>
      </c>
      <c r="F223" s="1">
        <v>0</v>
      </c>
      <c r="G223" s="1">
        <v>3819757</v>
      </c>
      <c r="H223" s="1">
        <v>1543.5</v>
      </c>
      <c r="I223" s="1">
        <v>3704.42</v>
      </c>
      <c r="J223">
        <v>7</v>
      </c>
    </row>
    <row r="224" spans="1:11" ht="15.75" hidden="1" customHeight="1">
      <c r="A224" t="s">
        <v>794</v>
      </c>
      <c r="B224" t="s">
        <v>795</v>
      </c>
      <c r="C224">
        <v>0</v>
      </c>
      <c r="D224">
        <v>6</v>
      </c>
      <c r="E224">
        <v>2024</v>
      </c>
      <c r="F224" s="1">
        <v>0</v>
      </c>
      <c r="G224" s="1">
        <v>3819757</v>
      </c>
      <c r="H224" s="1">
        <v>8704.7999999999993</v>
      </c>
      <c r="I224" s="1">
        <v>12815.72</v>
      </c>
      <c r="J224">
        <v>7</v>
      </c>
    </row>
    <row r="225" spans="1:10" ht="15.75" hidden="1" customHeight="1">
      <c r="A225" t="s">
        <v>4123</v>
      </c>
      <c r="B225" t="s">
        <v>4124</v>
      </c>
      <c r="C225">
        <v>0</v>
      </c>
      <c r="D225">
        <v>6</v>
      </c>
      <c r="E225">
        <v>2024</v>
      </c>
      <c r="F225" s="1">
        <v>0</v>
      </c>
      <c r="G225" s="1">
        <v>3819757</v>
      </c>
      <c r="H225" s="1">
        <v>1765.57</v>
      </c>
      <c r="I225" s="1">
        <v>0</v>
      </c>
      <c r="J225">
        <v>7</v>
      </c>
    </row>
    <row r="226" spans="1:10" ht="15.75" hidden="1" customHeight="1">
      <c r="A226" t="s">
        <v>796</v>
      </c>
      <c r="B226" t="s">
        <v>797</v>
      </c>
      <c r="C226">
        <v>0</v>
      </c>
      <c r="D226">
        <v>6</v>
      </c>
      <c r="E226">
        <v>2024</v>
      </c>
      <c r="F226" s="1">
        <v>16186.16</v>
      </c>
      <c r="G226" s="1">
        <v>3819757</v>
      </c>
      <c r="H226" s="1">
        <v>0</v>
      </c>
      <c r="I226" s="1">
        <v>16186.16</v>
      </c>
      <c r="J226">
        <v>7</v>
      </c>
    </row>
    <row r="227" spans="1:10" ht="15.75" hidden="1" customHeight="1">
      <c r="A227" t="s">
        <v>798</v>
      </c>
      <c r="B227" t="s">
        <v>799</v>
      </c>
      <c r="C227">
        <v>0</v>
      </c>
      <c r="D227">
        <v>6</v>
      </c>
      <c r="E227">
        <v>2024</v>
      </c>
      <c r="F227" s="1">
        <v>0</v>
      </c>
      <c r="G227" s="1">
        <v>3819757</v>
      </c>
      <c r="H227" s="1">
        <v>9525.0400000000009</v>
      </c>
      <c r="I227" s="1">
        <v>14287.46</v>
      </c>
      <c r="J227">
        <v>7</v>
      </c>
    </row>
    <row r="228" spans="1:10" ht="15.75" hidden="1" customHeight="1">
      <c r="A228" t="s">
        <v>800</v>
      </c>
      <c r="B228" t="s">
        <v>801</v>
      </c>
      <c r="C228">
        <v>0</v>
      </c>
      <c r="D228">
        <v>6</v>
      </c>
      <c r="E228">
        <v>2024</v>
      </c>
      <c r="F228" s="1">
        <v>0</v>
      </c>
      <c r="G228" s="1">
        <v>3819757</v>
      </c>
      <c r="H228" s="1">
        <v>868.04</v>
      </c>
      <c r="I228" s="1">
        <v>1165.67</v>
      </c>
      <c r="J228">
        <v>7</v>
      </c>
    </row>
    <row r="229" spans="1:10" ht="15.75" hidden="1" customHeight="1">
      <c r="A229" t="s">
        <v>4125</v>
      </c>
      <c r="B229" t="s">
        <v>4126</v>
      </c>
      <c r="C229">
        <v>0</v>
      </c>
      <c r="D229">
        <v>6</v>
      </c>
      <c r="E229">
        <v>2024</v>
      </c>
      <c r="F229" s="1">
        <v>0</v>
      </c>
      <c r="G229" s="1">
        <v>3819757</v>
      </c>
      <c r="H229" s="1">
        <v>415.95</v>
      </c>
      <c r="I229" s="1">
        <v>0</v>
      </c>
      <c r="J229">
        <v>7</v>
      </c>
    </row>
    <row r="230" spans="1:10" ht="15.75" hidden="1" customHeight="1">
      <c r="A230" t="s">
        <v>802</v>
      </c>
      <c r="B230" t="s">
        <v>803</v>
      </c>
      <c r="C230">
        <v>0</v>
      </c>
      <c r="D230">
        <v>6</v>
      </c>
      <c r="E230">
        <v>2024</v>
      </c>
      <c r="F230" s="1">
        <v>0</v>
      </c>
      <c r="G230" s="1">
        <v>3819757</v>
      </c>
      <c r="H230" s="1">
        <v>3024.46</v>
      </c>
      <c r="I230" s="1">
        <v>474.45</v>
      </c>
      <c r="J230">
        <v>7</v>
      </c>
    </row>
    <row r="231" spans="1:10" ht="15.75" hidden="1" customHeight="1">
      <c r="A231" t="s">
        <v>804</v>
      </c>
      <c r="B231" t="s">
        <v>805</v>
      </c>
      <c r="C231">
        <v>0</v>
      </c>
      <c r="D231">
        <v>6</v>
      </c>
      <c r="E231">
        <v>2024</v>
      </c>
      <c r="F231" s="1">
        <v>0</v>
      </c>
      <c r="G231" s="1">
        <v>3819757</v>
      </c>
      <c r="H231" s="1">
        <v>1293.58</v>
      </c>
      <c r="I231" s="1">
        <v>223.17</v>
      </c>
      <c r="J231">
        <v>7</v>
      </c>
    </row>
    <row r="232" spans="1:10" ht="15.75" hidden="1" customHeight="1">
      <c r="A232" t="s">
        <v>806</v>
      </c>
      <c r="B232" t="s">
        <v>807</v>
      </c>
      <c r="C232">
        <v>0</v>
      </c>
      <c r="D232">
        <v>6</v>
      </c>
      <c r="E232">
        <v>2024</v>
      </c>
      <c r="F232" s="1">
        <v>220.98</v>
      </c>
      <c r="G232" s="1">
        <v>3819757</v>
      </c>
      <c r="H232" s="1">
        <v>0</v>
      </c>
      <c r="I232" s="1">
        <v>220.98</v>
      </c>
      <c r="J232">
        <v>7</v>
      </c>
    </row>
    <row r="233" spans="1:10" ht="15.75" hidden="1" customHeight="1">
      <c r="A233" t="s">
        <v>810</v>
      </c>
      <c r="B233" t="s">
        <v>811</v>
      </c>
      <c r="C233">
        <v>0</v>
      </c>
      <c r="D233">
        <v>6</v>
      </c>
      <c r="E233">
        <v>2024</v>
      </c>
      <c r="F233" s="1">
        <v>12488.81</v>
      </c>
      <c r="G233" s="1">
        <v>3819757</v>
      </c>
      <c r="H233" s="1">
        <v>7188.68</v>
      </c>
      <c r="I233" s="1">
        <v>20899.259999999998</v>
      </c>
      <c r="J233">
        <v>7</v>
      </c>
    </row>
    <row r="234" spans="1:10" ht="15.75" hidden="1" customHeight="1">
      <c r="A234" t="s">
        <v>4127</v>
      </c>
      <c r="B234" t="s">
        <v>4128</v>
      </c>
      <c r="C234">
        <v>0</v>
      </c>
      <c r="D234">
        <v>6</v>
      </c>
      <c r="E234">
        <v>2024</v>
      </c>
      <c r="F234" s="1">
        <v>0.41</v>
      </c>
      <c r="G234" s="1">
        <v>3819757</v>
      </c>
      <c r="H234" s="1">
        <v>0</v>
      </c>
      <c r="I234" s="1">
        <v>0.5</v>
      </c>
      <c r="J234">
        <v>7</v>
      </c>
    </row>
    <row r="235" spans="1:10" ht="15.75" hidden="1" customHeight="1">
      <c r="A235" t="s">
        <v>4129</v>
      </c>
      <c r="B235" t="s">
        <v>4130</v>
      </c>
      <c r="C235">
        <v>0</v>
      </c>
      <c r="D235">
        <v>6</v>
      </c>
      <c r="E235">
        <v>2024</v>
      </c>
      <c r="F235" s="1">
        <v>0</v>
      </c>
      <c r="G235" s="1">
        <v>3819757</v>
      </c>
      <c r="H235" s="1">
        <v>478.5</v>
      </c>
      <c r="I235" s="1">
        <v>0</v>
      </c>
      <c r="J235">
        <v>7</v>
      </c>
    </row>
    <row r="236" spans="1:10" ht="15.75" hidden="1" customHeight="1">
      <c r="A236" t="s">
        <v>4640</v>
      </c>
      <c r="B236" t="s">
        <v>4641</v>
      </c>
      <c r="C236">
        <v>0</v>
      </c>
      <c r="D236">
        <v>6</v>
      </c>
      <c r="E236">
        <v>2024</v>
      </c>
      <c r="F236" s="1">
        <v>0</v>
      </c>
      <c r="G236" s="1">
        <v>3819757</v>
      </c>
      <c r="H236" s="1">
        <v>2454.15</v>
      </c>
      <c r="I236" s="1">
        <v>7983.35</v>
      </c>
      <c r="J236">
        <v>7</v>
      </c>
    </row>
    <row r="237" spans="1:10" ht="15.75" hidden="1" customHeight="1">
      <c r="A237" t="s">
        <v>4131</v>
      </c>
      <c r="B237" t="s">
        <v>4132</v>
      </c>
      <c r="C237">
        <v>0</v>
      </c>
      <c r="D237">
        <v>6</v>
      </c>
      <c r="E237">
        <v>2024</v>
      </c>
      <c r="F237" s="1">
        <v>-0.01</v>
      </c>
      <c r="G237" s="1">
        <v>3819757</v>
      </c>
      <c r="H237" s="1">
        <v>3329.19</v>
      </c>
      <c r="I237" s="1">
        <v>398.66</v>
      </c>
      <c r="J237">
        <v>7</v>
      </c>
    </row>
    <row r="238" spans="1:10" ht="15.75" hidden="1" customHeight="1">
      <c r="A238" t="s">
        <v>812</v>
      </c>
      <c r="B238" t="s">
        <v>813</v>
      </c>
      <c r="C238">
        <v>0</v>
      </c>
      <c r="D238">
        <v>6</v>
      </c>
      <c r="E238">
        <v>2024</v>
      </c>
      <c r="F238" s="1">
        <v>0</v>
      </c>
      <c r="G238" s="1">
        <v>3819757</v>
      </c>
      <c r="H238" s="1">
        <v>6552.42</v>
      </c>
      <c r="I238" s="1">
        <v>1333.07</v>
      </c>
      <c r="J238">
        <v>7</v>
      </c>
    </row>
    <row r="239" spans="1:10" ht="15.75" hidden="1" customHeight="1">
      <c r="A239" t="s">
        <v>4642</v>
      </c>
      <c r="B239" t="s">
        <v>4643</v>
      </c>
      <c r="C239">
        <v>0</v>
      </c>
      <c r="D239">
        <v>6</v>
      </c>
      <c r="E239">
        <v>2024</v>
      </c>
      <c r="F239" s="1">
        <v>0</v>
      </c>
      <c r="G239" s="1">
        <v>3819757</v>
      </c>
      <c r="H239" s="1">
        <v>110.49</v>
      </c>
      <c r="I239" s="1">
        <v>0</v>
      </c>
      <c r="J239">
        <v>7</v>
      </c>
    </row>
    <row r="240" spans="1:10" ht="15.75" hidden="1" customHeight="1">
      <c r="A240" t="s">
        <v>4780</v>
      </c>
      <c r="B240" t="s">
        <v>4781</v>
      </c>
      <c r="C240">
        <v>0</v>
      </c>
      <c r="D240">
        <v>6</v>
      </c>
      <c r="E240">
        <v>2024</v>
      </c>
      <c r="F240" s="1">
        <v>0</v>
      </c>
      <c r="G240" s="1">
        <v>3819757</v>
      </c>
      <c r="H240" s="1">
        <v>114787.5</v>
      </c>
      <c r="I240" s="1">
        <v>0</v>
      </c>
      <c r="J240">
        <v>7</v>
      </c>
    </row>
    <row r="241" spans="1:10" ht="15.75" hidden="1" customHeight="1">
      <c r="A241" t="s">
        <v>4133</v>
      </c>
      <c r="B241" t="s">
        <v>4134</v>
      </c>
      <c r="C241">
        <v>0</v>
      </c>
      <c r="D241">
        <v>6</v>
      </c>
      <c r="E241">
        <v>2024</v>
      </c>
      <c r="F241" s="1">
        <v>0</v>
      </c>
      <c r="G241" s="1">
        <v>3819757</v>
      </c>
      <c r="H241" s="1">
        <v>1920</v>
      </c>
      <c r="I241" s="1">
        <v>0</v>
      </c>
      <c r="J241">
        <v>7</v>
      </c>
    </row>
    <row r="242" spans="1:10" ht="15.75" hidden="1" customHeight="1">
      <c r="A242" t="s">
        <v>816</v>
      </c>
      <c r="B242" t="s">
        <v>817</v>
      </c>
      <c r="C242">
        <v>0</v>
      </c>
      <c r="D242">
        <v>6</v>
      </c>
      <c r="E242">
        <v>2024</v>
      </c>
      <c r="F242" s="1">
        <v>0</v>
      </c>
      <c r="G242" s="1">
        <v>3819757</v>
      </c>
      <c r="H242" s="1">
        <v>6640.1</v>
      </c>
      <c r="I242" s="1">
        <v>9998.7099999999991</v>
      </c>
      <c r="J242">
        <v>7</v>
      </c>
    </row>
    <row r="243" spans="1:10" ht="15.75" hidden="1" customHeight="1">
      <c r="A243" t="s">
        <v>818</v>
      </c>
      <c r="B243" t="s">
        <v>819</v>
      </c>
      <c r="C243">
        <v>0</v>
      </c>
      <c r="D243">
        <v>6</v>
      </c>
      <c r="E243">
        <v>2024</v>
      </c>
      <c r="F243" s="1">
        <v>0</v>
      </c>
      <c r="G243" s="1">
        <v>3819757</v>
      </c>
      <c r="H243" s="1">
        <v>5686.87</v>
      </c>
      <c r="I243" s="1">
        <v>6985.03</v>
      </c>
      <c r="J243">
        <v>7</v>
      </c>
    </row>
    <row r="244" spans="1:10" ht="15.75" hidden="1" customHeight="1">
      <c r="A244" t="s">
        <v>820</v>
      </c>
      <c r="B244" t="s">
        <v>821</v>
      </c>
      <c r="C244">
        <v>0</v>
      </c>
      <c r="D244">
        <v>6</v>
      </c>
      <c r="E244">
        <v>2024</v>
      </c>
      <c r="F244" s="1">
        <v>0</v>
      </c>
      <c r="G244" s="1">
        <v>3819757</v>
      </c>
      <c r="H244" s="1">
        <v>5328.56</v>
      </c>
      <c r="I244" s="1">
        <v>7919.71</v>
      </c>
      <c r="J244">
        <v>7</v>
      </c>
    </row>
    <row r="245" spans="1:10" ht="15.75" hidden="1" customHeight="1">
      <c r="A245" t="s">
        <v>822</v>
      </c>
      <c r="B245" t="s">
        <v>823</v>
      </c>
      <c r="C245">
        <v>0</v>
      </c>
      <c r="D245">
        <v>6</v>
      </c>
      <c r="E245">
        <v>2024</v>
      </c>
      <c r="F245" s="1">
        <v>0</v>
      </c>
      <c r="G245" s="1">
        <v>3819757</v>
      </c>
      <c r="H245" s="1">
        <v>5446.66</v>
      </c>
      <c r="I245" s="1">
        <v>7253.34</v>
      </c>
      <c r="J245">
        <v>7</v>
      </c>
    </row>
    <row r="246" spans="1:10" ht="15.75" hidden="1" customHeight="1">
      <c r="A246" t="s">
        <v>4135</v>
      </c>
      <c r="B246" t="s">
        <v>4136</v>
      </c>
      <c r="C246">
        <v>0</v>
      </c>
      <c r="D246">
        <v>6</v>
      </c>
      <c r="E246">
        <v>2024</v>
      </c>
      <c r="F246" s="1">
        <v>0</v>
      </c>
      <c r="G246" s="1">
        <v>3819757</v>
      </c>
      <c r="H246" s="1">
        <v>3894.59</v>
      </c>
      <c r="I246" s="1">
        <v>0</v>
      </c>
      <c r="J246">
        <v>7</v>
      </c>
    </row>
    <row r="247" spans="1:10" ht="15.75" hidden="1" customHeight="1">
      <c r="A247" t="s">
        <v>824</v>
      </c>
      <c r="B247" t="s">
        <v>825</v>
      </c>
      <c r="C247">
        <v>0</v>
      </c>
      <c r="D247">
        <v>6</v>
      </c>
      <c r="E247">
        <v>2024</v>
      </c>
      <c r="F247" s="1">
        <v>0</v>
      </c>
      <c r="G247" s="1">
        <v>3819757</v>
      </c>
      <c r="H247" s="1">
        <v>9948.32</v>
      </c>
      <c r="I247" s="1">
        <v>14922.51</v>
      </c>
      <c r="J247">
        <v>7</v>
      </c>
    </row>
    <row r="248" spans="1:10" ht="15.75" hidden="1" customHeight="1">
      <c r="A248" t="s">
        <v>828</v>
      </c>
      <c r="B248" t="s">
        <v>829</v>
      </c>
      <c r="C248">
        <v>0</v>
      </c>
      <c r="D248">
        <v>6</v>
      </c>
      <c r="E248">
        <v>2024</v>
      </c>
      <c r="F248" s="1">
        <v>7606.49</v>
      </c>
      <c r="G248" s="1">
        <v>3819757</v>
      </c>
      <c r="H248" s="1">
        <v>7606.49</v>
      </c>
      <c r="I248" s="1">
        <v>0</v>
      </c>
      <c r="J248">
        <v>7</v>
      </c>
    </row>
    <row r="249" spans="1:10" ht="15.75" hidden="1" customHeight="1">
      <c r="A249" t="s">
        <v>830</v>
      </c>
      <c r="B249" t="s">
        <v>831</v>
      </c>
      <c r="C249">
        <v>0</v>
      </c>
      <c r="D249">
        <v>6</v>
      </c>
      <c r="E249">
        <v>2024</v>
      </c>
      <c r="F249" s="1">
        <v>0</v>
      </c>
      <c r="G249" s="1">
        <v>3819757</v>
      </c>
      <c r="H249" s="1">
        <v>3000.37</v>
      </c>
      <c r="I249" s="1">
        <v>3332.9</v>
      </c>
      <c r="J249">
        <v>7</v>
      </c>
    </row>
    <row r="250" spans="1:10" ht="15.75" hidden="1" customHeight="1">
      <c r="A250" t="s">
        <v>834</v>
      </c>
      <c r="B250" t="s">
        <v>835</v>
      </c>
      <c r="C250">
        <v>0</v>
      </c>
      <c r="D250">
        <v>6</v>
      </c>
      <c r="E250">
        <v>2024</v>
      </c>
      <c r="F250" s="1">
        <v>922491.92</v>
      </c>
      <c r="G250" s="1">
        <v>3819757</v>
      </c>
      <c r="H250" s="1">
        <v>0</v>
      </c>
      <c r="I250" s="1">
        <v>922491.92</v>
      </c>
      <c r="J250">
        <v>7</v>
      </c>
    </row>
    <row r="251" spans="1:10" ht="15.75" hidden="1" customHeight="1">
      <c r="A251" t="s">
        <v>836</v>
      </c>
      <c r="B251" t="s">
        <v>837</v>
      </c>
      <c r="C251">
        <v>0</v>
      </c>
      <c r="D251">
        <v>6</v>
      </c>
      <c r="E251">
        <v>2024</v>
      </c>
      <c r="F251" s="1">
        <v>0.01</v>
      </c>
      <c r="G251" s="1">
        <v>3819757</v>
      </c>
      <c r="H251" s="1">
        <v>0</v>
      </c>
      <c r="I251" s="1">
        <v>0.01</v>
      </c>
      <c r="J251">
        <v>7</v>
      </c>
    </row>
    <row r="252" spans="1:10" ht="15.75" hidden="1" customHeight="1">
      <c r="A252" t="s">
        <v>838</v>
      </c>
      <c r="B252" t="s">
        <v>839</v>
      </c>
      <c r="C252">
        <v>0</v>
      </c>
      <c r="D252">
        <v>6</v>
      </c>
      <c r="E252">
        <v>2024</v>
      </c>
      <c r="F252" s="1">
        <v>0</v>
      </c>
      <c r="G252" s="1">
        <v>3819757</v>
      </c>
      <c r="H252" s="1">
        <v>21802.400000000001</v>
      </c>
      <c r="I252" s="1">
        <v>0</v>
      </c>
      <c r="J252">
        <v>7</v>
      </c>
    </row>
    <row r="253" spans="1:10" ht="15.75" hidden="1" customHeight="1">
      <c r="A253" t="s">
        <v>4137</v>
      </c>
      <c r="B253" t="s">
        <v>4138</v>
      </c>
      <c r="C253">
        <v>0</v>
      </c>
      <c r="D253">
        <v>6</v>
      </c>
      <c r="E253">
        <v>2024</v>
      </c>
      <c r="F253" s="1">
        <v>0</v>
      </c>
      <c r="G253" s="1">
        <v>3819757</v>
      </c>
      <c r="H253" s="1">
        <v>4061.42</v>
      </c>
      <c r="I253" s="1">
        <v>6143.04</v>
      </c>
      <c r="J253">
        <v>7</v>
      </c>
    </row>
    <row r="254" spans="1:10" ht="15.75" hidden="1" customHeight="1">
      <c r="A254" t="s">
        <v>840</v>
      </c>
      <c r="B254" t="s">
        <v>841</v>
      </c>
      <c r="C254">
        <v>0</v>
      </c>
      <c r="D254">
        <v>6</v>
      </c>
      <c r="E254">
        <v>2024</v>
      </c>
      <c r="F254" s="1">
        <v>0</v>
      </c>
      <c r="G254" s="1">
        <v>3819757</v>
      </c>
      <c r="H254" s="1">
        <v>8718.01</v>
      </c>
      <c r="I254" s="1">
        <v>0</v>
      </c>
      <c r="J254">
        <v>7</v>
      </c>
    </row>
    <row r="255" spans="1:10" ht="15.75" hidden="1" customHeight="1">
      <c r="A255" t="s">
        <v>4139</v>
      </c>
      <c r="B255" t="s">
        <v>4140</v>
      </c>
      <c r="C255">
        <v>0</v>
      </c>
      <c r="D255">
        <v>6</v>
      </c>
      <c r="E255">
        <v>2024</v>
      </c>
      <c r="F255" s="1">
        <v>-0.06</v>
      </c>
      <c r="G255" s="1">
        <v>3819757</v>
      </c>
      <c r="H255" s="1">
        <v>600</v>
      </c>
      <c r="I255" s="1">
        <v>-600.05999999999995</v>
      </c>
      <c r="J255">
        <v>7</v>
      </c>
    </row>
    <row r="256" spans="1:10" ht="15.75" hidden="1" customHeight="1">
      <c r="A256" t="s">
        <v>842</v>
      </c>
      <c r="B256" t="s">
        <v>843</v>
      </c>
      <c r="C256">
        <v>0</v>
      </c>
      <c r="D256">
        <v>6</v>
      </c>
      <c r="E256">
        <v>2024</v>
      </c>
      <c r="F256" s="1">
        <v>0</v>
      </c>
      <c r="G256" s="1">
        <v>3819757</v>
      </c>
      <c r="H256" s="1">
        <v>4890.3500000000004</v>
      </c>
      <c r="I256" s="1">
        <v>16330.67</v>
      </c>
      <c r="J256">
        <v>7</v>
      </c>
    </row>
    <row r="257" spans="1:10" ht="15.75" hidden="1" customHeight="1">
      <c r="A257" t="s">
        <v>844</v>
      </c>
      <c r="B257" t="s">
        <v>845</v>
      </c>
      <c r="C257">
        <v>0</v>
      </c>
      <c r="D257">
        <v>6</v>
      </c>
      <c r="E257">
        <v>2024</v>
      </c>
      <c r="F257" s="1">
        <v>0</v>
      </c>
      <c r="G257" s="1">
        <v>3819757</v>
      </c>
      <c r="H257" s="1">
        <v>4070.36</v>
      </c>
      <c r="I257" s="1">
        <v>6665.81</v>
      </c>
      <c r="J257">
        <v>7</v>
      </c>
    </row>
    <row r="258" spans="1:10" ht="15.75" hidden="1" customHeight="1">
      <c r="A258" t="s">
        <v>846</v>
      </c>
      <c r="B258" t="s">
        <v>847</v>
      </c>
      <c r="C258">
        <v>0</v>
      </c>
      <c r="D258">
        <v>6</v>
      </c>
      <c r="E258">
        <v>2024</v>
      </c>
      <c r="F258" s="1">
        <v>0</v>
      </c>
      <c r="G258" s="1">
        <v>3819757</v>
      </c>
      <c r="H258" s="1">
        <v>14975</v>
      </c>
      <c r="I258" s="1">
        <v>0</v>
      </c>
      <c r="J258">
        <v>7</v>
      </c>
    </row>
    <row r="259" spans="1:10" ht="15.75" hidden="1" customHeight="1">
      <c r="A259" t="s">
        <v>848</v>
      </c>
      <c r="B259" t="s">
        <v>849</v>
      </c>
      <c r="C259">
        <v>0</v>
      </c>
      <c r="D259">
        <v>6</v>
      </c>
      <c r="E259">
        <v>2024</v>
      </c>
      <c r="F259" s="1">
        <v>0</v>
      </c>
      <c r="G259" s="1">
        <v>3819757</v>
      </c>
      <c r="H259" s="1">
        <v>348.17</v>
      </c>
      <c r="I259" s="1">
        <v>100.33</v>
      </c>
      <c r="J259">
        <v>7</v>
      </c>
    </row>
    <row r="260" spans="1:10" ht="15.75" hidden="1" customHeight="1">
      <c r="A260" t="s">
        <v>850</v>
      </c>
      <c r="B260" t="s">
        <v>851</v>
      </c>
      <c r="C260">
        <v>0</v>
      </c>
      <c r="D260">
        <v>6</v>
      </c>
      <c r="E260">
        <v>2024</v>
      </c>
      <c r="F260" s="1">
        <v>0</v>
      </c>
      <c r="G260" s="1">
        <v>3819757</v>
      </c>
      <c r="H260" s="1">
        <v>1721.02</v>
      </c>
      <c r="I260" s="1">
        <v>0</v>
      </c>
      <c r="J260">
        <v>7</v>
      </c>
    </row>
    <row r="261" spans="1:10" ht="15.75" hidden="1" customHeight="1">
      <c r="A261" t="s">
        <v>4141</v>
      </c>
      <c r="B261" t="s">
        <v>4142</v>
      </c>
      <c r="C261">
        <v>0</v>
      </c>
      <c r="D261">
        <v>6</v>
      </c>
      <c r="E261">
        <v>2024</v>
      </c>
      <c r="F261" s="1">
        <v>0</v>
      </c>
      <c r="G261" s="1">
        <v>3819757</v>
      </c>
      <c r="H261" s="1">
        <v>1311.5</v>
      </c>
      <c r="I261" s="1">
        <v>0</v>
      </c>
      <c r="J261">
        <v>7</v>
      </c>
    </row>
    <row r="262" spans="1:10" ht="15.75" hidden="1" customHeight="1">
      <c r="A262" t="s">
        <v>4143</v>
      </c>
      <c r="B262" t="s">
        <v>4144</v>
      </c>
      <c r="C262">
        <v>0</v>
      </c>
      <c r="D262">
        <v>6</v>
      </c>
      <c r="E262">
        <v>2024</v>
      </c>
      <c r="F262" s="1">
        <v>0</v>
      </c>
      <c r="G262" s="1">
        <v>3819757</v>
      </c>
      <c r="H262" s="1">
        <v>5221.12</v>
      </c>
      <c r="I262" s="1">
        <v>0</v>
      </c>
      <c r="J262">
        <v>7</v>
      </c>
    </row>
    <row r="263" spans="1:10" ht="15.75" hidden="1" customHeight="1">
      <c r="A263" t="s">
        <v>856</v>
      </c>
      <c r="B263" t="s">
        <v>857</v>
      </c>
      <c r="C263">
        <v>0</v>
      </c>
      <c r="D263">
        <v>6</v>
      </c>
      <c r="E263">
        <v>2024</v>
      </c>
      <c r="F263" s="1">
        <v>0</v>
      </c>
      <c r="G263" s="1">
        <v>3819757</v>
      </c>
      <c r="H263" s="1">
        <v>428</v>
      </c>
      <c r="I263" s="1">
        <v>0</v>
      </c>
      <c r="J263">
        <v>7</v>
      </c>
    </row>
    <row r="264" spans="1:10" ht="15.75" hidden="1" customHeight="1">
      <c r="A264" t="s">
        <v>858</v>
      </c>
      <c r="B264" t="s">
        <v>859</v>
      </c>
      <c r="C264">
        <v>0</v>
      </c>
      <c r="D264">
        <v>6</v>
      </c>
      <c r="E264">
        <v>2024</v>
      </c>
      <c r="F264" s="1">
        <v>-0.01</v>
      </c>
      <c r="G264" s="1">
        <v>3819757</v>
      </c>
      <c r="H264" s="1">
        <v>578.97</v>
      </c>
      <c r="I264" s="1">
        <v>-0.01</v>
      </c>
      <c r="J264">
        <v>7</v>
      </c>
    </row>
    <row r="265" spans="1:10" ht="15.75" hidden="1" customHeight="1">
      <c r="A265" t="s">
        <v>4145</v>
      </c>
      <c r="B265" t="s">
        <v>4146</v>
      </c>
      <c r="C265">
        <v>0</v>
      </c>
      <c r="D265">
        <v>6</v>
      </c>
      <c r="E265">
        <v>2024</v>
      </c>
      <c r="F265" s="1">
        <v>0</v>
      </c>
      <c r="G265" s="1">
        <v>3819757</v>
      </c>
      <c r="H265" s="1">
        <v>2916.27</v>
      </c>
      <c r="I265" s="1">
        <v>4999.3599999999997</v>
      </c>
      <c r="J265">
        <v>7</v>
      </c>
    </row>
    <row r="266" spans="1:10" ht="15.75" hidden="1" customHeight="1">
      <c r="A266" t="s">
        <v>860</v>
      </c>
      <c r="B266" t="s">
        <v>861</v>
      </c>
      <c r="C266">
        <v>0</v>
      </c>
      <c r="D266">
        <v>6</v>
      </c>
      <c r="E266">
        <v>2024</v>
      </c>
      <c r="F266" s="1">
        <v>0</v>
      </c>
      <c r="G266" s="1">
        <v>3819757</v>
      </c>
      <c r="H266" s="1">
        <v>3617.05</v>
      </c>
      <c r="I266" s="1">
        <v>1361.34</v>
      </c>
      <c r="J266">
        <v>7</v>
      </c>
    </row>
    <row r="267" spans="1:10" ht="15.75" hidden="1" customHeight="1">
      <c r="A267" t="s">
        <v>4147</v>
      </c>
      <c r="B267" t="s">
        <v>4148</v>
      </c>
      <c r="C267">
        <v>0</v>
      </c>
      <c r="D267">
        <v>6</v>
      </c>
      <c r="E267">
        <v>2024</v>
      </c>
      <c r="F267" s="1">
        <v>0</v>
      </c>
      <c r="G267" s="1">
        <v>3819757</v>
      </c>
      <c r="H267" s="1">
        <v>635.79999999999995</v>
      </c>
      <c r="I267" s="1">
        <v>0</v>
      </c>
      <c r="J267">
        <v>7</v>
      </c>
    </row>
    <row r="268" spans="1:10" ht="15.75" hidden="1" customHeight="1">
      <c r="A268" t="s">
        <v>862</v>
      </c>
      <c r="B268" t="s">
        <v>863</v>
      </c>
      <c r="C268">
        <v>0</v>
      </c>
      <c r="D268">
        <v>6</v>
      </c>
      <c r="E268">
        <v>2024</v>
      </c>
      <c r="F268" s="1">
        <v>0</v>
      </c>
      <c r="G268" s="1">
        <v>3819757</v>
      </c>
      <c r="H268" s="1">
        <v>638</v>
      </c>
      <c r="I268" s="1">
        <v>0</v>
      </c>
      <c r="J268">
        <v>7</v>
      </c>
    </row>
    <row r="269" spans="1:10" ht="15.75" hidden="1" customHeight="1">
      <c r="A269" t="s">
        <v>4782</v>
      </c>
      <c r="B269" t="s">
        <v>4783</v>
      </c>
      <c r="C269">
        <v>0</v>
      </c>
      <c r="D269">
        <v>6</v>
      </c>
      <c r="E269">
        <v>2024</v>
      </c>
      <c r="F269" s="1">
        <v>0</v>
      </c>
      <c r="G269" s="1">
        <v>3819757</v>
      </c>
      <c r="H269" s="1">
        <v>600</v>
      </c>
      <c r="I269" s="1">
        <v>-600</v>
      </c>
      <c r="J269">
        <v>7</v>
      </c>
    </row>
    <row r="270" spans="1:10" ht="15.75" hidden="1" customHeight="1">
      <c r="A270" t="s">
        <v>866</v>
      </c>
      <c r="B270" t="s">
        <v>867</v>
      </c>
      <c r="C270">
        <v>0</v>
      </c>
      <c r="D270">
        <v>6</v>
      </c>
      <c r="E270">
        <v>2024</v>
      </c>
      <c r="F270" s="1">
        <v>-0.01</v>
      </c>
      <c r="G270" s="1">
        <v>3819757</v>
      </c>
      <c r="H270" s="1">
        <v>8304.2000000000007</v>
      </c>
      <c r="I270" s="1">
        <v>441.99</v>
      </c>
      <c r="J270">
        <v>7</v>
      </c>
    </row>
    <row r="271" spans="1:10" ht="15.75" hidden="1" customHeight="1">
      <c r="A271" t="s">
        <v>4149</v>
      </c>
      <c r="B271" t="s">
        <v>4150</v>
      </c>
      <c r="C271">
        <v>0</v>
      </c>
      <c r="D271">
        <v>6</v>
      </c>
      <c r="E271">
        <v>2024</v>
      </c>
      <c r="F271" s="1">
        <v>0</v>
      </c>
      <c r="G271" s="1">
        <v>3819757</v>
      </c>
      <c r="H271" s="1">
        <v>839.17</v>
      </c>
      <c r="I271" s="1">
        <v>0</v>
      </c>
      <c r="J271">
        <v>7</v>
      </c>
    </row>
    <row r="272" spans="1:10" ht="15.75" hidden="1" customHeight="1">
      <c r="A272" t="s">
        <v>4151</v>
      </c>
      <c r="B272" t="s">
        <v>4152</v>
      </c>
      <c r="C272">
        <v>0</v>
      </c>
      <c r="D272">
        <v>6</v>
      </c>
      <c r="E272">
        <v>2024</v>
      </c>
      <c r="F272" s="1">
        <v>0</v>
      </c>
      <c r="G272" s="1">
        <v>3819757</v>
      </c>
      <c r="H272" s="1">
        <v>759</v>
      </c>
      <c r="I272" s="1">
        <v>0</v>
      </c>
      <c r="J272">
        <v>7</v>
      </c>
    </row>
    <row r="273" spans="1:10" ht="15.75" hidden="1" customHeight="1">
      <c r="A273" t="s">
        <v>4596</v>
      </c>
      <c r="B273" t="s">
        <v>4597</v>
      </c>
      <c r="C273">
        <v>0</v>
      </c>
      <c r="D273">
        <v>6</v>
      </c>
      <c r="E273">
        <v>2024</v>
      </c>
      <c r="F273" s="1">
        <v>0</v>
      </c>
      <c r="G273" s="1">
        <v>3819757</v>
      </c>
      <c r="H273" s="1">
        <v>63.03</v>
      </c>
      <c r="I273" s="1">
        <v>126.05</v>
      </c>
      <c r="J273">
        <v>7</v>
      </c>
    </row>
    <row r="274" spans="1:10" ht="15.75" hidden="1" customHeight="1">
      <c r="A274" t="s">
        <v>870</v>
      </c>
      <c r="B274" t="s">
        <v>871</v>
      </c>
      <c r="C274">
        <v>0</v>
      </c>
      <c r="D274">
        <v>6</v>
      </c>
      <c r="E274">
        <v>2024</v>
      </c>
      <c r="F274" s="1">
        <v>0</v>
      </c>
      <c r="G274" s="1">
        <v>3819757</v>
      </c>
      <c r="H274" s="1">
        <v>690.92</v>
      </c>
      <c r="I274" s="1">
        <v>0</v>
      </c>
      <c r="J274">
        <v>7</v>
      </c>
    </row>
    <row r="275" spans="1:10" ht="15.75" hidden="1" customHeight="1">
      <c r="A275" t="s">
        <v>4153</v>
      </c>
      <c r="B275" t="s">
        <v>4154</v>
      </c>
      <c r="C275">
        <v>0</v>
      </c>
      <c r="D275">
        <v>6</v>
      </c>
      <c r="E275">
        <v>2024</v>
      </c>
      <c r="F275" s="1">
        <v>0</v>
      </c>
      <c r="G275" s="1">
        <v>3819757</v>
      </c>
      <c r="H275" s="1">
        <v>3704.4</v>
      </c>
      <c r="I275" s="1">
        <v>8890.6</v>
      </c>
      <c r="J275">
        <v>7</v>
      </c>
    </row>
    <row r="276" spans="1:10" ht="15.75" hidden="1" customHeight="1">
      <c r="A276" t="s">
        <v>4155</v>
      </c>
      <c r="B276" t="s">
        <v>4156</v>
      </c>
      <c r="C276">
        <v>0</v>
      </c>
      <c r="D276">
        <v>6</v>
      </c>
      <c r="E276">
        <v>2024</v>
      </c>
      <c r="F276" s="1">
        <v>0</v>
      </c>
      <c r="G276" s="1">
        <v>3819757</v>
      </c>
      <c r="H276" s="1">
        <v>161</v>
      </c>
      <c r="I276" s="1">
        <v>0</v>
      </c>
      <c r="J276">
        <v>7</v>
      </c>
    </row>
    <row r="277" spans="1:10" ht="15.75" hidden="1" customHeight="1">
      <c r="A277" t="s">
        <v>4784</v>
      </c>
      <c r="B277" t="s">
        <v>4785</v>
      </c>
      <c r="C277">
        <v>0</v>
      </c>
      <c r="D277">
        <v>6</v>
      </c>
      <c r="E277">
        <v>2024</v>
      </c>
      <c r="F277" s="1">
        <v>0</v>
      </c>
      <c r="G277" s="1">
        <v>3819757</v>
      </c>
      <c r="H277" s="1">
        <v>114</v>
      </c>
      <c r="I277" s="1">
        <v>228</v>
      </c>
      <c r="J277">
        <v>7</v>
      </c>
    </row>
    <row r="278" spans="1:10" ht="15.75" hidden="1" customHeight="1">
      <c r="A278" t="s">
        <v>4157</v>
      </c>
      <c r="B278" t="s">
        <v>4158</v>
      </c>
      <c r="C278">
        <v>0</v>
      </c>
      <c r="D278">
        <v>6</v>
      </c>
      <c r="E278">
        <v>2024</v>
      </c>
      <c r="F278" s="1">
        <v>0</v>
      </c>
      <c r="G278" s="1">
        <v>3819757</v>
      </c>
      <c r="H278" s="1">
        <v>450.59</v>
      </c>
      <c r="I278" s="1">
        <v>305.17</v>
      </c>
      <c r="J278">
        <v>7</v>
      </c>
    </row>
    <row r="279" spans="1:10" ht="15.75" hidden="1" customHeight="1">
      <c r="A279" t="s">
        <v>4159</v>
      </c>
      <c r="B279" t="s">
        <v>4160</v>
      </c>
      <c r="C279">
        <v>0</v>
      </c>
      <c r="D279">
        <v>6</v>
      </c>
      <c r="E279">
        <v>2024</v>
      </c>
      <c r="F279" s="1">
        <v>0</v>
      </c>
      <c r="G279" s="1">
        <v>3819757</v>
      </c>
      <c r="H279" s="1">
        <v>546.54</v>
      </c>
      <c r="I279" s="1">
        <v>116.87</v>
      </c>
      <c r="J279">
        <v>7</v>
      </c>
    </row>
    <row r="280" spans="1:10" ht="15.75" hidden="1" customHeight="1">
      <c r="A280" t="s">
        <v>4161</v>
      </c>
      <c r="B280" t="s">
        <v>4162</v>
      </c>
      <c r="C280">
        <v>0</v>
      </c>
      <c r="D280">
        <v>6</v>
      </c>
      <c r="E280">
        <v>2024</v>
      </c>
      <c r="F280" s="1">
        <v>0</v>
      </c>
      <c r="G280" s="1">
        <v>3819757</v>
      </c>
      <c r="H280" s="1">
        <v>8466.64</v>
      </c>
      <c r="I280" s="1">
        <v>12700.03</v>
      </c>
      <c r="J280">
        <v>7</v>
      </c>
    </row>
    <row r="281" spans="1:10" ht="15.75" hidden="1" customHeight="1">
      <c r="A281" t="s">
        <v>4163</v>
      </c>
      <c r="B281" t="s">
        <v>4164</v>
      </c>
      <c r="C281">
        <v>0</v>
      </c>
      <c r="D281">
        <v>6</v>
      </c>
      <c r="E281">
        <v>2024</v>
      </c>
      <c r="F281" s="1">
        <v>0</v>
      </c>
      <c r="G281" s="1">
        <v>3819757</v>
      </c>
      <c r="H281" s="1">
        <v>619.23</v>
      </c>
      <c r="I281" s="1">
        <v>133.57</v>
      </c>
      <c r="J281">
        <v>7</v>
      </c>
    </row>
    <row r="282" spans="1:10" ht="15.75" hidden="1" customHeight="1">
      <c r="A282" t="s">
        <v>4165</v>
      </c>
      <c r="B282" t="s">
        <v>4166</v>
      </c>
      <c r="C282">
        <v>0</v>
      </c>
      <c r="D282">
        <v>6</v>
      </c>
      <c r="E282">
        <v>2024</v>
      </c>
      <c r="F282" s="1">
        <v>0</v>
      </c>
      <c r="G282" s="1">
        <v>3819757</v>
      </c>
      <c r="H282" s="1">
        <v>8890</v>
      </c>
      <c r="I282" s="1">
        <v>13335</v>
      </c>
      <c r="J282">
        <v>7</v>
      </c>
    </row>
    <row r="283" spans="1:10" ht="15.75" hidden="1" customHeight="1">
      <c r="A283" t="s">
        <v>4167</v>
      </c>
      <c r="B283" t="s">
        <v>4168</v>
      </c>
      <c r="C283">
        <v>0</v>
      </c>
      <c r="D283">
        <v>6</v>
      </c>
      <c r="E283">
        <v>2024</v>
      </c>
      <c r="F283" s="1">
        <v>0</v>
      </c>
      <c r="G283" s="1">
        <v>3819757</v>
      </c>
      <c r="H283" s="1">
        <v>4415.0600000000004</v>
      </c>
      <c r="I283" s="1">
        <v>884.9</v>
      </c>
      <c r="J283">
        <v>7</v>
      </c>
    </row>
    <row r="284" spans="1:10" ht="15.75" hidden="1" customHeight="1">
      <c r="A284" t="s">
        <v>874</v>
      </c>
      <c r="B284" t="s">
        <v>875</v>
      </c>
      <c r="C284">
        <v>0</v>
      </c>
      <c r="D284">
        <v>6</v>
      </c>
      <c r="E284">
        <v>2024</v>
      </c>
      <c r="F284" s="1">
        <v>0.01</v>
      </c>
      <c r="G284" s="1">
        <v>3819757</v>
      </c>
      <c r="H284" s="1">
        <v>0.01</v>
      </c>
      <c r="I284" s="1">
        <v>0</v>
      </c>
      <c r="J284">
        <v>7</v>
      </c>
    </row>
    <row r="285" spans="1:10" ht="15.75" hidden="1" customHeight="1">
      <c r="A285" t="s">
        <v>876</v>
      </c>
      <c r="B285" t="s">
        <v>877</v>
      </c>
      <c r="C285">
        <v>0</v>
      </c>
      <c r="D285">
        <v>6</v>
      </c>
      <c r="E285">
        <v>2024</v>
      </c>
      <c r="F285" s="1">
        <v>0.01</v>
      </c>
      <c r="G285" s="1">
        <v>3819757</v>
      </c>
      <c r="H285" s="1">
        <v>512.02</v>
      </c>
      <c r="I285" s="1">
        <v>-75.94</v>
      </c>
      <c r="J285">
        <v>7</v>
      </c>
    </row>
    <row r="286" spans="1:10" ht="15.75" hidden="1" customHeight="1">
      <c r="A286" t="s">
        <v>4169</v>
      </c>
      <c r="B286" t="s">
        <v>4170</v>
      </c>
      <c r="C286">
        <v>0</v>
      </c>
      <c r="D286">
        <v>6</v>
      </c>
      <c r="E286">
        <v>2024</v>
      </c>
      <c r="F286" s="1">
        <v>0</v>
      </c>
      <c r="G286" s="1">
        <v>3819757</v>
      </c>
      <c r="H286" s="1">
        <v>1589.33</v>
      </c>
      <c r="I286" s="1">
        <v>-107.33</v>
      </c>
      <c r="J286">
        <v>7</v>
      </c>
    </row>
    <row r="287" spans="1:10" ht="15.75" hidden="1" customHeight="1">
      <c r="A287" t="s">
        <v>4171</v>
      </c>
      <c r="B287" t="s">
        <v>4172</v>
      </c>
      <c r="C287">
        <v>0</v>
      </c>
      <c r="D287">
        <v>6</v>
      </c>
      <c r="E287">
        <v>2024</v>
      </c>
      <c r="F287" s="1">
        <v>0</v>
      </c>
      <c r="G287" s="1">
        <v>3819757</v>
      </c>
      <c r="H287" s="1">
        <v>5328</v>
      </c>
      <c r="I287" s="1">
        <v>0</v>
      </c>
      <c r="J287">
        <v>7</v>
      </c>
    </row>
    <row r="288" spans="1:10" ht="15.75" hidden="1" customHeight="1">
      <c r="A288" t="s">
        <v>4173</v>
      </c>
      <c r="B288" t="s">
        <v>4174</v>
      </c>
      <c r="C288">
        <v>0</v>
      </c>
      <c r="D288">
        <v>6</v>
      </c>
      <c r="E288">
        <v>2024</v>
      </c>
      <c r="F288" s="1">
        <v>0</v>
      </c>
      <c r="G288" s="1">
        <v>3819757</v>
      </c>
      <c r="H288" s="1">
        <v>692.4</v>
      </c>
      <c r="I288" s="1">
        <v>0</v>
      </c>
      <c r="J288">
        <v>7</v>
      </c>
    </row>
    <row r="289" spans="1:10" ht="15.75" hidden="1" customHeight="1">
      <c r="A289" t="s">
        <v>4175</v>
      </c>
      <c r="B289" t="s">
        <v>4176</v>
      </c>
      <c r="C289">
        <v>0</v>
      </c>
      <c r="D289">
        <v>6</v>
      </c>
      <c r="E289">
        <v>2024</v>
      </c>
      <c r="F289" s="1">
        <v>0</v>
      </c>
      <c r="G289" s="1">
        <v>3819757</v>
      </c>
      <c r="H289" s="1">
        <v>776.5</v>
      </c>
      <c r="I289" s="1">
        <v>0</v>
      </c>
      <c r="J289">
        <v>7</v>
      </c>
    </row>
    <row r="290" spans="1:10" ht="15.75" hidden="1" customHeight="1">
      <c r="A290" t="s">
        <v>4177</v>
      </c>
      <c r="B290" t="s">
        <v>4178</v>
      </c>
      <c r="C290">
        <v>0</v>
      </c>
      <c r="D290">
        <v>6</v>
      </c>
      <c r="E290">
        <v>2024</v>
      </c>
      <c r="F290" s="1">
        <v>0</v>
      </c>
      <c r="G290" s="1">
        <v>3819757</v>
      </c>
      <c r="H290" s="1">
        <v>8274.57</v>
      </c>
      <c r="I290" s="1">
        <v>13998.18</v>
      </c>
      <c r="J290">
        <v>7</v>
      </c>
    </row>
    <row r="291" spans="1:10" ht="15.75" hidden="1" customHeight="1">
      <c r="A291" t="s">
        <v>4179</v>
      </c>
      <c r="B291" t="s">
        <v>4180</v>
      </c>
      <c r="C291">
        <v>0</v>
      </c>
      <c r="D291">
        <v>6</v>
      </c>
      <c r="E291">
        <v>2024</v>
      </c>
      <c r="F291" s="1">
        <v>0</v>
      </c>
      <c r="G291" s="1">
        <v>3819757</v>
      </c>
      <c r="H291" s="1">
        <v>754.5</v>
      </c>
      <c r="I291" s="1">
        <v>0</v>
      </c>
      <c r="J291">
        <v>7</v>
      </c>
    </row>
    <row r="292" spans="1:10" ht="15.75" hidden="1" customHeight="1">
      <c r="A292" t="s">
        <v>4181</v>
      </c>
      <c r="B292" t="s">
        <v>4000</v>
      </c>
      <c r="C292">
        <v>0</v>
      </c>
      <c r="D292">
        <v>6</v>
      </c>
      <c r="E292">
        <v>2024</v>
      </c>
      <c r="F292" s="1">
        <v>0</v>
      </c>
      <c r="G292" s="1">
        <v>3819757</v>
      </c>
      <c r="H292" s="1">
        <v>71163.05</v>
      </c>
      <c r="I292" s="1">
        <v>0</v>
      </c>
      <c r="J292">
        <v>7</v>
      </c>
    </row>
    <row r="293" spans="1:10" ht="15.75" hidden="1" customHeight="1">
      <c r="A293" t="s">
        <v>4182</v>
      </c>
      <c r="B293" t="s">
        <v>4183</v>
      </c>
      <c r="C293">
        <v>0</v>
      </c>
      <c r="D293">
        <v>6</v>
      </c>
      <c r="E293">
        <v>2024</v>
      </c>
      <c r="F293" s="1">
        <v>0</v>
      </c>
      <c r="G293" s="1">
        <v>3819757</v>
      </c>
      <c r="H293" s="1">
        <v>5328</v>
      </c>
      <c r="I293" s="1">
        <v>0</v>
      </c>
      <c r="J293">
        <v>7</v>
      </c>
    </row>
    <row r="294" spans="1:10" ht="15.75" hidden="1" customHeight="1">
      <c r="A294" t="s">
        <v>4184</v>
      </c>
      <c r="B294" t="s">
        <v>4185</v>
      </c>
      <c r="C294">
        <v>0</v>
      </c>
      <c r="D294">
        <v>6</v>
      </c>
      <c r="E294">
        <v>2024</v>
      </c>
      <c r="F294" s="1">
        <v>-0.11</v>
      </c>
      <c r="G294" s="1">
        <v>3819757</v>
      </c>
      <c r="H294" s="1">
        <v>2661.62</v>
      </c>
      <c r="I294" s="1">
        <v>-0.11</v>
      </c>
      <c r="J294">
        <v>7</v>
      </c>
    </row>
    <row r="295" spans="1:10" ht="15.75" hidden="1" customHeight="1">
      <c r="A295" t="s">
        <v>4186</v>
      </c>
      <c r="B295" t="s">
        <v>4187</v>
      </c>
      <c r="C295">
        <v>0</v>
      </c>
      <c r="D295">
        <v>6</v>
      </c>
      <c r="E295">
        <v>2024</v>
      </c>
      <c r="F295" s="1">
        <v>0</v>
      </c>
      <c r="G295" s="1">
        <v>3819757</v>
      </c>
      <c r="H295" s="1">
        <v>5738.56</v>
      </c>
      <c r="I295" s="1">
        <v>0</v>
      </c>
      <c r="J295">
        <v>7</v>
      </c>
    </row>
    <row r="296" spans="1:10" ht="15.75" hidden="1" customHeight="1">
      <c r="A296" t="s">
        <v>4743</v>
      </c>
      <c r="B296" t="s">
        <v>4744</v>
      </c>
      <c r="C296">
        <v>0</v>
      </c>
      <c r="D296">
        <v>6</v>
      </c>
      <c r="E296">
        <v>2024</v>
      </c>
      <c r="F296" s="1">
        <v>0</v>
      </c>
      <c r="G296" s="1">
        <v>3819757</v>
      </c>
      <c r="H296" s="1">
        <v>5328</v>
      </c>
      <c r="I296" s="1">
        <v>0</v>
      </c>
      <c r="J296">
        <v>7</v>
      </c>
    </row>
    <row r="297" spans="1:10" ht="15.75" hidden="1" customHeight="1">
      <c r="A297" t="s">
        <v>4188</v>
      </c>
      <c r="B297" t="s">
        <v>4189</v>
      </c>
      <c r="C297">
        <v>0</v>
      </c>
      <c r="D297">
        <v>6</v>
      </c>
      <c r="E297">
        <v>2024</v>
      </c>
      <c r="F297" s="1">
        <v>0</v>
      </c>
      <c r="G297" s="1">
        <v>3819757</v>
      </c>
      <c r="H297" s="1">
        <v>3674.46</v>
      </c>
      <c r="I297" s="1">
        <v>332</v>
      </c>
      <c r="J297">
        <v>7</v>
      </c>
    </row>
    <row r="298" spans="1:10" ht="15.75" hidden="1" customHeight="1">
      <c r="A298" t="s">
        <v>4190</v>
      </c>
      <c r="B298" t="s">
        <v>4191</v>
      </c>
      <c r="C298">
        <v>0</v>
      </c>
      <c r="D298">
        <v>6</v>
      </c>
      <c r="E298">
        <v>2024</v>
      </c>
      <c r="F298" s="1">
        <v>0</v>
      </c>
      <c r="G298" s="1">
        <v>3819757</v>
      </c>
      <c r="H298" s="1">
        <v>1619.86</v>
      </c>
      <c r="I298" s="1">
        <v>-600</v>
      </c>
      <c r="J298">
        <v>7</v>
      </c>
    </row>
    <row r="299" spans="1:10" ht="15.75" hidden="1" customHeight="1">
      <c r="A299" t="s">
        <v>4192</v>
      </c>
      <c r="B299" t="s">
        <v>4193</v>
      </c>
      <c r="C299">
        <v>0</v>
      </c>
      <c r="D299">
        <v>6</v>
      </c>
      <c r="E299">
        <v>2024</v>
      </c>
      <c r="F299" s="1">
        <v>0</v>
      </c>
      <c r="G299" s="1">
        <v>3819757</v>
      </c>
      <c r="H299" s="1">
        <v>428.17</v>
      </c>
      <c r="I299" s="1">
        <v>100.33</v>
      </c>
      <c r="J299">
        <v>7</v>
      </c>
    </row>
    <row r="300" spans="1:10" ht="15.75" hidden="1" customHeight="1">
      <c r="A300" t="s">
        <v>4786</v>
      </c>
      <c r="B300" t="s">
        <v>4787</v>
      </c>
      <c r="C300">
        <v>0</v>
      </c>
      <c r="D300">
        <v>6</v>
      </c>
      <c r="E300">
        <v>2024</v>
      </c>
      <c r="F300" s="1">
        <v>0</v>
      </c>
      <c r="G300" s="1">
        <v>3819757</v>
      </c>
      <c r="H300" s="1">
        <v>353.8</v>
      </c>
      <c r="I300" s="1">
        <v>0</v>
      </c>
      <c r="J300">
        <v>7</v>
      </c>
    </row>
    <row r="301" spans="1:10" ht="15.75" hidden="1" customHeight="1">
      <c r="A301" t="s">
        <v>4788</v>
      </c>
      <c r="B301" t="s">
        <v>4789</v>
      </c>
      <c r="C301">
        <v>0</v>
      </c>
      <c r="D301">
        <v>6</v>
      </c>
      <c r="E301">
        <v>2024</v>
      </c>
      <c r="F301" s="1">
        <v>0</v>
      </c>
      <c r="G301" s="1">
        <v>3819757</v>
      </c>
      <c r="H301" s="1">
        <v>498.66</v>
      </c>
      <c r="I301" s="1">
        <v>-102.66</v>
      </c>
      <c r="J301">
        <v>7</v>
      </c>
    </row>
    <row r="302" spans="1:10" ht="15.75" hidden="1" customHeight="1">
      <c r="A302" t="s">
        <v>4790</v>
      </c>
      <c r="B302" t="s">
        <v>4791</v>
      </c>
      <c r="C302">
        <v>0</v>
      </c>
      <c r="D302">
        <v>6</v>
      </c>
      <c r="E302">
        <v>2024</v>
      </c>
      <c r="F302" s="1">
        <v>0</v>
      </c>
      <c r="G302" s="1">
        <v>3819757</v>
      </c>
      <c r="H302" s="1">
        <v>366.66</v>
      </c>
      <c r="I302" s="1">
        <v>-366.66</v>
      </c>
      <c r="J302">
        <v>7</v>
      </c>
    </row>
    <row r="303" spans="1:10" ht="15.75" hidden="1" customHeight="1">
      <c r="A303" t="s">
        <v>4194</v>
      </c>
      <c r="B303" t="s">
        <v>4195</v>
      </c>
      <c r="C303">
        <v>0</v>
      </c>
      <c r="D303">
        <v>6</v>
      </c>
      <c r="E303">
        <v>2024</v>
      </c>
      <c r="F303" s="1">
        <v>0</v>
      </c>
      <c r="G303" s="1">
        <v>3819757</v>
      </c>
      <c r="H303" s="1">
        <v>284</v>
      </c>
      <c r="I303" s="1">
        <v>0</v>
      </c>
      <c r="J303">
        <v>7</v>
      </c>
    </row>
    <row r="304" spans="1:10" ht="15.75" hidden="1" customHeight="1">
      <c r="A304" t="s">
        <v>4644</v>
      </c>
      <c r="B304" t="s">
        <v>4645</v>
      </c>
      <c r="C304">
        <v>0</v>
      </c>
      <c r="D304">
        <v>6</v>
      </c>
      <c r="E304">
        <v>2024</v>
      </c>
      <c r="F304" s="1">
        <v>0</v>
      </c>
      <c r="G304" s="1">
        <v>3819757</v>
      </c>
      <c r="H304" s="1">
        <v>306</v>
      </c>
      <c r="I304" s="1">
        <v>0</v>
      </c>
      <c r="J304">
        <v>7</v>
      </c>
    </row>
    <row r="305" spans="1:10" ht="15.75" hidden="1" customHeight="1">
      <c r="A305" t="s">
        <v>4792</v>
      </c>
      <c r="B305" t="s">
        <v>4793</v>
      </c>
      <c r="C305">
        <v>0</v>
      </c>
      <c r="D305">
        <v>6</v>
      </c>
      <c r="E305">
        <v>2024</v>
      </c>
      <c r="F305" s="1">
        <v>0</v>
      </c>
      <c r="G305" s="1">
        <v>3819757</v>
      </c>
      <c r="H305" s="1">
        <v>256.57</v>
      </c>
      <c r="I305" s="1">
        <v>513.13</v>
      </c>
      <c r="J305">
        <v>7</v>
      </c>
    </row>
    <row r="306" spans="1:10" ht="15.75" hidden="1" customHeight="1">
      <c r="A306" t="s">
        <v>4646</v>
      </c>
      <c r="B306" t="s">
        <v>4647</v>
      </c>
      <c r="C306">
        <v>0</v>
      </c>
      <c r="D306">
        <v>6</v>
      </c>
      <c r="E306">
        <v>2024</v>
      </c>
      <c r="F306" s="1">
        <v>0</v>
      </c>
      <c r="G306" s="1">
        <v>3819757</v>
      </c>
      <c r="H306" s="1">
        <v>145.85</v>
      </c>
      <c r="I306" s="1">
        <v>0</v>
      </c>
      <c r="J306">
        <v>7</v>
      </c>
    </row>
    <row r="307" spans="1:10" ht="15.75" hidden="1" customHeight="1">
      <c r="A307" t="s">
        <v>4196</v>
      </c>
      <c r="B307" t="s">
        <v>4197</v>
      </c>
      <c r="C307">
        <v>0</v>
      </c>
      <c r="D307">
        <v>6</v>
      </c>
      <c r="E307">
        <v>2024</v>
      </c>
      <c r="F307" s="1">
        <v>0</v>
      </c>
      <c r="G307" s="1">
        <v>3819757</v>
      </c>
      <c r="H307" s="1">
        <v>239.4</v>
      </c>
      <c r="I307" s="1">
        <v>0</v>
      </c>
      <c r="J307">
        <v>7</v>
      </c>
    </row>
    <row r="308" spans="1:10" ht="15.75" hidden="1" customHeight="1">
      <c r="A308" t="s">
        <v>878</v>
      </c>
      <c r="B308" t="s">
        <v>879</v>
      </c>
      <c r="C308">
        <v>0</v>
      </c>
      <c r="D308">
        <v>6</v>
      </c>
      <c r="E308">
        <v>2024</v>
      </c>
      <c r="F308" s="1">
        <v>12843992.07</v>
      </c>
      <c r="G308" s="1">
        <v>3819757</v>
      </c>
      <c r="H308" s="1">
        <v>32232630.690000001</v>
      </c>
      <c r="I308" s="1">
        <v>19067116.890000001</v>
      </c>
      <c r="J308">
        <v>5</v>
      </c>
    </row>
    <row r="309" spans="1:10" ht="15.75" hidden="1" customHeight="1">
      <c r="A309" t="s">
        <v>880</v>
      </c>
      <c r="B309" t="s">
        <v>881</v>
      </c>
      <c r="C309">
        <v>0</v>
      </c>
      <c r="D309">
        <v>6</v>
      </c>
      <c r="E309">
        <v>2024</v>
      </c>
      <c r="F309" s="1">
        <v>12843992.07</v>
      </c>
      <c r="G309" s="1">
        <v>3819757</v>
      </c>
      <c r="H309" s="1">
        <v>32232630.690000001</v>
      </c>
      <c r="I309" s="1">
        <v>19067116.890000001</v>
      </c>
      <c r="J309">
        <v>6</v>
      </c>
    </row>
    <row r="310" spans="1:10" ht="15.75" hidden="1" customHeight="1">
      <c r="A310" t="s">
        <v>882</v>
      </c>
      <c r="B310" t="s">
        <v>883</v>
      </c>
      <c r="C310">
        <v>0</v>
      </c>
      <c r="D310">
        <v>6</v>
      </c>
      <c r="E310">
        <v>2024</v>
      </c>
      <c r="F310" s="1">
        <v>1500</v>
      </c>
      <c r="G310" s="1">
        <v>3819757</v>
      </c>
      <c r="H310" s="1">
        <v>0</v>
      </c>
      <c r="I310" s="1">
        <v>1500</v>
      </c>
      <c r="J310">
        <v>7</v>
      </c>
    </row>
    <row r="311" spans="1:10" ht="15.75" hidden="1" customHeight="1">
      <c r="A311" t="s">
        <v>884</v>
      </c>
      <c r="B311" t="s">
        <v>885</v>
      </c>
      <c r="C311">
        <v>0</v>
      </c>
      <c r="D311">
        <v>6</v>
      </c>
      <c r="E311">
        <v>2024</v>
      </c>
      <c r="F311" s="1">
        <v>26878.03</v>
      </c>
      <c r="G311" s="1">
        <v>3819757</v>
      </c>
      <c r="H311" s="1">
        <v>0</v>
      </c>
      <c r="I311" s="1">
        <v>26878.03</v>
      </c>
      <c r="J311">
        <v>7</v>
      </c>
    </row>
    <row r="312" spans="1:10" ht="15.75" hidden="1" customHeight="1">
      <c r="A312" t="s">
        <v>886</v>
      </c>
      <c r="B312" t="s">
        <v>887</v>
      </c>
      <c r="C312">
        <v>0</v>
      </c>
      <c r="D312">
        <v>6</v>
      </c>
      <c r="E312">
        <v>2024</v>
      </c>
      <c r="F312" s="1">
        <v>5849796.9000000004</v>
      </c>
      <c r="G312" s="1">
        <v>3819757</v>
      </c>
      <c r="H312" s="1">
        <v>11119958.92</v>
      </c>
      <c r="I312" s="1">
        <v>16986784.91</v>
      </c>
      <c r="J312">
        <v>7</v>
      </c>
    </row>
    <row r="313" spans="1:10" ht="15.75" hidden="1" customHeight="1">
      <c r="A313" t="s">
        <v>888</v>
      </c>
      <c r="B313" t="s">
        <v>889</v>
      </c>
      <c r="C313">
        <v>0</v>
      </c>
      <c r="D313">
        <v>6</v>
      </c>
      <c r="E313">
        <v>2024</v>
      </c>
      <c r="F313" s="1">
        <v>0</v>
      </c>
      <c r="G313" s="1">
        <v>3819757</v>
      </c>
      <c r="H313" s="1">
        <v>11797252.130000001</v>
      </c>
      <c r="I313" s="1">
        <v>0</v>
      </c>
      <c r="J313">
        <v>7</v>
      </c>
    </row>
    <row r="314" spans="1:10" ht="15.75" hidden="1" customHeight="1">
      <c r="A314" t="s">
        <v>890</v>
      </c>
      <c r="B314" t="s">
        <v>891</v>
      </c>
      <c r="C314">
        <v>0</v>
      </c>
      <c r="D314">
        <v>6</v>
      </c>
      <c r="E314">
        <v>2024</v>
      </c>
      <c r="F314" s="1">
        <v>82640</v>
      </c>
      <c r="G314" s="1">
        <v>3819757</v>
      </c>
      <c r="H314" s="1">
        <v>4279534.45</v>
      </c>
      <c r="I314" s="1">
        <v>82640</v>
      </c>
      <c r="J314">
        <v>7</v>
      </c>
    </row>
    <row r="315" spans="1:10" ht="15.75" hidden="1" customHeight="1">
      <c r="A315" t="s">
        <v>892</v>
      </c>
      <c r="B315" t="s">
        <v>893</v>
      </c>
      <c r="C315">
        <v>0</v>
      </c>
      <c r="D315">
        <v>6</v>
      </c>
      <c r="E315">
        <v>2024</v>
      </c>
      <c r="F315" s="1">
        <v>-108850.7</v>
      </c>
      <c r="G315" s="1">
        <v>3819757</v>
      </c>
      <c r="H315" s="1">
        <v>0</v>
      </c>
      <c r="I315" s="1">
        <v>-108850.7</v>
      </c>
      <c r="J315">
        <v>7</v>
      </c>
    </row>
    <row r="316" spans="1:10" ht="15.75" hidden="1" customHeight="1">
      <c r="A316" t="s">
        <v>894</v>
      </c>
      <c r="B316" t="s">
        <v>895</v>
      </c>
      <c r="C316">
        <v>0</v>
      </c>
      <c r="D316">
        <v>6</v>
      </c>
      <c r="E316">
        <v>2024</v>
      </c>
      <c r="F316" s="1">
        <v>330433.58</v>
      </c>
      <c r="G316" s="1">
        <v>3819757</v>
      </c>
      <c r="H316" s="1">
        <v>0</v>
      </c>
      <c r="I316" s="1">
        <v>330433.58</v>
      </c>
      <c r="J316">
        <v>7</v>
      </c>
    </row>
    <row r="317" spans="1:10" ht="15.75" hidden="1" customHeight="1">
      <c r="A317" t="s">
        <v>896</v>
      </c>
      <c r="B317" t="s">
        <v>897</v>
      </c>
      <c r="C317">
        <v>0</v>
      </c>
      <c r="D317">
        <v>6</v>
      </c>
      <c r="E317">
        <v>2024</v>
      </c>
      <c r="F317" s="1">
        <v>26399.07</v>
      </c>
      <c r="G317" s="1">
        <v>3819757</v>
      </c>
      <c r="H317" s="1">
        <v>117597.5</v>
      </c>
      <c r="I317" s="1">
        <v>26399.07</v>
      </c>
      <c r="J317">
        <v>7</v>
      </c>
    </row>
    <row r="318" spans="1:10" ht="15.75" hidden="1" customHeight="1">
      <c r="A318" t="s">
        <v>898</v>
      </c>
      <c r="B318" t="s">
        <v>899</v>
      </c>
      <c r="C318">
        <v>0</v>
      </c>
      <c r="D318">
        <v>6</v>
      </c>
      <c r="E318">
        <v>2024</v>
      </c>
      <c r="F318" s="1">
        <v>6581695.1900000004</v>
      </c>
      <c r="G318" s="1">
        <v>3819757</v>
      </c>
      <c r="H318" s="1">
        <v>4865287.6900000004</v>
      </c>
      <c r="I318" s="1">
        <v>1716407.5</v>
      </c>
      <c r="J318">
        <v>7</v>
      </c>
    </row>
    <row r="319" spans="1:10" ht="15.75" hidden="1" customHeight="1">
      <c r="A319" t="s">
        <v>4198</v>
      </c>
      <c r="B319" t="s">
        <v>4199</v>
      </c>
      <c r="C319">
        <v>0</v>
      </c>
      <c r="D319">
        <v>6</v>
      </c>
      <c r="E319">
        <v>2024</v>
      </c>
      <c r="F319" s="1">
        <v>3500</v>
      </c>
      <c r="G319" s="1">
        <v>3819757</v>
      </c>
      <c r="H319" s="1">
        <v>0</v>
      </c>
      <c r="I319" s="1">
        <v>4924.5</v>
      </c>
      <c r="J319">
        <v>7</v>
      </c>
    </row>
    <row r="320" spans="1:10" ht="15.75" hidden="1" customHeight="1">
      <c r="A320" t="s">
        <v>4200</v>
      </c>
      <c r="B320" t="s">
        <v>1978</v>
      </c>
      <c r="C320">
        <v>0</v>
      </c>
      <c r="D320">
        <v>6</v>
      </c>
      <c r="E320">
        <v>2024</v>
      </c>
      <c r="F320" s="1">
        <v>50000</v>
      </c>
      <c r="G320" s="1">
        <v>3819757</v>
      </c>
      <c r="H320" s="1">
        <v>53000</v>
      </c>
      <c r="I320" s="1">
        <v>0</v>
      </c>
      <c r="J320">
        <v>7</v>
      </c>
    </row>
    <row r="321" spans="1:10" ht="15.75" hidden="1" customHeight="1">
      <c r="A321" t="s">
        <v>906</v>
      </c>
      <c r="B321" t="s">
        <v>907</v>
      </c>
      <c r="C321">
        <v>0</v>
      </c>
      <c r="D321">
        <v>6</v>
      </c>
      <c r="E321">
        <v>2024</v>
      </c>
      <c r="F321" s="1">
        <v>-611.4</v>
      </c>
      <c r="G321" s="1">
        <v>3819757</v>
      </c>
      <c r="H321" s="1">
        <v>0</v>
      </c>
      <c r="I321" s="1">
        <v>-611.4</v>
      </c>
      <c r="J321">
        <v>5</v>
      </c>
    </row>
    <row r="322" spans="1:10" ht="15.75" hidden="1" customHeight="1">
      <c r="A322" t="s">
        <v>908</v>
      </c>
      <c r="B322" t="s">
        <v>909</v>
      </c>
      <c r="C322">
        <v>0</v>
      </c>
      <c r="D322">
        <v>6</v>
      </c>
      <c r="E322">
        <v>2024</v>
      </c>
      <c r="F322" s="1">
        <v>-611.4</v>
      </c>
      <c r="G322" s="1">
        <v>3819757</v>
      </c>
      <c r="H322" s="1">
        <v>0</v>
      </c>
      <c r="I322" s="1">
        <v>-611.4</v>
      </c>
      <c r="J322">
        <v>6</v>
      </c>
    </row>
    <row r="323" spans="1:10" ht="15.75" hidden="1" customHeight="1">
      <c r="A323" t="s">
        <v>910</v>
      </c>
      <c r="B323" t="s">
        <v>911</v>
      </c>
      <c r="C323">
        <v>0</v>
      </c>
      <c r="D323">
        <v>6</v>
      </c>
      <c r="E323">
        <v>2024</v>
      </c>
      <c r="F323" s="1">
        <v>-611.4</v>
      </c>
      <c r="G323" s="1">
        <v>3819757</v>
      </c>
      <c r="H323" s="1">
        <v>0</v>
      </c>
      <c r="I323" s="1">
        <v>-611.4</v>
      </c>
      <c r="J323">
        <v>7</v>
      </c>
    </row>
    <row r="324" spans="1:10" ht="15.75" hidden="1" customHeight="1">
      <c r="A324" t="s">
        <v>912</v>
      </c>
      <c r="B324" t="s">
        <v>913</v>
      </c>
      <c r="C324">
        <v>0</v>
      </c>
      <c r="D324">
        <v>6</v>
      </c>
      <c r="E324">
        <v>2024</v>
      </c>
      <c r="F324" s="1">
        <v>3819757</v>
      </c>
      <c r="G324" s="1">
        <v>3819757</v>
      </c>
      <c r="H324" s="1">
        <v>3819757</v>
      </c>
      <c r="I324" s="1">
        <v>2794406.64</v>
      </c>
      <c r="J324">
        <v>4</v>
      </c>
    </row>
    <row r="325" spans="1:10" ht="15.75" hidden="1" customHeight="1">
      <c r="A325" t="s">
        <v>914</v>
      </c>
      <c r="B325" t="s">
        <v>915</v>
      </c>
      <c r="C325">
        <v>0</v>
      </c>
      <c r="D325">
        <v>6</v>
      </c>
      <c r="E325">
        <v>2024</v>
      </c>
      <c r="F325" s="1">
        <v>3819757</v>
      </c>
      <c r="G325" s="1">
        <v>3819757</v>
      </c>
      <c r="H325" s="1">
        <v>3819757</v>
      </c>
      <c r="I325" s="1">
        <v>2794406.64</v>
      </c>
      <c r="J325">
        <v>5</v>
      </c>
    </row>
    <row r="326" spans="1:10" ht="15.75" hidden="1" customHeight="1">
      <c r="A326" t="s">
        <v>916</v>
      </c>
      <c r="B326" t="s">
        <v>917</v>
      </c>
      <c r="C326">
        <v>0</v>
      </c>
      <c r="D326">
        <v>6</v>
      </c>
      <c r="E326">
        <v>2024</v>
      </c>
      <c r="F326" s="1">
        <v>3819757</v>
      </c>
      <c r="G326" s="1">
        <v>3819757</v>
      </c>
      <c r="H326" s="1">
        <v>3819757</v>
      </c>
      <c r="I326" s="1">
        <v>1861008</v>
      </c>
      <c r="J326">
        <v>6</v>
      </c>
    </row>
    <row r="327" spans="1:10" ht="15.75" hidden="1" customHeight="1">
      <c r="A327" t="s">
        <v>918</v>
      </c>
      <c r="B327" t="s">
        <v>919</v>
      </c>
      <c r="C327">
        <v>0</v>
      </c>
      <c r="D327">
        <v>6</v>
      </c>
      <c r="E327">
        <v>2024</v>
      </c>
      <c r="F327" s="1">
        <v>3819757</v>
      </c>
      <c r="G327" s="1">
        <v>3819757</v>
      </c>
      <c r="H327" s="1">
        <v>3819757</v>
      </c>
      <c r="I327" s="1">
        <v>1861008</v>
      </c>
      <c r="J327">
        <v>7</v>
      </c>
    </row>
    <row r="328" spans="1:10" ht="15.75" hidden="1" customHeight="1">
      <c r="A328" t="s">
        <v>4201</v>
      </c>
      <c r="B328" t="s">
        <v>4202</v>
      </c>
      <c r="C328">
        <v>0</v>
      </c>
      <c r="D328">
        <v>6</v>
      </c>
      <c r="E328">
        <v>2024</v>
      </c>
      <c r="F328" s="1">
        <v>0</v>
      </c>
      <c r="G328" s="1">
        <v>3819757</v>
      </c>
      <c r="H328" s="1">
        <v>0</v>
      </c>
      <c r="I328" s="1">
        <v>933398.64</v>
      </c>
      <c r="J328">
        <v>6</v>
      </c>
    </row>
    <row r="329" spans="1:10" ht="15.75" hidden="1" customHeight="1">
      <c r="A329" t="s">
        <v>4203</v>
      </c>
      <c r="B329" t="s">
        <v>4204</v>
      </c>
      <c r="C329">
        <v>0</v>
      </c>
      <c r="D329">
        <v>6</v>
      </c>
      <c r="E329">
        <v>2024</v>
      </c>
      <c r="F329" s="1">
        <v>0</v>
      </c>
      <c r="G329" s="1">
        <v>3819757</v>
      </c>
      <c r="H329" s="1">
        <v>0</v>
      </c>
      <c r="I329" s="1">
        <v>933398.64</v>
      </c>
      <c r="J329">
        <v>7</v>
      </c>
    </row>
    <row r="330" spans="1:10" ht="15.75" customHeight="1">
      <c r="A330" t="s">
        <v>920</v>
      </c>
      <c r="B330" t="s">
        <v>921</v>
      </c>
      <c r="C330">
        <v>0</v>
      </c>
      <c r="D330">
        <v>6</v>
      </c>
      <c r="E330">
        <v>2024</v>
      </c>
      <c r="F330" s="1">
        <v>15471311.359999999</v>
      </c>
      <c r="G330" s="1">
        <v>3819757</v>
      </c>
      <c r="H330" s="1">
        <v>505659.73</v>
      </c>
      <c r="I330" s="1">
        <v>14965651.630000001</v>
      </c>
      <c r="J330">
        <v>3</v>
      </c>
    </row>
    <row r="331" spans="1:10" ht="15.75" hidden="1" customHeight="1">
      <c r="A331" t="s">
        <v>922</v>
      </c>
      <c r="B331" t="s">
        <v>923</v>
      </c>
      <c r="C331">
        <v>0</v>
      </c>
      <c r="D331">
        <v>6</v>
      </c>
      <c r="E331">
        <v>2024</v>
      </c>
      <c r="F331" s="1">
        <v>15471311.359999999</v>
      </c>
      <c r="G331" s="1">
        <v>3819757</v>
      </c>
      <c r="H331" s="1">
        <v>505659.73</v>
      </c>
      <c r="I331" s="1">
        <v>14965651.630000001</v>
      </c>
      <c r="J331">
        <v>4</v>
      </c>
    </row>
    <row r="332" spans="1:10" ht="15.75" hidden="1" customHeight="1">
      <c r="A332" t="s">
        <v>924</v>
      </c>
      <c r="B332" t="s">
        <v>925</v>
      </c>
      <c r="C332">
        <v>0</v>
      </c>
      <c r="D332">
        <v>6</v>
      </c>
      <c r="E332">
        <v>2024</v>
      </c>
      <c r="F332" s="1">
        <v>15471311.359999999</v>
      </c>
      <c r="G332" s="1">
        <v>3819757</v>
      </c>
      <c r="H332" s="1">
        <v>505659.73</v>
      </c>
      <c r="I332" s="1">
        <v>14965651.630000001</v>
      </c>
      <c r="J332">
        <v>5</v>
      </c>
    </row>
    <row r="333" spans="1:10" ht="15.75" hidden="1" customHeight="1">
      <c r="A333" t="s">
        <v>926</v>
      </c>
      <c r="B333" t="s">
        <v>925</v>
      </c>
      <c r="C333">
        <v>0</v>
      </c>
      <c r="D333">
        <v>6</v>
      </c>
      <c r="E333">
        <v>2024</v>
      </c>
      <c r="F333" s="1">
        <v>15471311.359999999</v>
      </c>
      <c r="G333" s="1">
        <v>3819757</v>
      </c>
      <c r="H333" s="1">
        <v>505659.73</v>
      </c>
      <c r="I333" s="1">
        <v>14965651.630000001</v>
      </c>
      <c r="J333">
        <v>6</v>
      </c>
    </row>
    <row r="334" spans="1:10" ht="15.75" hidden="1" customHeight="1">
      <c r="A334" t="s">
        <v>927</v>
      </c>
      <c r="B334" t="s">
        <v>928</v>
      </c>
      <c r="C334">
        <v>0</v>
      </c>
      <c r="D334">
        <v>6</v>
      </c>
      <c r="E334">
        <v>2024</v>
      </c>
      <c r="F334" s="1">
        <v>9948.51</v>
      </c>
      <c r="G334" s="1">
        <v>3819757</v>
      </c>
      <c r="H334" s="1">
        <v>0</v>
      </c>
      <c r="I334" s="1">
        <v>9948.51</v>
      </c>
      <c r="J334">
        <v>7</v>
      </c>
    </row>
    <row r="335" spans="1:10" ht="15.75" hidden="1" customHeight="1">
      <c r="A335" t="s">
        <v>929</v>
      </c>
      <c r="B335" t="s">
        <v>930</v>
      </c>
      <c r="C335">
        <v>0</v>
      </c>
      <c r="D335">
        <v>6</v>
      </c>
      <c r="E335">
        <v>2024</v>
      </c>
      <c r="F335" s="1">
        <v>4778697.13</v>
      </c>
      <c r="G335" s="1">
        <v>3819757</v>
      </c>
      <c r="H335" s="1">
        <v>0</v>
      </c>
      <c r="I335" s="1">
        <v>4778697.13</v>
      </c>
      <c r="J335">
        <v>7</v>
      </c>
    </row>
    <row r="336" spans="1:10" ht="15.75" hidden="1" customHeight="1">
      <c r="A336" t="s">
        <v>931</v>
      </c>
      <c r="B336" t="s">
        <v>932</v>
      </c>
      <c r="C336">
        <v>0</v>
      </c>
      <c r="D336">
        <v>6</v>
      </c>
      <c r="E336">
        <v>2024</v>
      </c>
      <c r="F336" s="1">
        <v>10682665.720000001</v>
      </c>
      <c r="G336" s="1">
        <v>3819757</v>
      </c>
      <c r="H336" s="1">
        <v>505659.73</v>
      </c>
      <c r="I336" s="1">
        <v>10177005.99</v>
      </c>
      <c r="J336">
        <v>7</v>
      </c>
    </row>
    <row r="337" spans="1:10" ht="15.75" customHeight="1">
      <c r="A337" t="s">
        <v>933</v>
      </c>
      <c r="B337" t="s">
        <v>934</v>
      </c>
      <c r="C337">
        <v>0</v>
      </c>
      <c r="D337">
        <v>6</v>
      </c>
      <c r="E337">
        <v>2024</v>
      </c>
      <c r="F337" s="1">
        <v>2004167.38</v>
      </c>
      <c r="G337" s="1">
        <v>3819757</v>
      </c>
      <c r="H337" s="1">
        <v>7634928.6100000003</v>
      </c>
      <c r="I337" s="1">
        <v>1223179.07</v>
      </c>
      <c r="J337">
        <v>3</v>
      </c>
    </row>
    <row r="338" spans="1:10" ht="15.75" hidden="1" customHeight="1">
      <c r="A338" t="s">
        <v>935</v>
      </c>
      <c r="B338" t="s">
        <v>936</v>
      </c>
      <c r="C338">
        <v>0</v>
      </c>
      <c r="D338">
        <v>6</v>
      </c>
      <c r="E338">
        <v>2024</v>
      </c>
      <c r="F338" s="1">
        <v>2004167.38</v>
      </c>
      <c r="G338" s="1">
        <v>3819757</v>
      </c>
      <c r="H338" s="1">
        <v>7634928.6100000003</v>
      </c>
      <c r="I338" s="1">
        <v>1223179.07</v>
      </c>
      <c r="J338">
        <v>4</v>
      </c>
    </row>
    <row r="339" spans="1:10" ht="15.75" hidden="1" customHeight="1">
      <c r="A339" t="s">
        <v>937</v>
      </c>
      <c r="B339" t="s">
        <v>936</v>
      </c>
      <c r="C339">
        <v>0</v>
      </c>
      <c r="D339">
        <v>6</v>
      </c>
      <c r="E339">
        <v>2024</v>
      </c>
      <c r="F339" s="1">
        <v>2004167.38</v>
      </c>
      <c r="G339" s="1">
        <v>3819757</v>
      </c>
      <c r="H339" s="1">
        <v>7634928.6100000003</v>
      </c>
      <c r="I339" s="1">
        <v>1223179.07</v>
      </c>
      <c r="J339">
        <v>5</v>
      </c>
    </row>
    <row r="340" spans="1:10" ht="15.75" hidden="1" customHeight="1">
      <c r="A340" t="s">
        <v>938</v>
      </c>
      <c r="B340" t="s">
        <v>936</v>
      </c>
      <c r="C340">
        <v>0</v>
      </c>
      <c r="D340">
        <v>6</v>
      </c>
      <c r="E340">
        <v>2024</v>
      </c>
      <c r="F340" s="1">
        <v>2004167.38</v>
      </c>
      <c r="G340" s="1">
        <v>3819757</v>
      </c>
      <c r="H340" s="1">
        <v>7634928.6100000003</v>
      </c>
      <c r="I340" s="1">
        <v>1223179.07</v>
      </c>
      <c r="J340">
        <v>6</v>
      </c>
    </row>
    <row r="341" spans="1:10" ht="15.75" hidden="1" customHeight="1">
      <c r="A341" t="s">
        <v>939</v>
      </c>
      <c r="B341" t="s">
        <v>936</v>
      </c>
      <c r="C341">
        <v>0</v>
      </c>
      <c r="D341">
        <v>6</v>
      </c>
      <c r="E341">
        <v>2024</v>
      </c>
      <c r="F341" s="1">
        <v>2004167.38</v>
      </c>
      <c r="G341" s="1">
        <v>3819757</v>
      </c>
      <c r="H341" s="1">
        <v>7634928.6100000003</v>
      </c>
      <c r="I341" s="1">
        <v>1223179.07</v>
      </c>
      <c r="J341">
        <v>7</v>
      </c>
    </row>
    <row r="342" spans="1:10" ht="15.75" customHeight="1">
      <c r="A342" t="s">
        <v>940</v>
      </c>
      <c r="B342" t="s">
        <v>941</v>
      </c>
      <c r="C342">
        <v>0</v>
      </c>
      <c r="D342">
        <v>6</v>
      </c>
      <c r="E342">
        <v>2024</v>
      </c>
      <c r="F342" s="1">
        <v>-6845509.7599999998</v>
      </c>
      <c r="G342" s="1">
        <v>3819757</v>
      </c>
      <c r="H342" s="1">
        <v>0</v>
      </c>
      <c r="I342" s="1">
        <v>-6845509.7599999998</v>
      </c>
      <c r="J342">
        <v>3</v>
      </c>
    </row>
    <row r="343" spans="1:10" ht="15.75" hidden="1" customHeight="1">
      <c r="A343" t="s">
        <v>942</v>
      </c>
      <c r="B343" t="s">
        <v>943</v>
      </c>
      <c r="C343">
        <v>0</v>
      </c>
      <c r="D343">
        <v>6</v>
      </c>
      <c r="E343">
        <v>2024</v>
      </c>
      <c r="F343" s="1">
        <v>-6794596.2599999998</v>
      </c>
      <c r="G343" s="1">
        <v>3819757</v>
      </c>
      <c r="H343" s="1">
        <v>0</v>
      </c>
      <c r="I343" s="1">
        <v>-6794596.2599999998</v>
      </c>
      <c r="J343">
        <v>4</v>
      </c>
    </row>
    <row r="344" spans="1:10" ht="15.75" hidden="1" customHeight="1">
      <c r="A344" t="s">
        <v>944</v>
      </c>
      <c r="B344" t="s">
        <v>945</v>
      </c>
      <c r="C344">
        <v>0</v>
      </c>
      <c r="D344">
        <v>6</v>
      </c>
      <c r="E344">
        <v>2024</v>
      </c>
      <c r="F344" s="1">
        <v>-6794596.2599999998</v>
      </c>
      <c r="G344" s="1">
        <v>3819757</v>
      </c>
      <c r="H344" s="1">
        <v>0</v>
      </c>
      <c r="I344" s="1">
        <v>-6794596.2599999998</v>
      </c>
      <c r="J344">
        <v>5</v>
      </c>
    </row>
    <row r="345" spans="1:10" ht="15.75" hidden="1" customHeight="1">
      <c r="A345" t="s">
        <v>946</v>
      </c>
      <c r="B345" t="s">
        <v>945</v>
      </c>
      <c r="C345">
        <v>0</v>
      </c>
      <c r="D345">
        <v>6</v>
      </c>
      <c r="E345">
        <v>2024</v>
      </c>
      <c r="F345" s="1">
        <v>-6794596.2599999998</v>
      </c>
      <c r="G345" s="1">
        <v>3819757</v>
      </c>
      <c r="H345" s="1">
        <v>0</v>
      </c>
      <c r="I345" s="1">
        <v>-6794596.2599999998</v>
      </c>
      <c r="J345">
        <v>6</v>
      </c>
    </row>
    <row r="346" spans="1:10" ht="15.75" hidden="1" customHeight="1">
      <c r="A346" t="s">
        <v>947</v>
      </c>
      <c r="B346" t="s">
        <v>948</v>
      </c>
      <c r="C346">
        <v>0</v>
      </c>
      <c r="D346">
        <v>6</v>
      </c>
      <c r="E346">
        <v>2024</v>
      </c>
      <c r="F346" s="1">
        <v>-6702566.2300000004</v>
      </c>
      <c r="G346" s="1">
        <v>3819757</v>
      </c>
      <c r="H346" s="1">
        <v>0</v>
      </c>
      <c r="I346" s="1">
        <v>-6702566.2300000004</v>
      </c>
      <c r="J346">
        <v>7</v>
      </c>
    </row>
    <row r="347" spans="1:10" ht="15.75" hidden="1" customHeight="1">
      <c r="A347" t="s">
        <v>949</v>
      </c>
      <c r="B347" t="s">
        <v>950</v>
      </c>
      <c r="C347">
        <v>0</v>
      </c>
      <c r="D347">
        <v>6</v>
      </c>
      <c r="E347">
        <v>2024</v>
      </c>
      <c r="F347" s="1">
        <v>-92030.03</v>
      </c>
      <c r="G347" s="1">
        <v>3819757</v>
      </c>
      <c r="H347" s="1">
        <v>0</v>
      </c>
      <c r="I347" s="1">
        <v>-92030.03</v>
      </c>
      <c r="J347">
        <v>7</v>
      </c>
    </row>
    <row r="348" spans="1:10" ht="15.75" hidden="1" customHeight="1">
      <c r="A348" t="s">
        <v>951</v>
      </c>
      <c r="B348" t="s">
        <v>952</v>
      </c>
      <c r="C348">
        <v>0</v>
      </c>
      <c r="D348">
        <v>6</v>
      </c>
      <c r="E348">
        <v>2024</v>
      </c>
      <c r="F348" s="1">
        <v>-50913.5</v>
      </c>
      <c r="G348" s="1">
        <v>3819757</v>
      </c>
      <c r="H348" s="1">
        <v>0</v>
      </c>
      <c r="I348" s="1">
        <v>-50913.5</v>
      </c>
      <c r="J348">
        <v>4</v>
      </c>
    </row>
    <row r="349" spans="1:10" ht="15.75" hidden="1" customHeight="1">
      <c r="A349" t="s">
        <v>953</v>
      </c>
      <c r="B349" t="s">
        <v>952</v>
      </c>
      <c r="C349">
        <v>0</v>
      </c>
      <c r="D349">
        <v>6</v>
      </c>
      <c r="E349">
        <v>2024</v>
      </c>
      <c r="F349" s="1">
        <v>-50913.5</v>
      </c>
      <c r="G349" s="1">
        <v>3819757</v>
      </c>
      <c r="H349" s="1">
        <v>0</v>
      </c>
      <c r="I349" s="1">
        <v>-50913.5</v>
      </c>
      <c r="J349">
        <v>5</v>
      </c>
    </row>
    <row r="350" spans="1:10" ht="15.75" hidden="1" customHeight="1">
      <c r="A350" t="s">
        <v>954</v>
      </c>
      <c r="B350" t="s">
        <v>952</v>
      </c>
      <c r="C350">
        <v>0</v>
      </c>
      <c r="D350">
        <v>6</v>
      </c>
      <c r="E350">
        <v>2024</v>
      </c>
      <c r="F350" s="1">
        <v>-50913.5</v>
      </c>
      <c r="G350" s="1">
        <v>3819757</v>
      </c>
      <c r="H350" s="1">
        <v>0</v>
      </c>
      <c r="I350" s="1">
        <v>-50913.5</v>
      </c>
      <c r="J350">
        <v>6</v>
      </c>
    </row>
    <row r="351" spans="1:10" ht="15.75" hidden="1" customHeight="1">
      <c r="A351" t="s">
        <v>955</v>
      </c>
      <c r="B351" t="s">
        <v>952</v>
      </c>
      <c r="C351">
        <v>0</v>
      </c>
      <c r="D351">
        <v>6</v>
      </c>
      <c r="E351">
        <v>2024</v>
      </c>
      <c r="F351" s="1">
        <v>-50913.5</v>
      </c>
      <c r="G351" s="1">
        <v>3819757</v>
      </c>
      <c r="H351" s="1">
        <v>0</v>
      </c>
      <c r="I351" s="1">
        <v>-50913.5</v>
      </c>
      <c r="J351">
        <v>7</v>
      </c>
    </row>
    <row r="352" spans="1:10" ht="15.75" hidden="1" customHeight="1">
      <c r="A352" t="s">
        <v>956</v>
      </c>
      <c r="B352" t="s">
        <v>154</v>
      </c>
      <c r="C352">
        <v>0</v>
      </c>
      <c r="D352">
        <v>6</v>
      </c>
      <c r="E352">
        <v>2024</v>
      </c>
      <c r="F352" s="1">
        <v>691405835.47000003</v>
      </c>
      <c r="G352" s="1">
        <v>3819757</v>
      </c>
      <c r="H352" s="1">
        <v>97134044.060000002</v>
      </c>
      <c r="I352" s="1">
        <v>807523806.50999999</v>
      </c>
      <c r="J352">
        <v>2</v>
      </c>
    </row>
    <row r="353" spans="1:10" ht="15.75" customHeight="1">
      <c r="A353" t="s">
        <v>957</v>
      </c>
      <c r="B353" t="s">
        <v>958</v>
      </c>
      <c r="C353">
        <v>0</v>
      </c>
      <c r="D353">
        <v>6</v>
      </c>
      <c r="E353">
        <v>2024</v>
      </c>
      <c r="F353" s="1">
        <v>32542920.260000002</v>
      </c>
      <c r="G353" s="1">
        <v>3819757</v>
      </c>
      <c r="H353" s="1">
        <v>2560780.66</v>
      </c>
      <c r="I353" s="1">
        <v>33812137.399999999</v>
      </c>
      <c r="J353">
        <v>3</v>
      </c>
    </row>
    <row r="354" spans="1:10" ht="15.75" hidden="1" customHeight="1">
      <c r="A354" t="s">
        <v>959</v>
      </c>
      <c r="B354" t="s">
        <v>310</v>
      </c>
      <c r="C354">
        <v>0</v>
      </c>
      <c r="D354">
        <v>6</v>
      </c>
      <c r="E354">
        <v>2024</v>
      </c>
      <c r="F354" s="1">
        <v>32542920.260000002</v>
      </c>
      <c r="G354" s="1">
        <v>3819757</v>
      </c>
      <c r="H354" s="1">
        <v>2560780.66</v>
      </c>
      <c r="I354" s="1">
        <v>33812137.399999999</v>
      </c>
      <c r="J354">
        <v>4</v>
      </c>
    </row>
    <row r="355" spans="1:10" ht="15.75" hidden="1" customHeight="1">
      <c r="A355" t="s">
        <v>960</v>
      </c>
      <c r="B355" t="s">
        <v>961</v>
      </c>
      <c r="C355">
        <v>0</v>
      </c>
      <c r="D355">
        <v>6</v>
      </c>
      <c r="E355">
        <v>2024</v>
      </c>
      <c r="F355" s="1">
        <v>32542920.260000002</v>
      </c>
      <c r="G355" s="1">
        <v>3819757</v>
      </c>
      <c r="H355" s="1">
        <v>2560780.66</v>
      </c>
      <c r="I355" s="1">
        <v>33812137.399999999</v>
      </c>
      <c r="J355">
        <v>5</v>
      </c>
    </row>
    <row r="356" spans="1:10" ht="15.75" hidden="1" customHeight="1">
      <c r="A356" t="s">
        <v>962</v>
      </c>
      <c r="B356" t="s">
        <v>963</v>
      </c>
      <c r="C356">
        <v>0</v>
      </c>
      <c r="D356">
        <v>6</v>
      </c>
      <c r="E356">
        <v>2024</v>
      </c>
      <c r="F356" s="1">
        <v>32542920.260000002</v>
      </c>
      <c r="G356" s="1">
        <v>3819757</v>
      </c>
      <c r="H356" s="1">
        <v>2560780.66</v>
      </c>
      <c r="I356" s="1">
        <v>33812137.399999999</v>
      </c>
      <c r="J356">
        <v>6</v>
      </c>
    </row>
    <row r="357" spans="1:10" ht="15.75" hidden="1" customHeight="1">
      <c r="A357" t="s">
        <v>964</v>
      </c>
      <c r="B357" t="s">
        <v>965</v>
      </c>
      <c r="C357">
        <v>0</v>
      </c>
      <c r="D357">
        <v>6</v>
      </c>
      <c r="E357">
        <v>2024</v>
      </c>
      <c r="F357" s="1">
        <v>32859091.329999998</v>
      </c>
      <c r="G357" s="1">
        <v>3819757</v>
      </c>
      <c r="H357" s="1">
        <v>2294598.79</v>
      </c>
      <c r="I357" s="1">
        <v>33086170.780000001</v>
      </c>
      <c r="J357">
        <v>7</v>
      </c>
    </row>
    <row r="358" spans="1:10" ht="15.75" hidden="1" customHeight="1">
      <c r="A358" t="s">
        <v>4205</v>
      </c>
      <c r="B358" t="s">
        <v>4206</v>
      </c>
      <c r="C358">
        <v>0</v>
      </c>
      <c r="D358">
        <v>6</v>
      </c>
      <c r="E358">
        <v>2024</v>
      </c>
      <c r="F358" s="1">
        <v>-316171.07</v>
      </c>
      <c r="G358" s="1">
        <v>3819757</v>
      </c>
      <c r="H358" s="1">
        <v>266181.87</v>
      </c>
      <c r="I358" s="1">
        <v>725966.62</v>
      </c>
      <c r="J358">
        <v>7</v>
      </c>
    </row>
    <row r="359" spans="1:10" ht="15.75" customHeight="1">
      <c r="A359" t="s">
        <v>970</v>
      </c>
      <c r="B359" t="s">
        <v>971</v>
      </c>
      <c r="C359">
        <v>0</v>
      </c>
      <c r="D359">
        <v>6</v>
      </c>
      <c r="E359">
        <v>2024</v>
      </c>
      <c r="F359" s="1">
        <v>7241590.5199999996</v>
      </c>
      <c r="G359" s="1">
        <v>3819757</v>
      </c>
      <c r="H359" s="1">
        <v>0</v>
      </c>
      <c r="I359" s="1">
        <v>11061347.52</v>
      </c>
      <c r="J359">
        <v>3</v>
      </c>
    </row>
    <row r="360" spans="1:10" ht="15.75" hidden="1" customHeight="1">
      <c r="A360" t="s">
        <v>972</v>
      </c>
      <c r="B360" t="s">
        <v>973</v>
      </c>
      <c r="C360">
        <v>0</v>
      </c>
      <c r="D360">
        <v>6</v>
      </c>
      <c r="E360">
        <v>2024</v>
      </c>
      <c r="F360" s="1">
        <v>7241590.5199999996</v>
      </c>
      <c r="G360" s="1">
        <v>3819757</v>
      </c>
      <c r="H360" s="1">
        <v>0</v>
      </c>
      <c r="I360" s="1">
        <v>11061347.52</v>
      </c>
      <c r="J360">
        <v>4</v>
      </c>
    </row>
    <row r="361" spans="1:10" ht="15.75" hidden="1" customHeight="1">
      <c r="A361" t="s">
        <v>974</v>
      </c>
      <c r="B361" t="s">
        <v>975</v>
      </c>
      <c r="C361">
        <v>0</v>
      </c>
      <c r="D361">
        <v>6</v>
      </c>
      <c r="E361">
        <v>2024</v>
      </c>
      <c r="F361" s="1">
        <v>558250.55000000005</v>
      </c>
      <c r="G361" s="1">
        <v>3819757</v>
      </c>
      <c r="H361" s="1">
        <v>0</v>
      </c>
      <c r="I361" s="1">
        <v>558250.55000000005</v>
      </c>
      <c r="J361">
        <v>5</v>
      </c>
    </row>
    <row r="362" spans="1:10" ht="15.75" hidden="1" customHeight="1">
      <c r="A362" t="s">
        <v>976</v>
      </c>
      <c r="B362" t="s">
        <v>977</v>
      </c>
      <c r="C362">
        <v>0</v>
      </c>
      <c r="D362">
        <v>6</v>
      </c>
      <c r="E362">
        <v>2024</v>
      </c>
      <c r="F362" s="1">
        <v>6107</v>
      </c>
      <c r="G362" s="1">
        <v>3819757</v>
      </c>
      <c r="H362" s="1">
        <v>0</v>
      </c>
      <c r="I362" s="1">
        <v>6107</v>
      </c>
      <c r="J362">
        <v>6</v>
      </c>
    </row>
    <row r="363" spans="1:10" ht="15.75" hidden="1" customHeight="1">
      <c r="A363" t="s">
        <v>978</v>
      </c>
      <c r="B363" t="s">
        <v>979</v>
      </c>
      <c r="C363">
        <v>0</v>
      </c>
      <c r="D363">
        <v>6</v>
      </c>
      <c r="E363">
        <v>2024</v>
      </c>
      <c r="F363" s="1">
        <v>6107</v>
      </c>
      <c r="G363" s="1">
        <v>3819757</v>
      </c>
      <c r="H363" s="1">
        <v>0</v>
      </c>
      <c r="I363" s="1">
        <v>6107</v>
      </c>
      <c r="J363">
        <v>7</v>
      </c>
    </row>
    <row r="364" spans="1:10" ht="15.75" hidden="1" customHeight="1">
      <c r="A364" t="s">
        <v>980</v>
      </c>
      <c r="B364" t="s">
        <v>981</v>
      </c>
      <c r="C364">
        <v>0</v>
      </c>
      <c r="D364">
        <v>6</v>
      </c>
      <c r="E364">
        <v>2024</v>
      </c>
      <c r="F364" s="1">
        <v>262989.58</v>
      </c>
      <c r="G364" s="1">
        <v>3819757</v>
      </c>
      <c r="H364" s="1">
        <v>0</v>
      </c>
      <c r="I364" s="1">
        <v>262989.58</v>
      </c>
      <c r="J364">
        <v>6</v>
      </c>
    </row>
    <row r="365" spans="1:10" ht="15.75" hidden="1" customHeight="1">
      <c r="A365" t="s">
        <v>982</v>
      </c>
      <c r="B365" t="s">
        <v>983</v>
      </c>
      <c r="C365">
        <v>0</v>
      </c>
      <c r="D365">
        <v>6</v>
      </c>
      <c r="E365">
        <v>2024</v>
      </c>
      <c r="F365" s="1">
        <v>262989.58</v>
      </c>
      <c r="G365" s="1">
        <v>3819757</v>
      </c>
      <c r="H365" s="1">
        <v>0</v>
      </c>
      <c r="I365" s="1">
        <v>262989.58</v>
      </c>
      <c r="J365">
        <v>7</v>
      </c>
    </row>
    <row r="366" spans="1:10" ht="15.75" hidden="1" customHeight="1">
      <c r="A366" t="s">
        <v>984</v>
      </c>
      <c r="B366" t="s">
        <v>985</v>
      </c>
      <c r="C366">
        <v>0</v>
      </c>
      <c r="D366">
        <v>6</v>
      </c>
      <c r="E366">
        <v>2024</v>
      </c>
      <c r="F366" s="1">
        <v>70499.91</v>
      </c>
      <c r="G366" s="1">
        <v>3819757</v>
      </c>
      <c r="H366" s="1">
        <v>0</v>
      </c>
      <c r="I366" s="1">
        <v>70499.91</v>
      </c>
      <c r="J366">
        <v>6</v>
      </c>
    </row>
    <row r="367" spans="1:10" ht="15.75" hidden="1" customHeight="1">
      <c r="A367" t="s">
        <v>986</v>
      </c>
      <c r="B367" t="s">
        <v>987</v>
      </c>
      <c r="C367">
        <v>0</v>
      </c>
      <c r="D367">
        <v>6</v>
      </c>
      <c r="E367">
        <v>2024</v>
      </c>
      <c r="F367" s="1">
        <v>37499.910000000003</v>
      </c>
      <c r="G367" s="1">
        <v>3819757</v>
      </c>
      <c r="H367" s="1">
        <v>0</v>
      </c>
      <c r="I367" s="1">
        <v>37499.910000000003</v>
      </c>
      <c r="J367">
        <v>7</v>
      </c>
    </row>
    <row r="368" spans="1:10" ht="15.75" hidden="1" customHeight="1">
      <c r="A368" t="s">
        <v>988</v>
      </c>
      <c r="B368" t="s">
        <v>989</v>
      </c>
      <c r="C368">
        <v>0</v>
      </c>
      <c r="D368">
        <v>6</v>
      </c>
      <c r="E368">
        <v>2024</v>
      </c>
      <c r="F368" s="1">
        <v>33000</v>
      </c>
      <c r="G368" s="1">
        <v>3819757</v>
      </c>
      <c r="H368" s="1">
        <v>0</v>
      </c>
      <c r="I368" s="1">
        <v>33000</v>
      </c>
      <c r="J368">
        <v>7</v>
      </c>
    </row>
    <row r="369" spans="1:10" ht="15.75" hidden="1" customHeight="1">
      <c r="A369" t="s">
        <v>990</v>
      </c>
      <c r="B369" t="s">
        <v>991</v>
      </c>
      <c r="C369">
        <v>0</v>
      </c>
      <c r="D369">
        <v>6</v>
      </c>
      <c r="E369">
        <v>2024</v>
      </c>
      <c r="F369" s="1">
        <v>176302</v>
      </c>
      <c r="G369" s="1">
        <v>3819757</v>
      </c>
      <c r="H369" s="1">
        <v>0</v>
      </c>
      <c r="I369" s="1">
        <v>176302</v>
      </c>
      <c r="J369">
        <v>6</v>
      </c>
    </row>
    <row r="370" spans="1:10" ht="15.75" hidden="1" customHeight="1">
      <c r="A370" t="s">
        <v>992</v>
      </c>
      <c r="B370" t="s">
        <v>993</v>
      </c>
      <c r="C370">
        <v>0</v>
      </c>
      <c r="D370">
        <v>6</v>
      </c>
      <c r="E370">
        <v>2024</v>
      </c>
      <c r="F370" s="1">
        <v>54000</v>
      </c>
      <c r="G370" s="1">
        <v>3819757</v>
      </c>
      <c r="H370" s="1">
        <v>0</v>
      </c>
      <c r="I370" s="1">
        <v>54000</v>
      </c>
      <c r="J370">
        <v>7</v>
      </c>
    </row>
    <row r="371" spans="1:10" ht="15.75" hidden="1" customHeight="1">
      <c r="A371" t="s">
        <v>994</v>
      </c>
      <c r="B371" t="s">
        <v>995</v>
      </c>
      <c r="C371">
        <v>0</v>
      </c>
      <c r="D371">
        <v>6</v>
      </c>
      <c r="E371">
        <v>2024</v>
      </c>
      <c r="F371" s="1">
        <v>28000</v>
      </c>
      <c r="G371" s="1">
        <v>3819757</v>
      </c>
      <c r="H371" s="1">
        <v>0</v>
      </c>
      <c r="I371" s="1">
        <v>28000</v>
      </c>
      <c r="J371">
        <v>7</v>
      </c>
    </row>
    <row r="372" spans="1:10" ht="15.75" hidden="1" customHeight="1">
      <c r="A372" t="s">
        <v>996</v>
      </c>
      <c r="B372" t="s">
        <v>997</v>
      </c>
      <c r="C372">
        <v>0</v>
      </c>
      <c r="D372">
        <v>6</v>
      </c>
      <c r="E372">
        <v>2024</v>
      </c>
      <c r="F372" s="1">
        <v>45000</v>
      </c>
      <c r="G372" s="1">
        <v>3819757</v>
      </c>
      <c r="H372" s="1">
        <v>0</v>
      </c>
      <c r="I372" s="1">
        <v>45000</v>
      </c>
      <c r="J372">
        <v>7</v>
      </c>
    </row>
    <row r="373" spans="1:10" ht="15.75" hidden="1" customHeight="1">
      <c r="A373" t="s">
        <v>998</v>
      </c>
      <c r="B373" t="s">
        <v>999</v>
      </c>
      <c r="C373">
        <v>0</v>
      </c>
      <c r="D373">
        <v>6</v>
      </c>
      <c r="E373">
        <v>2024</v>
      </c>
      <c r="F373" s="1">
        <v>49302</v>
      </c>
      <c r="G373" s="1">
        <v>3819757</v>
      </c>
      <c r="H373" s="1">
        <v>0</v>
      </c>
      <c r="I373" s="1">
        <v>49302</v>
      </c>
      <c r="J373">
        <v>7</v>
      </c>
    </row>
    <row r="374" spans="1:10" ht="15.75" hidden="1" customHeight="1">
      <c r="A374" t="s">
        <v>1000</v>
      </c>
      <c r="B374" t="s">
        <v>1001</v>
      </c>
      <c r="C374">
        <v>0</v>
      </c>
      <c r="D374">
        <v>6</v>
      </c>
      <c r="E374">
        <v>2024</v>
      </c>
      <c r="F374" s="1">
        <v>18927</v>
      </c>
      <c r="G374" s="1">
        <v>3819757</v>
      </c>
      <c r="H374" s="1">
        <v>0</v>
      </c>
      <c r="I374" s="1">
        <v>18927</v>
      </c>
      <c r="J374">
        <v>6</v>
      </c>
    </row>
    <row r="375" spans="1:10" ht="15.75" hidden="1" customHeight="1">
      <c r="A375" t="s">
        <v>1002</v>
      </c>
      <c r="B375" t="s">
        <v>1003</v>
      </c>
      <c r="C375">
        <v>0</v>
      </c>
      <c r="D375">
        <v>6</v>
      </c>
      <c r="E375">
        <v>2024</v>
      </c>
      <c r="F375" s="1">
        <v>18927</v>
      </c>
      <c r="G375" s="1">
        <v>3819757</v>
      </c>
      <c r="H375" s="1">
        <v>0</v>
      </c>
      <c r="I375" s="1">
        <v>18927</v>
      </c>
      <c r="J375">
        <v>7</v>
      </c>
    </row>
    <row r="376" spans="1:10" ht="15.75" hidden="1" customHeight="1">
      <c r="A376" t="s">
        <v>1004</v>
      </c>
      <c r="B376" t="s">
        <v>1005</v>
      </c>
      <c r="C376">
        <v>0</v>
      </c>
      <c r="D376">
        <v>6</v>
      </c>
      <c r="E376">
        <v>2024</v>
      </c>
      <c r="F376" s="1">
        <v>23425.06</v>
      </c>
      <c r="G376" s="1">
        <v>3819757</v>
      </c>
      <c r="H376" s="1">
        <v>0</v>
      </c>
      <c r="I376" s="1">
        <v>23425.06</v>
      </c>
      <c r="J376">
        <v>6</v>
      </c>
    </row>
    <row r="377" spans="1:10" ht="15.75" hidden="1" customHeight="1">
      <c r="A377" t="s">
        <v>1006</v>
      </c>
      <c r="B377" t="s">
        <v>1007</v>
      </c>
      <c r="C377">
        <v>0</v>
      </c>
      <c r="D377">
        <v>6</v>
      </c>
      <c r="E377">
        <v>2024</v>
      </c>
      <c r="F377" s="1">
        <v>23425.06</v>
      </c>
      <c r="G377" s="1">
        <v>3819757</v>
      </c>
      <c r="H377" s="1">
        <v>0</v>
      </c>
      <c r="I377" s="1">
        <v>23425.06</v>
      </c>
      <c r="J377">
        <v>7</v>
      </c>
    </row>
    <row r="378" spans="1:10" ht="15.75" hidden="1" customHeight="1">
      <c r="A378" t="s">
        <v>1008</v>
      </c>
      <c r="B378" t="s">
        <v>1009</v>
      </c>
      <c r="C378">
        <v>0</v>
      </c>
      <c r="D378">
        <v>6</v>
      </c>
      <c r="E378">
        <v>2024</v>
      </c>
      <c r="F378" s="1">
        <v>410830.73</v>
      </c>
      <c r="G378" s="1">
        <v>3819757</v>
      </c>
      <c r="H378" s="1">
        <v>0</v>
      </c>
      <c r="I378" s="1">
        <v>410830.73</v>
      </c>
      <c r="J378">
        <v>5</v>
      </c>
    </row>
    <row r="379" spans="1:10" ht="15.75" hidden="1" customHeight="1">
      <c r="A379" t="s">
        <v>1010</v>
      </c>
      <c r="B379" t="s">
        <v>1011</v>
      </c>
      <c r="C379">
        <v>0</v>
      </c>
      <c r="D379">
        <v>6</v>
      </c>
      <c r="E379">
        <v>2024</v>
      </c>
      <c r="F379" s="1">
        <v>56763</v>
      </c>
      <c r="G379" s="1">
        <v>3819757</v>
      </c>
      <c r="H379" s="1">
        <v>0</v>
      </c>
      <c r="I379" s="1">
        <v>56763</v>
      </c>
      <c r="J379">
        <v>6</v>
      </c>
    </row>
    <row r="380" spans="1:10" ht="15.75" hidden="1" customHeight="1">
      <c r="A380" t="s">
        <v>1012</v>
      </c>
      <c r="B380" t="s">
        <v>1013</v>
      </c>
      <c r="C380">
        <v>0</v>
      </c>
      <c r="D380">
        <v>6</v>
      </c>
      <c r="E380">
        <v>2024</v>
      </c>
      <c r="F380" s="1">
        <v>50000</v>
      </c>
      <c r="G380" s="1">
        <v>3819757</v>
      </c>
      <c r="H380" s="1">
        <v>0</v>
      </c>
      <c r="I380" s="1">
        <v>50000</v>
      </c>
      <c r="J380">
        <v>7</v>
      </c>
    </row>
    <row r="381" spans="1:10" ht="15.75" hidden="1" customHeight="1">
      <c r="A381" t="s">
        <v>1014</v>
      </c>
      <c r="B381" t="s">
        <v>1015</v>
      </c>
      <c r="C381">
        <v>0</v>
      </c>
      <c r="D381">
        <v>6</v>
      </c>
      <c r="E381">
        <v>2024</v>
      </c>
      <c r="F381" s="1">
        <v>6763</v>
      </c>
      <c r="G381" s="1">
        <v>3819757</v>
      </c>
      <c r="H381" s="1">
        <v>0</v>
      </c>
      <c r="I381" s="1">
        <v>6763</v>
      </c>
      <c r="J381">
        <v>7</v>
      </c>
    </row>
    <row r="382" spans="1:10" ht="15.75" hidden="1" customHeight="1">
      <c r="A382" t="s">
        <v>1016</v>
      </c>
      <c r="B382" t="s">
        <v>1017</v>
      </c>
      <c r="C382">
        <v>0</v>
      </c>
      <c r="D382">
        <v>6</v>
      </c>
      <c r="E382">
        <v>2024</v>
      </c>
      <c r="F382" s="1">
        <v>50487.3</v>
      </c>
      <c r="G382" s="1">
        <v>3819757</v>
      </c>
      <c r="H382" s="1">
        <v>0</v>
      </c>
      <c r="I382" s="1">
        <v>50487.3</v>
      </c>
      <c r="J382">
        <v>6</v>
      </c>
    </row>
    <row r="383" spans="1:10" ht="15.75" hidden="1" customHeight="1">
      <c r="A383" t="s">
        <v>1018</v>
      </c>
      <c r="B383" t="s">
        <v>1019</v>
      </c>
      <c r="C383">
        <v>0</v>
      </c>
      <c r="D383">
        <v>6</v>
      </c>
      <c r="E383">
        <v>2024</v>
      </c>
      <c r="F383" s="1">
        <v>50487.3</v>
      </c>
      <c r="G383" s="1">
        <v>3819757</v>
      </c>
      <c r="H383" s="1">
        <v>0</v>
      </c>
      <c r="I383" s="1">
        <v>50487.3</v>
      </c>
      <c r="J383">
        <v>7</v>
      </c>
    </row>
    <row r="384" spans="1:10" ht="15.75" hidden="1" customHeight="1">
      <c r="A384" t="s">
        <v>1020</v>
      </c>
      <c r="B384" t="s">
        <v>981</v>
      </c>
      <c r="C384">
        <v>0</v>
      </c>
      <c r="D384">
        <v>6</v>
      </c>
      <c r="E384">
        <v>2024</v>
      </c>
      <c r="F384" s="1">
        <v>47252.45</v>
      </c>
      <c r="G384" s="1">
        <v>3819757</v>
      </c>
      <c r="H384" s="1">
        <v>0</v>
      </c>
      <c r="I384" s="1">
        <v>47252.45</v>
      </c>
      <c r="J384">
        <v>6</v>
      </c>
    </row>
    <row r="385" spans="1:10" ht="15.75" hidden="1" customHeight="1">
      <c r="A385" t="s">
        <v>1021</v>
      </c>
      <c r="B385" t="s">
        <v>1022</v>
      </c>
      <c r="C385">
        <v>0</v>
      </c>
      <c r="D385">
        <v>6</v>
      </c>
      <c r="E385">
        <v>2024</v>
      </c>
      <c r="F385" s="1">
        <v>47252.45</v>
      </c>
      <c r="G385" s="1">
        <v>3819757</v>
      </c>
      <c r="H385" s="1">
        <v>0</v>
      </c>
      <c r="I385" s="1">
        <v>47252.45</v>
      </c>
      <c r="J385">
        <v>7</v>
      </c>
    </row>
    <row r="386" spans="1:10" ht="15.75" hidden="1" customHeight="1">
      <c r="A386" t="s">
        <v>1023</v>
      </c>
      <c r="B386" t="s">
        <v>1024</v>
      </c>
      <c r="C386">
        <v>0</v>
      </c>
      <c r="D386">
        <v>6</v>
      </c>
      <c r="E386">
        <v>2024</v>
      </c>
      <c r="F386" s="1">
        <v>85171.5</v>
      </c>
      <c r="G386" s="1">
        <v>3819757</v>
      </c>
      <c r="H386" s="1">
        <v>0</v>
      </c>
      <c r="I386" s="1">
        <v>85171.5</v>
      </c>
      <c r="J386">
        <v>6</v>
      </c>
    </row>
    <row r="387" spans="1:10" ht="15.75" hidden="1" customHeight="1">
      <c r="A387" t="s">
        <v>1025</v>
      </c>
      <c r="B387" t="s">
        <v>1026</v>
      </c>
      <c r="C387">
        <v>0</v>
      </c>
      <c r="D387">
        <v>6</v>
      </c>
      <c r="E387">
        <v>2024</v>
      </c>
      <c r="F387" s="1">
        <v>56781</v>
      </c>
      <c r="G387" s="1">
        <v>3819757</v>
      </c>
      <c r="H387" s="1">
        <v>0</v>
      </c>
      <c r="I387" s="1">
        <v>56781</v>
      </c>
      <c r="J387">
        <v>7</v>
      </c>
    </row>
    <row r="388" spans="1:10" ht="15.75" hidden="1" customHeight="1">
      <c r="A388" t="s">
        <v>1027</v>
      </c>
      <c r="B388" t="s">
        <v>1028</v>
      </c>
      <c r="C388">
        <v>0</v>
      </c>
      <c r="D388">
        <v>6</v>
      </c>
      <c r="E388">
        <v>2024</v>
      </c>
      <c r="F388" s="1">
        <v>28390.5</v>
      </c>
      <c r="G388" s="1">
        <v>3819757</v>
      </c>
      <c r="H388" s="1">
        <v>0</v>
      </c>
      <c r="I388" s="1">
        <v>28390.5</v>
      </c>
      <c r="J388">
        <v>7</v>
      </c>
    </row>
    <row r="389" spans="1:10" ht="15.75" hidden="1" customHeight="1">
      <c r="A389" t="s">
        <v>1029</v>
      </c>
      <c r="B389" t="s">
        <v>1001</v>
      </c>
      <c r="C389">
        <v>0</v>
      </c>
      <c r="D389">
        <v>6</v>
      </c>
      <c r="E389">
        <v>2024</v>
      </c>
      <c r="F389" s="1">
        <v>45000</v>
      </c>
      <c r="G389" s="1">
        <v>3819757</v>
      </c>
      <c r="H389" s="1">
        <v>0</v>
      </c>
      <c r="I389" s="1">
        <v>45000</v>
      </c>
      <c r="J389">
        <v>6</v>
      </c>
    </row>
    <row r="390" spans="1:10" ht="15.75" hidden="1" customHeight="1">
      <c r="A390" t="s">
        <v>1030</v>
      </c>
      <c r="B390" t="s">
        <v>1031</v>
      </c>
      <c r="C390">
        <v>0</v>
      </c>
      <c r="D390">
        <v>6</v>
      </c>
      <c r="E390">
        <v>2024</v>
      </c>
      <c r="F390" s="1">
        <v>45000</v>
      </c>
      <c r="G390" s="1">
        <v>3819757</v>
      </c>
      <c r="H390" s="1">
        <v>0</v>
      </c>
      <c r="I390" s="1">
        <v>45000</v>
      </c>
      <c r="J390">
        <v>7</v>
      </c>
    </row>
    <row r="391" spans="1:10" ht="15.75" hidden="1" customHeight="1">
      <c r="A391" t="s">
        <v>1032</v>
      </c>
      <c r="B391" t="s">
        <v>1033</v>
      </c>
      <c r="C391">
        <v>0</v>
      </c>
      <c r="D391">
        <v>6</v>
      </c>
      <c r="E391">
        <v>2024</v>
      </c>
      <c r="F391" s="1">
        <v>60000</v>
      </c>
      <c r="G391" s="1">
        <v>3819757</v>
      </c>
      <c r="H391" s="1">
        <v>0</v>
      </c>
      <c r="I391" s="1">
        <v>60000</v>
      </c>
      <c r="J391">
        <v>6</v>
      </c>
    </row>
    <row r="392" spans="1:10" ht="15.75" hidden="1" customHeight="1">
      <c r="A392" t="s">
        <v>1034</v>
      </c>
      <c r="B392" t="s">
        <v>1035</v>
      </c>
      <c r="C392">
        <v>0</v>
      </c>
      <c r="D392">
        <v>6</v>
      </c>
      <c r="E392">
        <v>2024</v>
      </c>
      <c r="F392" s="1">
        <v>60000</v>
      </c>
      <c r="G392" s="1">
        <v>3819757</v>
      </c>
      <c r="H392" s="1">
        <v>0</v>
      </c>
      <c r="I392" s="1">
        <v>60000</v>
      </c>
      <c r="J392">
        <v>7</v>
      </c>
    </row>
    <row r="393" spans="1:10" ht="15.75" hidden="1" customHeight="1">
      <c r="A393" t="s">
        <v>1036</v>
      </c>
      <c r="B393" t="s">
        <v>1037</v>
      </c>
      <c r="C393">
        <v>0</v>
      </c>
      <c r="D393">
        <v>6</v>
      </c>
      <c r="E393">
        <v>2024</v>
      </c>
      <c r="F393" s="1">
        <v>66156.479999999996</v>
      </c>
      <c r="G393" s="1">
        <v>3819757</v>
      </c>
      <c r="H393" s="1">
        <v>0</v>
      </c>
      <c r="I393" s="1">
        <v>66156.479999999996</v>
      </c>
      <c r="J393">
        <v>6</v>
      </c>
    </row>
    <row r="394" spans="1:10" ht="15.75" hidden="1" customHeight="1">
      <c r="A394" t="s">
        <v>1038</v>
      </c>
      <c r="B394" t="s">
        <v>1039</v>
      </c>
      <c r="C394">
        <v>0</v>
      </c>
      <c r="D394">
        <v>6</v>
      </c>
      <c r="E394">
        <v>2024</v>
      </c>
      <c r="F394" s="1">
        <v>66156.479999999996</v>
      </c>
      <c r="G394" s="1">
        <v>3819757</v>
      </c>
      <c r="H394" s="1">
        <v>0</v>
      </c>
      <c r="I394" s="1">
        <v>66156.479999999996</v>
      </c>
      <c r="J394">
        <v>7</v>
      </c>
    </row>
    <row r="395" spans="1:10" ht="15.75" hidden="1" customHeight="1">
      <c r="A395" t="s">
        <v>1040</v>
      </c>
      <c r="B395" t="s">
        <v>1041</v>
      </c>
      <c r="C395">
        <v>0</v>
      </c>
      <c r="D395">
        <v>6</v>
      </c>
      <c r="E395">
        <v>2024</v>
      </c>
      <c r="F395" s="1">
        <v>1382340.06</v>
      </c>
      <c r="G395" s="1">
        <v>3819757</v>
      </c>
      <c r="H395" s="1">
        <v>0</v>
      </c>
      <c r="I395" s="1">
        <v>1382340.06</v>
      </c>
      <c r="J395">
        <v>5</v>
      </c>
    </row>
    <row r="396" spans="1:10" ht="15.75" hidden="1" customHeight="1">
      <c r="A396" t="s">
        <v>1042</v>
      </c>
      <c r="B396" t="s">
        <v>1043</v>
      </c>
      <c r="C396">
        <v>0</v>
      </c>
      <c r="D396">
        <v>6</v>
      </c>
      <c r="E396">
        <v>2024</v>
      </c>
      <c r="F396" s="1">
        <v>1382340.06</v>
      </c>
      <c r="G396" s="1">
        <v>3819757</v>
      </c>
      <c r="H396" s="1">
        <v>0</v>
      </c>
      <c r="I396" s="1">
        <v>1382340.06</v>
      </c>
      <c r="J396">
        <v>6</v>
      </c>
    </row>
    <row r="397" spans="1:10" ht="15.75" hidden="1" customHeight="1">
      <c r="A397" t="s">
        <v>1044</v>
      </c>
      <c r="B397" t="s">
        <v>1045</v>
      </c>
      <c r="C397">
        <v>0</v>
      </c>
      <c r="D397">
        <v>6</v>
      </c>
      <c r="E397">
        <v>2024</v>
      </c>
      <c r="F397" s="1">
        <v>15906.17</v>
      </c>
      <c r="G397" s="1">
        <v>3819757</v>
      </c>
      <c r="H397" s="1">
        <v>0</v>
      </c>
      <c r="I397" s="1">
        <v>15906.17</v>
      </c>
      <c r="J397">
        <v>7</v>
      </c>
    </row>
    <row r="398" spans="1:10" ht="15.75" hidden="1" customHeight="1">
      <c r="A398" t="s">
        <v>1046</v>
      </c>
      <c r="B398" t="s">
        <v>1047</v>
      </c>
      <c r="C398">
        <v>0</v>
      </c>
      <c r="D398">
        <v>6</v>
      </c>
      <c r="E398">
        <v>2024</v>
      </c>
      <c r="F398" s="1">
        <v>68180</v>
      </c>
      <c r="G398" s="1">
        <v>3819757</v>
      </c>
      <c r="H398" s="1">
        <v>0</v>
      </c>
      <c r="I398" s="1">
        <v>68180</v>
      </c>
      <c r="J398">
        <v>7</v>
      </c>
    </row>
    <row r="399" spans="1:10" ht="15.75" hidden="1" customHeight="1">
      <c r="A399" t="s">
        <v>1048</v>
      </c>
      <c r="B399" t="s">
        <v>1049</v>
      </c>
      <c r="C399">
        <v>0</v>
      </c>
      <c r="D399">
        <v>6</v>
      </c>
      <c r="E399">
        <v>2024</v>
      </c>
      <c r="F399" s="1">
        <v>47362.400000000001</v>
      </c>
      <c r="G399" s="1">
        <v>3819757</v>
      </c>
      <c r="H399" s="1">
        <v>0</v>
      </c>
      <c r="I399" s="1">
        <v>47362.400000000001</v>
      </c>
      <c r="J399">
        <v>7</v>
      </c>
    </row>
    <row r="400" spans="1:10" ht="15.75" hidden="1" customHeight="1">
      <c r="A400" t="s">
        <v>1050</v>
      </c>
      <c r="B400" t="s">
        <v>1051</v>
      </c>
      <c r="C400">
        <v>0</v>
      </c>
      <c r="D400">
        <v>6</v>
      </c>
      <c r="E400">
        <v>2024</v>
      </c>
      <c r="F400" s="1">
        <v>114831.29</v>
      </c>
      <c r="G400" s="1">
        <v>3819757</v>
      </c>
      <c r="H400" s="1">
        <v>0</v>
      </c>
      <c r="I400" s="1">
        <v>114831.29</v>
      </c>
      <c r="J400">
        <v>7</v>
      </c>
    </row>
    <row r="401" spans="1:10" ht="15.75" hidden="1" customHeight="1">
      <c r="A401" t="s">
        <v>1052</v>
      </c>
      <c r="B401" t="s">
        <v>1053</v>
      </c>
      <c r="C401">
        <v>0</v>
      </c>
      <c r="D401">
        <v>6</v>
      </c>
      <c r="E401">
        <v>2024</v>
      </c>
      <c r="F401" s="1">
        <v>125013.71</v>
      </c>
      <c r="G401" s="1">
        <v>3819757</v>
      </c>
      <c r="H401" s="1">
        <v>0</v>
      </c>
      <c r="I401" s="1">
        <v>125013.71</v>
      </c>
      <c r="J401">
        <v>7</v>
      </c>
    </row>
    <row r="402" spans="1:10" ht="15.75" hidden="1" customHeight="1">
      <c r="A402" t="s">
        <v>1054</v>
      </c>
      <c r="B402" t="s">
        <v>1055</v>
      </c>
      <c r="C402">
        <v>0</v>
      </c>
      <c r="D402">
        <v>6</v>
      </c>
      <c r="E402">
        <v>2024</v>
      </c>
      <c r="F402" s="1">
        <v>160451.29</v>
      </c>
      <c r="G402" s="1">
        <v>3819757</v>
      </c>
      <c r="H402" s="1">
        <v>0</v>
      </c>
      <c r="I402" s="1">
        <v>160451.29</v>
      </c>
      <c r="J402">
        <v>7</v>
      </c>
    </row>
    <row r="403" spans="1:10" ht="15.75" hidden="1" customHeight="1">
      <c r="A403" t="s">
        <v>1056</v>
      </c>
      <c r="B403" t="s">
        <v>1057</v>
      </c>
      <c r="C403">
        <v>0</v>
      </c>
      <c r="D403">
        <v>6</v>
      </c>
      <c r="E403">
        <v>2024</v>
      </c>
      <c r="F403" s="1">
        <v>9872.5</v>
      </c>
      <c r="G403" s="1">
        <v>3819757</v>
      </c>
      <c r="H403" s="1">
        <v>0</v>
      </c>
      <c r="I403" s="1">
        <v>9872.5</v>
      </c>
      <c r="J403">
        <v>7</v>
      </c>
    </row>
    <row r="404" spans="1:10" ht="15.75" hidden="1" customHeight="1">
      <c r="A404" t="s">
        <v>1058</v>
      </c>
      <c r="B404" t="s">
        <v>1059</v>
      </c>
      <c r="C404">
        <v>0</v>
      </c>
      <c r="D404">
        <v>6</v>
      </c>
      <c r="E404">
        <v>2024</v>
      </c>
      <c r="F404" s="1">
        <v>17623.36</v>
      </c>
      <c r="G404" s="1">
        <v>3819757</v>
      </c>
      <c r="H404" s="1">
        <v>0</v>
      </c>
      <c r="I404" s="1">
        <v>17623.36</v>
      </c>
      <c r="J404">
        <v>7</v>
      </c>
    </row>
    <row r="405" spans="1:10" ht="15.75" hidden="1" customHeight="1">
      <c r="A405" t="s">
        <v>1060</v>
      </c>
      <c r="B405" t="s">
        <v>1061</v>
      </c>
      <c r="C405">
        <v>0</v>
      </c>
      <c r="D405">
        <v>6</v>
      </c>
      <c r="E405">
        <v>2024</v>
      </c>
      <c r="F405" s="1">
        <v>250927.39</v>
      </c>
      <c r="G405" s="1">
        <v>3819757</v>
      </c>
      <c r="H405" s="1">
        <v>0</v>
      </c>
      <c r="I405" s="1">
        <v>250927.39</v>
      </c>
      <c r="J405">
        <v>7</v>
      </c>
    </row>
    <row r="406" spans="1:10" ht="15.75" hidden="1" customHeight="1">
      <c r="A406" t="s">
        <v>1062</v>
      </c>
      <c r="B406" t="s">
        <v>1063</v>
      </c>
      <c r="C406">
        <v>0</v>
      </c>
      <c r="D406">
        <v>6</v>
      </c>
      <c r="E406">
        <v>2024</v>
      </c>
      <c r="F406" s="1">
        <v>28614</v>
      </c>
      <c r="G406" s="1">
        <v>3819757</v>
      </c>
      <c r="H406" s="1">
        <v>0</v>
      </c>
      <c r="I406" s="1">
        <v>28614</v>
      </c>
      <c r="J406">
        <v>7</v>
      </c>
    </row>
    <row r="407" spans="1:10" ht="15.75" hidden="1" customHeight="1">
      <c r="A407" t="s">
        <v>1064</v>
      </c>
      <c r="B407" t="s">
        <v>1065</v>
      </c>
      <c r="C407">
        <v>0</v>
      </c>
      <c r="D407">
        <v>6</v>
      </c>
      <c r="E407">
        <v>2024</v>
      </c>
      <c r="F407" s="1">
        <v>7930</v>
      </c>
      <c r="G407" s="1">
        <v>3819757</v>
      </c>
      <c r="H407" s="1">
        <v>0</v>
      </c>
      <c r="I407" s="1">
        <v>7930</v>
      </c>
      <c r="J407">
        <v>7</v>
      </c>
    </row>
    <row r="408" spans="1:10" ht="15.75" hidden="1" customHeight="1">
      <c r="A408" t="s">
        <v>1066</v>
      </c>
      <c r="B408" t="s">
        <v>1067</v>
      </c>
      <c r="C408">
        <v>0</v>
      </c>
      <c r="D408">
        <v>6</v>
      </c>
      <c r="E408">
        <v>2024</v>
      </c>
      <c r="F408" s="1">
        <v>2892.5</v>
      </c>
      <c r="G408" s="1">
        <v>3819757</v>
      </c>
      <c r="H408" s="1">
        <v>0</v>
      </c>
      <c r="I408" s="1">
        <v>2892.5</v>
      </c>
      <c r="J408">
        <v>7</v>
      </c>
    </row>
    <row r="409" spans="1:10" ht="15.75" hidden="1" customHeight="1">
      <c r="A409" t="s">
        <v>1068</v>
      </c>
      <c r="B409" t="s">
        <v>1069</v>
      </c>
      <c r="C409">
        <v>0</v>
      </c>
      <c r="D409">
        <v>6</v>
      </c>
      <c r="E409">
        <v>2024</v>
      </c>
      <c r="F409" s="1">
        <v>30162.5</v>
      </c>
      <c r="G409" s="1">
        <v>3819757</v>
      </c>
      <c r="H409" s="1">
        <v>0</v>
      </c>
      <c r="I409" s="1">
        <v>30162.5</v>
      </c>
      <c r="J409">
        <v>7</v>
      </c>
    </row>
    <row r="410" spans="1:10" ht="15.75" hidden="1" customHeight="1">
      <c r="A410" t="s">
        <v>1070</v>
      </c>
      <c r="B410" t="s">
        <v>1071</v>
      </c>
      <c r="C410">
        <v>0</v>
      </c>
      <c r="D410">
        <v>6</v>
      </c>
      <c r="E410">
        <v>2024</v>
      </c>
      <c r="F410" s="1">
        <v>34094.980000000003</v>
      </c>
      <c r="G410" s="1">
        <v>3819757</v>
      </c>
      <c r="H410" s="1">
        <v>0</v>
      </c>
      <c r="I410" s="1">
        <v>34094.980000000003</v>
      </c>
      <c r="J410">
        <v>7</v>
      </c>
    </row>
    <row r="411" spans="1:10" ht="15.75" hidden="1" customHeight="1">
      <c r="A411" t="s">
        <v>1072</v>
      </c>
      <c r="B411" t="s">
        <v>1073</v>
      </c>
      <c r="C411">
        <v>0</v>
      </c>
      <c r="D411">
        <v>6</v>
      </c>
      <c r="E411">
        <v>2024</v>
      </c>
      <c r="F411" s="1">
        <v>69145.39</v>
      </c>
      <c r="G411" s="1">
        <v>3819757</v>
      </c>
      <c r="H411" s="1">
        <v>0</v>
      </c>
      <c r="I411" s="1">
        <v>69145.39</v>
      </c>
      <c r="J411">
        <v>7</v>
      </c>
    </row>
    <row r="412" spans="1:10" ht="15.75" hidden="1" customHeight="1">
      <c r="A412" t="s">
        <v>1074</v>
      </c>
      <c r="B412" t="s">
        <v>1075</v>
      </c>
      <c r="C412">
        <v>0</v>
      </c>
      <c r="D412">
        <v>6</v>
      </c>
      <c r="E412">
        <v>2024</v>
      </c>
      <c r="F412" s="1">
        <v>65130.080000000002</v>
      </c>
      <c r="G412" s="1">
        <v>3819757</v>
      </c>
      <c r="H412" s="1">
        <v>0</v>
      </c>
      <c r="I412" s="1">
        <v>65130.080000000002</v>
      </c>
      <c r="J412">
        <v>7</v>
      </c>
    </row>
    <row r="413" spans="1:10" ht="15.75" hidden="1" customHeight="1">
      <c r="A413" t="s">
        <v>1076</v>
      </c>
      <c r="B413" t="s">
        <v>1077</v>
      </c>
      <c r="C413">
        <v>0</v>
      </c>
      <c r="D413">
        <v>6</v>
      </c>
      <c r="E413">
        <v>2024</v>
      </c>
      <c r="F413" s="1">
        <v>23402.6</v>
      </c>
      <c r="G413" s="1">
        <v>3819757</v>
      </c>
      <c r="H413" s="1">
        <v>0</v>
      </c>
      <c r="I413" s="1">
        <v>23402.6</v>
      </c>
      <c r="J413">
        <v>7</v>
      </c>
    </row>
    <row r="414" spans="1:10" ht="15.75" hidden="1" customHeight="1">
      <c r="A414" t="s">
        <v>1078</v>
      </c>
      <c r="B414" t="s">
        <v>1079</v>
      </c>
      <c r="C414">
        <v>0</v>
      </c>
      <c r="D414">
        <v>6</v>
      </c>
      <c r="E414">
        <v>2024</v>
      </c>
      <c r="F414" s="1">
        <v>241765.16</v>
      </c>
      <c r="G414" s="1">
        <v>3819757</v>
      </c>
      <c r="H414" s="1">
        <v>0</v>
      </c>
      <c r="I414" s="1">
        <v>241765.16</v>
      </c>
      <c r="J414">
        <v>7</v>
      </c>
    </row>
    <row r="415" spans="1:10" ht="15.75" hidden="1" customHeight="1">
      <c r="A415" t="s">
        <v>1080</v>
      </c>
      <c r="B415" t="s">
        <v>1081</v>
      </c>
      <c r="C415">
        <v>0</v>
      </c>
      <c r="D415">
        <v>6</v>
      </c>
      <c r="E415">
        <v>2024</v>
      </c>
      <c r="F415" s="1">
        <v>69034.740000000005</v>
      </c>
      <c r="G415" s="1">
        <v>3819757</v>
      </c>
      <c r="H415" s="1">
        <v>0</v>
      </c>
      <c r="I415" s="1">
        <v>69034.740000000005</v>
      </c>
      <c r="J415">
        <v>7</v>
      </c>
    </row>
    <row r="416" spans="1:10" ht="15.75" hidden="1" customHeight="1">
      <c r="A416" t="s">
        <v>1082</v>
      </c>
      <c r="B416" t="s">
        <v>1083</v>
      </c>
      <c r="C416">
        <v>0</v>
      </c>
      <c r="D416">
        <v>6</v>
      </c>
      <c r="E416">
        <v>2024</v>
      </c>
      <c r="F416" s="1">
        <v>2872119.44</v>
      </c>
      <c r="G416" s="1">
        <v>3819757</v>
      </c>
      <c r="H416" s="1">
        <v>0</v>
      </c>
      <c r="I416" s="1">
        <v>2872119.44</v>
      </c>
      <c r="J416">
        <v>5</v>
      </c>
    </row>
    <row r="417" spans="1:10" ht="15.75" hidden="1" customHeight="1">
      <c r="A417" t="s">
        <v>1084</v>
      </c>
      <c r="B417" t="s">
        <v>1085</v>
      </c>
      <c r="C417">
        <v>0</v>
      </c>
      <c r="D417">
        <v>6</v>
      </c>
      <c r="E417">
        <v>2024</v>
      </c>
      <c r="F417" s="1">
        <v>377</v>
      </c>
      <c r="G417" s="1">
        <v>3819757</v>
      </c>
      <c r="H417" s="1">
        <v>0</v>
      </c>
      <c r="I417" s="1">
        <v>377</v>
      </c>
      <c r="J417">
        <v>6</v>
      </c>
    </row>
    <row r="418" spans="1:10" ht="15.75" hidden="1" customHeight="1">
      <c r="A418" t="s">
        <v>1086</v>
      </c>
      <c r="B418" t="s">
        <v>1087</v>
      </c>
      <c r="C418">
        <v>0</v>
      </c>
      <c r="D418">
        <v>6</v>
      </c>
      <c r="E418">
        <v>2024</v>
      </c>
      <c r="F418" s="1">
        <v>1</v>
      </c>
      <c r="G418" s="1">
        <v>3819757</v>
      </c>
      <c r="H418" s="1">
        <v>0</v>
      </c>
      <c r="I418" s="1">
        <v>1</v>
      </c>
      <c r="J418">
        <v>7</v>
      </c>
    </row>
    <row r="419" spans="1:10" ht="15.75" hidden="1" customHeight="1">
      <c r="A419" t="s">
        <v>1088</v>
      </c>
      <c r="B419" t="s">
        <v>1089</v>
      </c>
      <c r="C419">
        <v>0</v>
      </c>
      <c r="D419">
        <v>6</v>
      </c>
      <c r="E419">
        <v>2024</v>
      </c>
      <c r="F419" s="1">
        <v>1</v>
      </c>
      <c r="G419" s="1">
        <v>3819757</v>
      </c>
      <c r="H419" s="1">
        <v>0</v>
      </c>
      <c r="I419" s="1">
        <v>1</v>
      </c>
      <c r="J419">
        <v>7</v>
      </c>
    </row>
    <row r="420" spans="1:10" ht="15.75" hidden="1" customHeight="1">
      <c r="A420" t="s">
        <v>1090</v>
      </c>
      <c r="B420" t="s">
        <v>1091</v>
      </c>
      <c r="C420">
        <v>0</v>
      </c>
      <c r="D420">
        <v>6</v>
      </c>
      <c r="E420">
        <v>2024</v>
      </c>
      <c r="F420" s="1">
        <v>375</v>
      </c>
      <c r="G420" s="1">
        <v>3819757</v>
      </c>
      <c r="H420" s="1">
        <v>0</v>
      </c>
      <c r="I420" s="1">
        <v>375</v>
      </c>
      <c r="J420">
        <v>7</v>
      </c>
    </row>
    <row r="421" spans="1:10" ht="15.75" hidden="1" customHeight="1">
      <c r="A421" t="s">
        <v>1092</v>
      </c>
      <c r="B421" t="s">
        <v>1093</v>
      </c>
      <c r="C421">
        <v>0</v>
      </c>
      <c r="D421">
        <v>6</v>
      </c>
      <c r="E421">
        <v>2024</v>
      </c>
      <c r="F421" s="1">
        <v>5831.21</v>
      </c>
      <c r="G421" s="1">
        <v>3819757</v>
      </c>
      <c r="H421" s="1">
        <v>0</v>
      </c>
      <c r="I421" s="1">
        <v>5831.21</v>
      </c>
      <c r="J421">
        <v>6</v>
      </c>
    </row>
    <row r="422" spans="1:10" ht="15.75" hidden="1" customHeight="1">
      <c r="A422" t="s">
        <v>1094</v>
      </c>
      <c r="B422" t="s">
        <v>1095</v>
      </c>
      <c r="C422">
        <v>0</v>
      </c>
      <c r="D422">
        <v>6</v>
      </c>
      <c r="E422">
        <v>2024</v>
      </c>
      <c r="F422" s="1">
        <v>5831.21</v>
      </c>
      <c r="G422" s="1">
        <v>3819757</v>
      </c>
      <c r="H422" s="1">
        <v>0</v>
      </c>
      <c r="I422" s="1">
        <v>5831.21</v>
      </c>
      <c r="J422">
        <v>7</v>
      </c>
    </row>
    <row r="423" spans="1:10" ht="15.75" hidden="1" customHeight="1">
      <c r="A423" t="s">
        <v>1096</v>
      </c>
      <c r="B423" t="s">
        <v>1097</v>
      </c>
      <c r="C423">
        <v>0</v>
      </c>
      <c r="D423">
        <v>6</v>
      </c>
      <c r="E423">
        <v>2024</v>
      </c>
      <c r="F423" s="1">
        <v>70230.600000000006</v>
      </c>
      <c r="G423" s="1">
        <v>3819757</v>
      </c>
      <c r="H423" s="1">
        <v>0</v>
      </c>
      <c r="I423" s="1">
        <v>70230.600000000006</v>
      </c>
      <c r="J423">
        <v>6</v>
      </c>
    </row>
    <row r="424" spans="1:10" ht="15.75" hidden="1" customHeight="1">
      <c r="A424" t="s">
        <v>1098</v>
      </c>
      <c r="B424" t="s">
        <v>1099</v>
      </c>
      <c r="C424">
        <v>0</v>
      </c>
      <c r="D424">
        <v>6</v>
      </c>
      <c r="E424">
        <v>2024</v>
      </c>
      <c r="F424" s="1">
        <v>6684.25</v>
      </c>
      <c r="G424" s="1">
        <v>3819757</v>
      </c>
      <c r="H424" s="1">
        <v>0</v>
      </c>
      <c r="I424" s="1">
        <v>6684.25</v>
      </c>
      <c r="J424">
        <v>7</v>
      </c>
    </row>
    <row r="425" spans="1:10" ht="15.75" hidden="1" customHeight="1">
      <c r="A425" t="s">
        <v>1100</v>
      </c>
      <c r="B425" t="s">
        <v>1101</v>
      </c>
      <c r="C425">
        <v>0</v>
      </c>
      <c r="D425">
        <v>6</v>
      </c>
      <c r="E425">
        <v>2024</v>
      </c>
      <c r="F425" s="1">
        <v>10094.36</v>
      </c>
      <c r="G425" s="1">
        <v>3819757</v>
      </c>
      <c r="H425" s="1">
        <v>0</v>
      </c>
      <c r="I425" s="1">
        <v>10094.36</v>
      </c>
      <c r="J425">
        <v>7</v>
      </c>
    </row>
    <row r="426" spans="1:10" ht="15.75" hidden="1" customHeight="1">
      <c r="A426" t="s">
        <v>1102</v>
      </c>
      <c r="B426" t="s">
        <v>1103</v>
      </c>
      <c r="C426">
        <v>0</v>
      </c>
      <c r="D426">
        <v>6</v>
      </c>
      <c r="E426">
        <v>2024</v>
      </c>
      <c r="F426" s="1">
        <v>419.13</v>
      </c>
      <c r="G426" s="1">
        <v>3819757</v>
      </c>
      <c r="H426" s="1">
        <v>0</v>
      </c>
      <c r="I426" s="1">
        <v>419.13</v>
      </c>
      <c r="J426">
        <v>7</v>
      </c>
    </row>
    <row r="427" spans="1:10" ht="15.75" hidden="1" customHeight="1">
      <c r="A427" t="s">
        <v>1104</v>
      </c>
      <c r="B427" t="s">
        <v>1105</v>
      </c>
      <c r="C427">
        <v>0</v>
      </c>
      <c r="D427">
        <v>6</v>
      </c>
      <c r="E427">
        <v>2024</v>
      </c>
      <c r="F427" s="1">
        <v>284.97000000000003</v>
      </c>
      <c r="G427" s="1">
        <v>3819757</v>
      </c>
      <c r="H427" s="1">
        <v>0</v>
      </c>
      <c r="I427" s="1">
        <v>284.97000000000003</v>
      </c>
      <c r="J427">
        <v>7</v>
      </c>
    </row>
    <row r="428" spans="1:10" ht="15.75" hidden="1" customHeight="1">
      <c r="A428" t="s">
        <v>1106</v>
      </c>
      <c r="B428" t="s">
        <v>1107</v>
      </c>
      <c r="C428">
        <v>0</v>
      </c>
      <c r="D428">
        <v>6</v>
      </c>
      <c r="E428">
        <v>2024</v>
      </c>
      <c r="F428" s="1">
        <v>1</v>
      </c>
      <c r="G428" s="1">
        <v>3819757</v>
      </c>
      <c r="H428" s="1">
        <v>0</v>
      </c>
      <c r="I428" s="1">
        <v>1</v>
      </c>
      <c r="J428">
        <v>7</v>
      </c>
    </row>
    <row r="429" spans="1:10" ht="15.75" hidden="1" customHeight="1">
      <c r="A429" t="s">
        <v>1108</v>
      </c>
      <c r="B429" t="s">
        <v>1109</v>
      </c>
      <c r="C429">
        <v>0</v>
      </c>
      <c r="D429">
        <v>6</v>
      </c>
      <c r="E429">
        <v>2024</v>
      </c>
      <c r="F429" s="1">
        <v>797</v>
      </c>
      <c r="G429" s="1">
        <v>3819757</v>
      </c>
      <c r="H429" s="1">
        <v>0</v>
      </c>
      <c r="I429" s="1">
        <v>797</v>
      </c>
      <c r="J429">
        <v>7</v>
      </c>
    </row>
    <row r="430" spans="1:10" ht="15.75" hidden="1" customHeight="1">
      <c r="A430" t="s">
        <v>1110</v>
      </c>
      <c r="B430" t="s">
        <v>1111</v>
      </c>
      <c r="C430">
        <v>0</v>
      </c>
      <c r="D430">
        <v>6</v>
      </c>
      <c r="E430">
        <v>2024</v>
      </c>
      <c r="F430" s="1">
        <v>19854.45</v>
      </c>
      <c r="G430" s="1">
        <v>3819757</v>
      </c>
      <c r="H430" s="1">
        <v>0</v>
      </c>
      <c r="I430" s="1">
        <v>19854.45</v>
      </c>
      <c r="J430">
        <v>7</v>
      </c>
    </row>
    <row r="431" spans="1:10" ht="15.75" hidden="1" customHeight="1">
      <c r="A431" t="s">
        <v>1112</v>
      </c>
      <c r="B431" t="s">
        <v>1113</v>
      </c>
      <c r="C431">
        <v>0</v>
      </c>
      <c r="D431">
        <v>6</v>
      </c>
      <c r="E431">
        <v>2024</v>
      </c>
      <c r="F431" s="1">
        <v>3533.3</v>
      </c>
      <c r="G431" s="1">
        <v>3819757</v>
      </c>
      <c r="H431" s="1">
        <v>0</v>
      </c>
      <c r="I431" s="1">
        <v>3533.3</v>
      </c>
      <c r="J431">
        <v>7</v>
      </c>
    </row>
    <row r="432" spans="1:10" ht="15.75" hidden="1" customHeight="1">
      <c r="A432" t="s">
        <v>1114</v>
      </c>
      <c r="B432" t="s">
        <v>1115</v>
      </c>
      <c r="C432">
        <v>0</v>
      </c>
      <c r="D432">
        <v>6</v>
      </c>
      <c r="E432">
        <v>2024</v>
      </c>
      <c r="F432" s="1">
        <v>2558.6</v>
      </c>
      <c r="G432" s="1">
        <v>3819757</v>
      </c>
      <c r="H432" s="1">
        <v>0</v>
      </c>
      <c r="I432" s="1">
        <v>2558.6</v>
      </c>
      <c r="J432">
        <v>7</v>
      </c>
    </row>
    <row r="433" spans="1:10" ht="15.75" hidden="1" customHeight="1">
      <c r="A433" t="s">
        <v>1116</v>
      </c>
      <c r="B433" t="s">
        <v>1117</v>
      </c>
      <c r="C433">
        <v>0</v>
      </c>
      <c r="D433">
        <v>6</v>
      </c>
      <c r="E433">
        <v>2024</v>
      </c>
      <c r="F433" s="1">
        <v>6400.06</v>
      </c>
      <c r="G433" s="1">
        <v>3819757</v>
      </c>
      <c r="H433" s="1">
        <v>0</v>
      </c>
      <c r="I433" s="1">
        <v>6400.06</v>
      </c>
      <c r="J433">
        <v>7</v>
      </c>
    </row>
    <row r="434" spans="1:10" ht="15.75" hidden="1" customHeight="1">
      <c r="A434" t="s">
        <v>1118</v>
      </c>
      <c r="B434" t="s">
        <v>1119</v>
      </c>
      <c r="C434">
        <v>0</v>
      </c>
      <c r="D434">
        <v>6</v>
      </c>
      <c r="E434">
        <v>2024</v>
      </c>
      <c r="F434" s="1">
        <v>2394</v>
      </c>
      <c r="G434" s="1">
        <v>3819757</v>
      </c>
      <c r="H434" s="1">
        <v>0</v>
      </c>
      <c r="I434" s="1">
        <v>2394</v>
      </c>
      <c r="J434">
        <v>7</v>
      </c>
    </row>
    <row r="435" spans="1:10" ht="15.75" hidden="1" customHeight="1">
      <c r="A435" t="s">
        <v>1120</v>
      </c>
      <c r="B435" t="s">
        <v>1121</v>
      </c>
      <c r="C435">
        <v>0</v>
      </c>
      <c r="D435">
        <v>6</v>
      </c>
      <c r="E435">
        <v>2024</v>
      </c>
      <c r="F435" s="1">
        <v>4510.6899999999996</v>
      </c>
      <c r="G435" s="1">
        <v>3819757</v>
      </c>
      <c r="H435" s="1">
        <v>0</v>
      </c>
      <c r="I435" s="1">
        <v>4510.6899999999996</v>
      </c>
      <c r="J435">
        <v>7</v>
      </c>
    </row>
    <row r="436" spans="1:10" ht="15.75" hidden="1" customHeight="1">
      <c r="A436" t="s">
        <v>1122</v>
      </c>
      <c r="B436" t="s">
        <v>1123</v>
      </c>
      <c r="C436">
        <v>0</v>
      </c>
      <c r="D436">
        <v>6</v>
      </c>
      <c r="E436">
        <v>2024</v>
      </c>
      <c r="F436" s="1">
        <v>663.99</v>
      </c>
      <c r="G436" s="1">
        <v>3819757</v>
      </c>
      <c r="H436" s="1">
        <v>0</v>
      </c>
      <c r="I436" s="1">
        <v>663.99</v>
      </c>
      <c r="J436">
        <v>7</v>
      </c>
    </row>
    <row r="437" spans="1:10" ht="15.75" hidden="1" customHeight="1">
      <c r="A437" t="s">
        <v>1124</v>
      </c>
      <c r="B437" t="s">
        <v>1125</v>
      </c>
      <c r="C437">
        <v>0</v>
      </c>
      <c r="D437">
        <v>6</v>
      </c>
      <c r="E437">
        <v>2024</v>
      </c>
      <c r="F437" s="1">
        <v>10234.4</v>
      </c>
      <c r="G437" s="1">
        <v>3819757</v>
      </c>
      <c r="H437" s="1">
        <v>0</v>
      </c>
      <c r="I437" s="1">
        <v>10234.4</v>
      </c>
      <c r="J437">
        <v>7</v>
      </c>
    </row>
    <row r="438" spans="1:10" ht="15.75" hidden="1" customHeight="1">
      <c r="A438" t="s">
        <v>1126</v>
      </c>
      <c r="B438" t="s">
        <v>1127</v>
      </c>
      <c r="C438">
        <v>0</v>
      </c>
      <c r="D438">
        <v>6</v>
      </c>
      <c r="E438">
        <v>2024</v>
      </c>
      <c r="F438" s="1">
        <v>510.35</v>
      </c>
      <c r="G438" s="1">
        <v>3819757</v>
      </c>
      <c r="H438" s="1">
        <v>0</v>
      </c>
      <c r="I438" s="1">
        <v>510.35</v>
      </c>
      <c r="J438">
        <v>7</v>
      </c>
    </row>
    <row r="439" spans="1:10" ht="15.75" hidden="1" customHeight="1">
      <c r="A439" t="s">
        <v>1128</v>
      </c>
      <c r="B439" t="s">
        <v>1129</v>
      </c>
      <c r="C439">
        <v>0</v>
      </c>
      <c r="D439">
        <v>6</v>
      </c>
      <c r="E439">
        <v>2024</v>
      </c>
      <c r="F439" s="1">
        <v>1290.05</v>
      </c>
      <c r="G439" s="1">
        <v>3819757</v>
      </c>
      <c r="H439" s="1">
        <v>0</v>
      </c>
      <c r="I439" s="1">
        <v>1290.05</v>
      </c>
      <c r="J439">
        <v>7</v>
      </c>
    </row>
    <row r="440" spans="1:10" ht="15.75" hidden="1" customHeight="1">
      <c r="A440" t="s">
        <v>1130</v>
      </c>
      <c r="B440" t="s">
        <v>1131</v>
      </c>
      <c r="C440">
        <v>0</v>
      </c>
      <c r="D440">
        <v>6</v>
      </c>
      <c r="E440">
        <v>2024</v>
      </c>
      <c r="F440" s="1">
        <v>120190.84</v>
      </c>
      <c r="G440" s="1">
        <v>3819757</v>
      </c>
      <c r="H440" s="1">
        <v>0</v>
      </c>
      <c r="I440" s="1">
        <v>120190.84</v>
      </c>
      <c r="J440">
        <v>6</v>
      </c>
    </row>
    <row r="441" spans="1:10" ht="15.75" hidden="1" customHeight="1">
      <c r="A441" t="s">
        <v>1132</v>
      </c>
      <c r="B441" t="s">
        <v>1133</v>
      </c>
      <c r="C441">
        <v>0</v>
      </c>
      <c r="D441">
        <v>6</v>
      </c>
      <c r="E441">
        <v>2024</v>
      </c>
      <c r="F441" s="1">
        <v>34521.71</v>
      </c>
      <c r="G441" s="1">
        <v>3819757</v>
      </c>
      <c r="H441" s="1">
        <v>0</v>
      </c>
      <c r="I441" s="1">
        <v>34521.71</v>
      </c>
      <c r="J441">
        <v>7</v>
      </c>
    </row>
    <row r="442" spans="1:10" ht="15.75" hidden="1" customHeight="1">
      <c r="A442" t="s">
        <v>1134</v>
      </c>
      <c r="B442" t="s">
        <v>1135</v>
      </c>
      <c r="C442">
        <v>0</v>
      </c>
      <c r="D442">
        <v>6</v>
      </c>
      <c r="E442">
        <v>2024</v>
      </c>
      <c r="F442" s="1">
        <v>26737</v>
      </c>
      <c r="G442" s="1">
        <v>3819757</v>
      </c>
      <c r="H442" s="1">
        <v>0</v>
      </c>
      <c r="I442" s="1">
        <v>26737</v>
      </c>
      <c r="J442">
        <v>7</v>
      </c>
    </row>
    <row r="443" spans="1:10" ht="15.75" hidden="1" customHeight="1">
      <c r="A443" t="s">
        <v>1136</v>
      </c>
      <c r="B443" t="s">
        <v>1137</v>
      </c>
      <c r="C443">
        <v>0</v>
      </c>
      <c r="D443">
        <v>6</v>
      </c>
      <c r="E443">
        <v>2024</v>
      </c>
      <c r="F443" s="1">
        <v>413</v>
      </c>
      <c r="G443" s="1">
        <v>3819757</v>
      </c>
      <c r="H443" s="1">
        <v>0</v>
      </c>
      <c r="I443" s="1">
        <v>413</v>
      </c>
      <c r="J443">
        <v>7</v>
      </c>
    </row>
    <row r="444" spans="1:10" ht="15.75" hidden="1" customHeight="1">
      <c r="A444" t="s">
        <v>1138</v>
      </c>
      <c r="B444" t="s">
        <v>1139</v>
      </c>
      <c r="C444">
        <v>0</v>
      </c>
      <c r="D444">
        <v>6</v>
      </c>
      <c r="E444">
        <v>2024</v>
      </c>
      <c r="F444" s="1">
        <v>20052.75</v>
      </c>
      <c r="G444" s="1">
        <v>3819757</v>
      </c>
      <c r="H444" s="1">
        <v>0</v>
      </c>
      <c r="I444" s="1">
        <v>20052.75</v>
      </c>
      <c r="J444">
        <v>7</v>
      </c>
    </row>
    <row r="445" spans="1:10" ht="15.75" hidden="1" customHeight="1">
      <c r="A445" t="s">
        <v>1140</v>
      </c>
      <c r="B445" t="s">
        <v>1141</v>
      </c>
      <c r="C445">
        <v>0</v>
      </c>
      <c r="D445">
        <v>6</v>
      </c>
      <c r="E445">
        <v>2024</v>
      </c>
      <c r="F445" s="1">
        <v>6129.41</v>
      </c>
      <c r="G445" s="1">
        <v>3819757</v>
      </c>
      <c r="H445" s="1">
        <v>0</v>
      </c>
      <c r="I445" s="1">
        <v>6129.41</v>
      </c>
      <c r="J445">
        <v>7</v>
      </c>
    </row>
    <row r="446" spans="1:10" ht="15.75" hidden="1" customHeight="1">
      <c r="A446" t="s">
        <v>1142</v>
      </c>
      <c r="B446" t="s">
        <v>1143</v>
      </c>
      <c r="C446">
        <v>0</v>
      </c>
      <c r="D446">
        <v>6</v>
      </c>
      <c r="E446">
        <v>2024</v>
      </c>
      <c r="F446" s="1">
        <v>13069.17</v>
      </c>
      <c r="G446" s="1">
        <v>3819757</v>
      </c>
      <c r="H446" s="1">
        <v>0</v>
      </c>
      <c r="I446" s="1">
        <v>13069.17</v>
      </c>
      <c r="J446">
        <v>7</v>
      </c>
    </row>
    <row r="447" spans="1:10" ht="15.75" hidden="1" customHeight="1">
      <c r="A447" t="s">
        <v>1144</v>
      </c>
      <c r="B447" t="s">
        <v>1145</v>
      </c>
      <c r="C447">
        <v>0</v>
      </c>
      <c r="D447">
        <v>6</v>
      </c>
      <c r="E447">
        <v>2024</v>
      </c>
      <c r="F447" s="1">
        <v>15935.25</v>
      </c>
      <c r="G447" s="1">
        <v>3819757</v>
      </c>
      <c r="H447" s="1">
        <v>0</v>
      </c>
      <c r="I447" s="1">
        <v>15935.25</v>
      </c>
      <c r="J447">
        <v>7</v>
      </c>
    </row>
    <row r="448" spans="1:10" ht="15.75" hidden="1" customHeight="1">
      <c r="A448" t="s">
        <v>1146</v>
      </c>
      <c r="B448" t="s">
        <v>1147</v>
      </c>
      <c r="C448">
        <v>0</v>
      </c>
      <c r="D448">
        <v>6</v>
      </c>
      <c r="E448">
        <v>2024</v>
      </c>
      <c r="F448" s="1">
        <v>961.85</v>
      </c>
      <c r="G448" s="1">
        <v>3819757</v>
      </c>
      <c r="H448" s="1">
        <v>0</v>
      </c>
      <c r="I448" s="1">
        <v>961.85</v>
      </c>
      <c r="J448">
        <v>7</v>
      </c>
    </row>
    <row r="449" spans="1:10" ht="15.75" hidden="1" customHeight="1">
      <c r="A449" t="s">
        <v>1148</v>
      </c>
      <c r="B449" t="s">
        <v>1149</v>
      </c>
      <c r="C449">
        <v>0</v>
      </c>
      <c r="D449">
        <v>6</v>
      </c>
      <c r="E449">
        <v>2024</v>
      </c>
      <c r="F449" s="1">
        <v>2370.6999999999998</v>
      </c>
      <c r="G449" s="1">
        <v>3819757</v>
      </c>
      <c r="H449" s="1">
        <v>0</v>
      </c>
      <c r="I449" s="1">
        <v>2370.6999999999998</v>
      </c>
      <c r="J449">
        <v>7</v>
      </c>
    </row>
    <row r="450" spans="1:10" ht="15.75" hidden="1" customHeight="1">
      <c r="A450" t="s">
        <v>1150</v>
      </c>
      <c r="B450" t="s">
        <v>1151</v>
      </c>
      <c r="C450">
        <v>0</v>
      </c>
      <c r="D450">
        <v>6</v>
      </c>
      <c r="E450">
        <v>2024</v>
      </c>
      <c r="F450" s="1">
        <v>570618.77</v>
      </c>
      <c r="G450" s="1">
        <v>3819757</v>
      </c>
      <c r="H450" s="1">
        <v>0</v>
      </c>
      <c r="I450" s="1">
        <v>570618.77</v>
      </c>
      <c r="J450">
        <v>6</v>
      </c>
    </row>
    <row r="451" spans="1:10" ht="15.75" hidden="1" customHeight="1">
      <c r="A451" t="s">
        <v>1152</v>
      </c>
      <c r="B451" t="s">
        <v>1153</v>
      </c>
      <c r="C451">
        <v>0</v>
      </c>
      <c r="D451">
        <v>6</v>
      </c>
      <c r="E451">
        <v>2024</v>
      </c>
      <c r="F451" s="1">
        <v>238.75</v>
      </c>
      <c r="G451" s="1">
        <v>3819757</v>
      </c>
      <c r="H451" s="1">
        <v>0</v>
      </c>
      <c r="I451" s="1">
        <v>238.75</v>
      </c>
      <c r="J451">
        <v>7</v>
      </c>
    </row>
    <row r="452" spans="1:10" ht="15.75" hidden="1" customHeight="1">
      <c r="A452" t="s">
        <v>1154</v>
      </c>
      <c r="B452" t="s">
        <v>1155</v>
      </c>
      <c r="C452">
        <v>0</v>
      </c>
      <c r="D452">
        <v>6</v>
      </c>
      <c r="E452">
        <v>2024</v>
      </c>
      <c r="F452" s="1">
        <v>2000</v>
      </c>
      <c r="G452" s="1">
        <v>3819757</v>
      </c>
      <c r="H452" s="1">
        <v>0</v>
      </c>
      <c r="I452" s="1">
        <v>2000</v>
      </c>
      <c r="J452">
        <v>7</v>
      </c>
    </row>
    <row r="453" spans="1:10" ht="15.75" hidden="1" customHeight="1">
      <c r="A453" t="s">
        <v>1156</v>
      </c>
      <c r="B453" t="s">
        <v>1157</v>
      </c>
      <c r="C453">
        <v>0</v>
      </c>
      <c r="D453">
        <v>6</v>
      </c>
      <c r="E453">
        <v>2024</v>
      </c>
      <c r="F453" s="1">
        <v>23940</v>
      </c>
      <c r="G453" s="1">
        <v>3819757</v>
      </c>
      <c r="H453" s="1">
        <v>0</v>
      </c>
      <c r="I453" s="1">
        <v>23940</v>
      </c>
      <c r="J453">
        <v>7</v>
      </c>
    </row>
    <row r="454" spans="1:10" ht="15.75" hidden="1" customHeight="1">
      <c r="A454" t="s">
        <v>1158</v>
      </c>
      <c r="B454" t="s">
        <v>1159</v>
      </c>
      <c r="C454">
        <v>0</v>
      </c>
      <c r="D454">
        <v>6</v>
      </c>
      <c r="E454">
        <v>2024</v>
      </c>
      <c r="F454" s="1">
        <v>1550.3</v>
      </c>
      <c r="G454" s="1">
        <v>3819757</v>
      </c>
      <c r="H454" s="1">
        <v>0</v>
      </c>
      <c r="I454" s="1">
        <v>1550.3</v>
      </c>
      <c r="J454">
        <v>7</v>
      </c>
    </row>
    <row r="455" spans="1:10" ht="15.75" hidden="1" customHeight="1">
      <c r="A455" t="s">
        <v>1160</v>
      </c>
      <c r="B455" t="s">
        <v>1161</v>
      </c>
      <c r="C455">
        <v>0</v>
      </c>
      <c r="D455">
        <v>6</v>
      </c>
      <c r="E455">
        <v>2024</v>
      </c>
      <c r="F455" s="1">
        <v>1775.48</v>
      </c>
      <c r="G455" s="1">
        <v>3819757</v>
      </c>
      <c r="H455" s="1">
        <v>0</v>
      </c>
      <c r="I455" s="1">
        <v>1775.48</v>
      </c>
      <c r="J455">
        <v>7</v>
      </c>
    </row>
    <row r="456" spans="1:10" ht="15.75" hidden="1" customHeight="1">
      <c r="A456" t="s">
        <v>1162</v>
      </c>
      <c r="B456" t="s">
        <v>1163</v>
      </c>
      <c r="C456">
        <v>0</v>
      </c>
      <c r="D456">
        <v>6</v>
      </c>
      <c r="E456">
        <v>2024</v>
      </c>
      <c r="F456" s="1">
        <v>2793</v>
      </c>
      <c r="G456" s="1">
        <v>3819757</v>
      </c>
      <c r="H456" s="1">
        <v>0</v>
      </c>
      <c r="I456" s="1">
        <v>2793</v>
      </c>
      <c r="J456">
        <v>7</v>
      </c>
    </row>
    <row r="457" spans="1:10" ht="15.75" hidden="1" customHeight="1">
      <c r="A457" t="s">
        <v>1164</v>
      </c>
      <c r="B457" t="s">
        <v>1165</v>
      </c>
      <c r="C457">
        <v>0</v>
      </c>
      <c r="D457">
        <v>6</v>
      </c>
      <c r="E457">
        <v>2024</v>
      </c>
      <c r="F457" s="1">
        <v>7132.96</v>
      </c>
      <c r="G457" s="1">
        <v>3819757</v>
      </c>
      <c r="H457" s="1">
        <v>0</v>
      </c>
      <c r="I457" s="1">
        <v>7132.96</v>
      </c>
      <c r="J457">
        <v>7</v>
      </c>
    </row>
    <row r="458" spans="1:10" ht="15.75" hidden="1" customHeight="1">
      <c r="A458" t="s">
        <v>1166</v>
      </c>
      <c r="B458" t="s">
        <v>1167</v>
      </c>
      <c r="C458">
        <v>0</v>
      </c>
      <c r="D458">
        <v>6</v>
      </c>
      <c r="E458">
        <v>2024</v>
      </c>
      <c r="F458" s="1">
        <v>1888.24</v>
      </c>
      <c r="G458" s="1">
        <v>3819757</v>
      </c>
      <c r="H458" s="1">
        <v>0</v>
      </c>
      <c r="I458" s="1">
        <v>1888.24</v>
      </c>
      <c r="J458">
        <v>7</v>
      </c>
    </row>
    <row r="459" spans="1:10" ht="15.75" hidden="1" customHeight="1">
      <c r="A459" t="s">
        <v>1168</v>
      </c>
      <c r="B459" t="s">
        <v>1169</v>
      </c>
      <c r="C459">
        <v>0</v>
      </c>
      <c r="D459">
        <v>6</v>
      </c>
      <c r="E459">
        <v>2024</v>
      </c>
      <c r="F459" s="1">
        <v>2794</v>
      </c>
      <c r="G459" s="1">
        <v>3819757</v>
      </c>
      <c r="H459" s="1">
        <v>0</v>
      </c>
      <c r="I459" s="1">
        <v>2794</v>
      </c>
      <c r="J459">
        <v>7</v>
      </c>
    </row>
    <row r="460" spans="1:10" ht="15.75" hidden="1" customHeight="1">
      <c r="A460" t="s">
        <v>1170</v>
      </c>
      <c r="B460" t="s">
        <v>1171</v>
      </c>
      <c r="C460">
        <v>0</v>
      </c>
      <c r="D460">
        <v>6</v>
      </c>
      <c r="E460">
        <v>2024</v>
      </c>
      <c r="F460" s="1">
        <v>6206.48</v>
      </c>
      <c r="G460" s="1">
        <v>3819757</v>
      </c>
      <c r="H460" s="1">
        <v>0</v>
      </c>
      <c r="I460" s="1">
        <v>6206.48</v>
      </c>
      <c r="J460">
        <v>7</v>
      </c>
    </row>
    <row r="461" spans="1:10" ht="15.75" hidden="1" customHeight="1">
      <c r="A461" t="s">
        <v>1172</v>
      </c>
      <c r="B461" t="s">
        <v>1173</v>
      </c>
      <c r="C461">
        <v>0</v>
      </c>
      <c r="D461">
        <v>6</v>
      </c>
      <c r="E461">
        <v>2024</v>
      </c>
      <c r="F461" s="1">
        <v>2794</v>
      </c>
      <c r="G461" s="1">
        <v>3819757</v>
      </c>
      <c r="H461" s="1">
        <v>0</v>
      </c>
      <c r="I461" s="1">
        <v>2794</v>
      </c>
      <c r="J461">
        <v>7</v>
      </c>
    </row>
    <row r="462" spans="1:10" ht="15.75" hidden="1" customHeight="1">
      <c r="A462" t="s">
        <v>1174</v>
      </c>
      <c r="B462" t="s">
        <v>1175</v>
      </c>
      <c r="C462">
        <v>0</v>
      </c>
      <c r="D462">
        <v>6</v>
      </c>
      <c r="E462">
        <v>2024</v>
      </c>
      <c r="F462" s="1">
        <v>60105.94</v>
      </c>
      <c r="G462" s="1">
        <v>3819757</v>
      </c>
      <c r="H462" s="1">
        <v>0</v>
      </c>
      <c r="I462" s="1">
        <v>60105.94</v>
      </c>
      <c r="J462">
        <v>7</v>
      </c>
    </row>
    <row r="463" spans="1:10" ht="15.75" hidden="1" customHeight="1">
      <c r="A463" t="s">
        <v>1176</v>
      </c>
      <c r="B463" t="s">
        <v>1177</v>
      </c>
      <c r="C463">
        <v>0</v>
      </c>
      <c r="D463">
        <v>6</v>
      </c>
      <c r="E463">
        <v>2024</v>
      </c>
      <c r="F463" s="1">
        <v>1397</v>
      </c>
      <c r="G463" s="1">
        <v>3819757</v>
      </c>
      <c r="H463" s="1">
        <v>0</v>
      </c>
      <c r="I463" s="1">
        <v>1397</v>
      </c>
      <c r="J463">
        <v>7</v>
      </c>
    </row>
    <row r="464" spans="1:10" ht="15.75" hidden="1" customHeight="1">
      <c r="A464" t="s">
        <v>1178</v>
      </c>
      <c r="B464" t="s">
        <v>1179</v>
      </c>
      <c r="C464">
        <v>0</v>
      </c>
      <c r="D464">
        <v>6</v>
      </c>
      <c r="E464">
        <v>2024</v>
      </c>
      <c r="F464" s="1">
        <v>3492.5</v>
      </c>
      <c r="G464" s="1">
        <v>3819757</v>
      </c>
      <c r="H464" s="1">
        <v>0</v>
      </c>
      <c r="I464" s="1">
        <v>3492.5</v>
      </c>
      <c r="J464">
        <v>7</v>
      </c>
    </row>
    <row r="465" spans="1:10" ht="15.75" hidden="1" customHeight="1">
      <c r="A465" t="s">
        <v>1180</v>
      </c>
      <c r="B465" t="s">
        <v>1181</v>
      </c>
      <c r="C465">
        <v>0</v>
      </c>
      <c r="D465">
        <v>6</v>
      </c>
      <c r="E465">
        <v>2024</v>
      </c>
      <c r="F465" s="1">
        <v>120189.94</v>
      </c>
      <c r="G465" s="1">
        <v>3819757</v>
      </c>
      <c r="H465" s="1">
        <v>0</v>
      </c>
      <c r="I465" s="1">
        <v>120189.94</v>
      </c>
      <c r="J465">
        <v>7</v>
      </c>
    </row>
    <row r="466" spans="1:10" ht="15.75" hidden="1" customHeight="1">
      <c r="A466" t="s">
        <v>1182</v>
      </c>
      <c r="B466" t="s">
        <v>1183</v>
      </c>
      <c r="C466">
        <v>0</v>
      </c>
      <c r="D466">
        <v>6</v>
      </c>
      <c r="E466">
        <v>2024</v>
      </c>
      <c r="F466" s="1">
        <v>50710</v>
      </c>
      <c r="G466" s="1">
        <v>3819757</v>
      </c>
      <c r="H466" s="1">
        <v>0</v>
      </c>
      <c r="I466" s="1">
        <v>50710</v>
      </c>
      <c r="J466">
        <v>7</v>
      </c>
    </row>
    <row r="467" spans="1:10" ht="15.75" hidden="1" customHeight="1">
      <c r="A467" t="s">
        <v>1184</v>
      </c>
      <c r="B467" t="s">
        <v>1185</v>
      </c>
      <c r="C467">
        <v>0</v>
      </c>
      <c r="D467">
        <v>6</v>
      </c>
      <c r="E467">
        <v>2024</v>
      </c>
      <c r="F467" s="1">
        <v>28572.3</v>
      </c>
      <c r="G467" s="1">
        <v>3819757</v>
      </c>
      <c r="H467" s="1">
        <v>0</v>
      </c>
      <c r="I467" s="1">
        <v>28572.3</v>
      </c>
      <c r="J467">
        <v>7</v>
      </c>
    </row>
    <row r="468" spans="1:10" ht="15.75" hidden="1" customHeight="1">
      <c r="A468" t="s">
        <v>1186</v>
      </c>
      <c r="B468" t="s">
        <v>1187</v>
      </c>
      <c r="C468">
        <v>0</v>
      </c>
      <c r="D468">
        <v>6</v>
      </c>
      <c r="E468">
        <v>2024</v>
      </c>
      <c r="F468" s="1">
        <v>89570.06</v>
      </c>
      <c r="G468" s="1">
        <v>3819757</v>
      </c>
      <c r="H468" s="1">
        <v>0</v>
      </c>
      <c r="I468" s="1">
        <v>89570.06</v>
      </c>
      <c r="J468">
        <v>7</v>
      </c>
    </row>
    <row r="469" spans="1:10" ht="15.75" hidden="1" customHeight="1">
      <c r="A469" t="s">
        <v>1188</v>
      </c>
      <c r="B469" t="s">
        <v>1189</v>
      </c>
      <c r="C469">
        <v>0</v>
      </c>
      <c r="D469">
        <v>6</v>
      </c>
      <c r="E469">
        <v>2024</v>
      </c>
      <c r="F469" s="1">
        <v>9768</v>
      </c>
      <c r="G469" s="1">
        <v>3819757</v>
      </c>
      <c r="H469" s="1">
        <v>0</v>
      </c>
      <c r="I469" s="1">
        <v>9768</v>
      </c>
      <c r="J469">
        <v>7</v>
      </c>
    </row>
    <row r="470" spans="1:10" ht="15.75" hidden="1" customHeight="1">
      <c r="A470" t="s">
        <v>1190</v>
      </c>
      <c r="B470" t="s">
        <v>1191</v>
      </c>
      <c r="C470">
        <v>0</v>
      </c>
      <c r="D470">
        <v>6</v>
      </c>
      <c r="E470">
        <v>2024</v>
      </c>
      <c r="F470" s="1">
        <v>529.5</v>
      </c>
      <c r="G470" s="1">
        <v>3819757</v>
      </c>
      <c r="H470" s="1">
        <v>0</v>
      </c>
      <c r="I470" s="1">
        <v>529.5</v>
      </c>
      <c r="J470">
        <v>7</v>
      </c>
    </row>
    <row r="471" spans="1:10" ht="15.75" hidden="1" customHeight="1">
      <c r="A471" t="s">
        <v>1192</v>
      </c>
      <c r="B471" t="s">
        <v>1193</v>
      </c>
      <c r="C471">
        <v>0</v>
      </c>
      <c r="D471">
        <v>6</v>
      </c>
      <c r="E471">
        <v>2024</v>
      </c>
      <c r="F471" s="1">
        <v>128.6</v>
      </c>
      <c r="G471" s="1">
        <v>3819757</v>
      </c>
      <c r="H471" s="1">
        <v>0</v>
      </c>
      <c r="I471" s="1">
        <v>128.6</v>
      </c>
      <c r="J471">
        <v>7</v>
      </c>
    </row>
    <row r="472" spans="1:10" ht="15.75" hidden="1" customHeight="1">
      <c r="A472" t="s">
        <v>1194</v>
      </c>
      <c r="B472" t="s">
        <v>1195</v>
      </c>
      <c r="C472">
        <v>0</v>
      </c>
      <c r="D472">
        <v>6</v>
      </c>
      <c r="E472">
        <v>2024</v>
      </c>
      <c r="F472" s="1">
        <v>29428</v>
      </c>
      <c r="G472" s="1">
        <v>3819757</v>
      </c>
      <c r="H472" s="1">
        <v>0</v>
      </c>
      <c r="I472" s="1">
        <v>29428</v>
      </c>
      <c r="J472">
        <v>7</v>
      </c>
    </row>
    <row r="473" spans="1:10" ht="15.75" hidden="1" customHeight="1">
      <c r="A473" t="s">
        <v>1196</v>
      </c>
      <c r="B473" t="s">
        <v>1197</v>
      </c>
      <c r="C473">
        <v>0</v>
      </c>
      <c r="D473">
        <v>6</v>
      </c>
      <c r="E473">
        <v>2024</v>
      </c>
      <c r="F473" s="1">
        <v>58189.94</v>
      </c>
      <c r="G473" s="1">
        <v>3819757</v>
      </c>
      <c r="H473" s="1">
        <v>0</v>
      </c>
      <c r="I473" s="1">
        <v>58189.94</v>
      </c>
      <c r="J473">
        <v>7</v>
      </c>
    </row>
    <row r="474" spans="1:10" ht="15.75" hidden="1" customHeight="1">
      <c r="A474" t="s">
        <v>1198</v>
      </c>
      <c r="B474" t="s">
        <v>1199</v>
      </c>
      <c r="C474">
        <v>0</v>
      </c>
      <c r="D474">
        <v>6</v>
      </c>
      <c r="E474">
        <v>2024</v>
      </c>
      <c r="F474" s="1">
        <v>65423.78</v>
      </c>
      <c r="G474" s="1">
        <v>3819757</v>
      </c>
      <c r="H474" s="1">
        <v>0</v>
      </c>
      <c r="I474" s="1">
        <v>65423.78</v>
      </c>
      <c r="J474">
        <v>7</v>
      </c>
    </row>
    <row r="475" spans="1:10" ht="15.75" hidden="1" customHeight="1">
      <c r="A475" t="s">
        <v>1200</v>
      </c>
      <c r="B475" t="s">
        <v>1201</v>
      </c>
      <c r="C475">
        <v>0</v>
      </c>
      <c r="D475">
        <v>6</v>
      </c>
      <c r="E475">
        <v>2024</v>
      </c>
      <c r="F475" s="1">
        <v>200926.25</v>
      </c>
      <c r="G475" s="1">
        <v>3819757</v>
      </c>
      <c r="H475" s="1">
        <v>0</v>
      </c>
      <c r="I475" s="1">
        <v>200926.25</v>
      </c>
      <c r="J475">
        <v>6</v>
      </c>
    </row>
    <row r="476" spans="1:10" ht="15.75" hidden="1" customHeight="1">
      <c r="A476" t="s">
        <v>1202</v>
      </c>
      <c r="B476" t="s">
        <v>1203</v>
      </c>
      <c r="C476">
        <v>0</v>
      </c>
      <c r="D476">
        <v>6</v>
      </c>
      <c r="E476">
        <v>2024</v>
      </c>
      <c r="F476" s="1">
        <v>5749.53</v>
      </c>
      <c r="G476" s="1">
        <v>3819757</v>
      </c>
      <c r="H476" s="1">
        <v>0</v>
      </c>
      <c r="I476" s="1">
        <v>5749.53</v>
      </c>
      <c r="J476">
        <v>7</v>
      </c>
    </row>
    <row r="477" spans="1:10" ht="15.75" hidden="1" customHeight="1">
      <c r="A477" t="s">
        <v>1204</v>
      </c>
      <c r="B477" t="s">
        <v>1205</v>
      </c>
      <c r="C477">
        <v>0</v>
      </c>
      <c r="D477">
        <v>6</v>
      </c>
      <c r="E477">
        <v>2024</v>
      </c>
      <c r="F477" s="1">
        <v>10821.72</v>
      </c>
      <c r="G477" s="1">
        <v>3819757</v>
      </c>
      <c r="H477" s="1">
        <v>0</v>
      </c>
      <c r="I477" s="1">
        <v>10821.72</v>
      </c>
      <c r="J477">
        <v>7</v>
      </c>
    </row>
    <row r="478" spans="1:10" ht="15.75" hidden="1" customHeight="1">
      <c r="A478" t="s">
        <v>1206</v>
      </c>
      <c r="B478" t="s">
        <v>1207</v>
      </c>
      <c r="C478">
        <v>0</v>
      </c>
      <c r="D478">
        <v>6</v>
      </c>
      <c r="E478">
        <v>2024</v>
      </c>
      <c r="F478" s="1">
        <v>59650</v>
      </c>
      <c r="G478" s="1">
        <v>3819757</v>
      </c>
      <c r="H478" s="1">
        <v>0</v>
      </c>
      <c r="I478" s="1">
        <v>59650</v>
      </c>
      <c r="J478">
        <v>7</v>
      </c>
    </row>
    <row r="479" spans="1:10" ht="15.75" hidden="1" customHeight="1">
      <c r="A479" t="s">
        <v>1208</v>
      </c>
      <c r="B479" t="s">
        <v>1209</v>
      </c>
      <c r="C479">
        <v>0</v>
      </c>
      <c r="D479">
        <v>6</v>
      </c>
      <c r="E479">
        <v>2024</v>
      </c>
      <c r="F479" s="1">
        <v>5425</v>
      </c>
      <c r="G479" s="1">
        <v>3819757</v>
      </c>
      <c r="H479" s="1">
        <v>0</v>
      </c>
      <c r="I479" s="1">
        <v>5425</v>
      </c>
      <c r="J479">
        <v>7</v>
      </c>
    </row>
    <row r="480" spans="1:10" ht="15.75" hidden="1" customHeight="1">
      <c r="A480" t="s">
        <v>1210</v>
      </c>
      <c r="B480" t="s">
        <v>1211</v>
      </c>
      <c r="C480">
        <v>0</v>
      </c>
      <c r="D480">
        <v>6</v>
      </c>
      <c r="E480">
        <v>2024</v>
      </c>
      <c r="F480" s="1">
        <v>59650</v>
      </c>
      <c r="G480" s="1">
        <v>3819757</v>
      </c>
      <c r="H480" s="1">
        <v>0</v>
      </c>
      <c r="I480" s="1">
        <v>59650</v>
      </c>
      <c r="J480">
        <v>7</v>
      </c>
    </row>
    <row r="481" spans="1:10" ht="15.75" hidden="1" customHeight="1">
      <c r="A481" t="s">
        <v>1212</v>
      </c>
      <c r="B481" t="s">
        <v>1213</v>
      </c>
      <c r="C481">
        <v>0</v>
      </c>
      <c r="D481">
        <v>6</v>
      </c>
      <c r="E481">
        <v>2024</v>
      </c>
      <c r="F481" s="1">
        <v>21675</v>
      </c>
      <c r="G481" s="1">
        <v>3819757</v>
      </c>
      <c r="H481" s="1">
        <v>0</v>
      </c>
      <c r="I481" s="1">
        <v>21675</v>
      </c>
      <c r="J481">
        <v>7</v>
      </c>
    </row>
    <row r="482" spans="1:10" ht="15.75" hidden="1" customHeight="1">
      <c r="A482" t="s">
        <v>1214</v>
      </c>
      <c r="B482" t="s">
        <v>1215</v>
      </c>
      <c r="C482">
        <v>0</v>
      </c>
      <c r="D482">
        <v>6</v>
      </c>
      <c r="E482">
        <v>2024</v>
      </c>
      <c r="F482" s="1">
        <v>37955</v>
      </c>
      <c r="G482" s="1">
        <v>3819757</v>
      </c>
      <c r="H482" s="1">
        <v>0</v>
      </c>
      <c r="I482" s="1">
        <v>37955</v>
      </c>
      <c r="J482">
        <v>7</v>
      </c>
    </row>
    <row r="483" spans="1:10" ht="15.75" hidden="1" customHeight="1">
      <c r="A483" t="s">
        <v>1216</v>
      </c>
      <c r="B483" t="s">
        <v>1217</v>
      </c>
      <c r="C483">
        <v>0</v>
      </c>
      <c r="D483">
        <v>6</v>
      </c>
      <c r="E483">
        <v>2024</v>
      </c>
      <c r="F483" s="1">
        <v>255639.89</v>
      </c>
      <c r="G483" s="1">
        <v>3819757</v>
      </c>
      <c r="H483" s="1">
        <v>0</v>
      </c>
      <c r="I483" s="1">
        <v>255639.89</v>
      </c>
      <c r="J483">
        <v>6</v>
      </c>
    </row>
    <row r="484" spans="1:10" ht="15.75" hidden="1" customHeight="1">
      <c r="A484" t="s">
        <v>1218</v>
      </c>
      <c r="B484" t="s">
        <v>1219</v>
      </c>
      <c r="C484">
        <v>0</v>
      </c>
      <c r="D484">
        <v>6</v>
      </c>
      <c r="E484">
        <v>2024</v>
      </c>
      <c r="F484" s="1">
        <v>1290.3800000000001</v>
      </c>
      <c r="G484" s="1">
        <v>3819757</v>
      </c>
      <c r="H484" s="1">
        <v>0</v>
      </c>
      <c r="I484" s="1">
        <v>1290.3800000000001</v>
      </c>
      <c r="J484">
        <v>7</v>
      </c>
    </row>
    <row r="485" spans="1:10" ht="15.75" hidden="1" customHeight="1">
      <c r="A485" t="s">
        <v>1220</v>
      </c>
      <c r="B485" t="s">
        <v>1221</v>
      </c>
      <c r="C485">
        <v>0</v>
      </c>
      <c r="D485">
        <v>6</v>
      </c>
      <c r="E485">
        <v>2024</v>
      </c>
      <c r="F485" s="1">
        <v>85350</v>
      </c>
      <c r="G485" s="1">
        <v>3819757</v>
      </c>
      <c r="H485" s="1">
        <v>0</v>
      </c>
      <c r="I485" s="1">
        <v>85350</v>
      </c>
      <c r="J485">
        <v>7</v>
      </c>
    </row>
    <row r="486" spans="1:10" ht="15.75" hidden="1" customHeight="1">
      <c r="A486" t="s">
        <v>1222</v>
      </c>
      <c r="B486" t="s">
        <v>1223</v>
      </c>
      <c r="C486">
        <v>0</v>
      </c>
      <c r="D486">
        <v>6</v>
      </c>
      <c r="E486">
        <v>2024</v>
      </c>
      <c r="F486" s="1">
        <v>14850</v>
      </c>
      <c r="G486" s="1">
        <v>3819757</v>
      </c>
      <c r="H486" s="1">
        <v>0</v>
      </c>
      <c r="I486" s="1">
        <v>14850</v>
      </c>
      <c r="J486">
        <v>7</v>
      </c>
    </row>
    <row r="487" spans="1:10" ht="15.75" hidden="1" customHeight="1">
      <c r="A487" t="s">
        <v>1224</v>
      </c>
      <c r="B487" t="s">
        <v>1225</v>
      </c>
      <c r="C487">
        <v>0</v>
      </c>
      <c r="D487">
        <v>6</v>
      </c>
      <c r="E487">
        <v>2024</v>
      </c>
      <c r="F487" s="1">
        <v>7425</v>
      </c>
      <c r="G487" s="1">
        <v>3819757</v>
      </c>
      <c r="H487" s="1">
        <v>0</v>
      </c>
      <c r="I487" s="1">
        <v>7425</v>
      </c>
      <c r="J487">
        <v>7</v>
      </c>
    </row>
    <row r="488" spans="1:10" ht="15.75" hidden="1" customHeight="1">
      <c r="A488" t="s">
        <v>1226</v>
      </c>
      <c r="B488" t="s">
        <v>1227</v>
      </c>
      <c r="C488">
        <v>0</v>
      </c>
      <c r="D488">
        <v>6</v>
      </c>
      <c r="E488">
        <v>2024</v>
      </c>
      <c r="F488" s="1">
        <v>4696.5600000000004</v>
      </c>
      <c r="G488" s="1">
        <v>3819757</v>
      </c>
      <c r="H488" s="1">
        <v>0</v>
      </c>
      <c r="I488" s="1">
        <v>4696.5600000000004</v>
      </c>
      <c r="J488">
        <v>7</v>
      </c>
    </row>
    <row r="489" spans="1:10" ht="15.75" hidden="1" customHeight="1">
      <c r="A489" t="s">
        <v>1228</v>
      </c>
      <c r="B489" t="s">
        <v>1229</v>
      </c>
      <c r="C489">
        <v>0</v>
      </c>
      <c r="D489">
        <v>6</v>
      </c>
      <c r="E489">
        <v>2024</v>
      </c>
      <c r="F489" s="1">
        <v>71050.350000000006</v>
      </c>
      <c r="G489" s="1">
        <v>3819757</v>
      </c>
      <c r="H489" s="1">
        <v>0</v>
      </c>
      <c r="I489" s="1">
        <v>71050.350000000006</v>
      </c>
      <c r="J489">
        <v>7</v>
      </c>
    </row>
    <row r="490" spans="1:10" ht="15.75" hidden="1" customHeight="1">
      <c r="A490" t="s">
        <v>1230</v>
      </c>
      <c r="B490" t="s">
        <v>1231</v>
      </c>
      <c r="C490">
        <v>0</v>
      </c>
      <c r="D490">
        <v>6</v>
      </c>
      <c r="E490">
        <v>2024</v>
      </c>
      <c r="F490" s="1">
        <v>152.6</v>
      </c>
      <c r="G490" s="1">
        <v>3819757</v>
      </c>
      <c r="H490" s="1">
        <v>0</v>
      </c>
      <c r="I490" s="1">
        <v>152.6</v>
      </c>
      <c r="J490">
        <v>7</v>
      </c>
    </row>
    <row r="491" spans="1:10" ht="15.75" hidden="1" customHeight="1">
      <c r="A491" t="s">
        <v>1232</v>
      </c>
      <c r="B491" t="s">
        <v>1233</v>
      </c>
      <c r="C491">
        <v>0</v>
      </c>
      <c r="D491">
        <v>6</v>
      </c>
      <c r="E491">
        <v>2024</v>
      </c>
      <c r="F491" s="1">
        <v>7500</v>
      </c>
      <c r="G491" s="1">
        <v>3819757</v>
      </c>
      <c r="H491" s="1">
        <v>0</v>
      </c>
      <c r="I491" s="1">
        <v>7500</v>
      </c>
      <c r="J491">
        <v>7</v>
      </c>
    </row>
    <row r="492" spans="1:10" ht="15.75" hidden="1" customHeight="1">
      <c r="A492" t="s">
        <v>1234</v>
      </c>
      <c r="B492" t="s">
        <v>1235</v>
      </c>
      <c r="C492">
        <v>0</v>
      </c>
      <c r="D492">
        <v>6</v>
      </c>
      <c r="E492">
        <v>2024</v>
      </c>
      <c r="F492" s="1">
        <v>63325</v>
      </c>
      <c r="G492" s="1">
        <v>3819757</v>
      </c>
      <c r="H492" s="1">
        <v>0</v>
      </c>
      <c r="I492" s="1">
        <v>63325</v>
      </c>
      <c r="J492">
        <v>7</v>
      </c>
    </row>
    <row r="493" spans="1:10" ht="15.75" hidden="1" customHeight="1">
      <c r="A493" t="s">
        <v>1236</v>
      </c>
      <c r="B493" t="s">
        <v>1237</v>
      </c>
      <c r="C493">
        <v>0</v>
      </c>
      <c r="D493">
        <v>6</v>
      </c>
      <c r="E493">
        <v>2024</v>
      </c>
      <c r="F493" s="1">
        <v>569403.76</v>
      </c>
      <c r="G493" s="1">
        <v>3819757</v>
      </c>
      <c r="H493" s="1">
        <v>0</v>
      </c>
      <c r="I493" s="1">
        <v>569403.76</v>
      </c>
      <c r="J493">
        <v>6</v>
      </c>
    </row>
    <row r="494" spans="1:10" ht="15.75" hidden="1" customHeight="1">
      <c r="A494" t="s">
        <v>1238</v>
      </c>
      <c r="B494" t="s">
        <v>1239</v>
      </c>
      <c r="C494">
        <v>0</v>
      </c>
      <c r="D494">
        <v>6</v>
      </c>
      <c r="E494">
        <v>2024</v>
      </c>
      <c r="F494" s="1">
        <v>106462.12</v>
      </c>
      <c r="G494" s="1">
        <v>3819757</v>
      </c>
      <c r="H494" s="1">
        <v>0</v>
      </c>
      <c r="I494" s="1">
        <v>106462.12</v>
      </c>
      <c r="J494">
        <v>7</v>
      </c>
    </row>
    <row r="495" spans="1:10" ht="15.75" hidden="1" customHeight="1">
      <c r="A495" t="s">
        <v>1240</v>
      </c>
      <c r="B495" t="s">
        <v>1241</v>
      </c>
      <c r="C495">
        <v>0</v>
      </c>
      <c r="D495">
        <v>6</v>
      </c>
      <c r="E495">
        <v>2024</v>
      </c>
      <c r="F495" s="1">
        <v>1500</v>
      </c>
      <c r="G495" s="1">
        <v>3819757</v>
      </c>
      <c r="H495" s="1">
        <v>0</v>
      </c>
      <c r="I495" s="1">
        <v>1500</v>
      </c>
      <c r="J495">
        <v>7</v>
      </c>
    </row>
    <row r="496" spans="1:10" ht="15.75" hidden="1" customHeight="1">
      <c r="A496" t="s">
        <v>1242</v>
      </c>
      <c r="B496" t="s">
        <v>1243</v>
      </c>
      <c r="C496">
        <v>0</v>
      </c>
      <c r="D496">
        <v>6</v>
      </c>
      <c r="E496">
        <v>2024</v>
      </c>
      <c r="F496" s="1">
        <v>87116.479999999996</v>
      </c>
      <c r="G496" s="1">
        <v>3819757</v>
      </c>
      <c r="H496" s="1">
        <v>0</v>
      </c>
      <c r="I496" s="1">
        <v>87116.479999999996</v>
      </c>
      <c r="J496">
        <v>7</v>
      </c>
    </row>
    <row r="497" spans="1:10" ht="15.75" hidden="1" customHeight="1">
      <c r="A497" t="s">
        <v>1244</v>
      </c>
      <c r="B497" t="s">
        <v>1245</v>
      </c>
      <c r="C497">
        <v>0</v>
      </c>
      <c r="D497">
        <v>6</v>
      </c>
      <c r="E497">
        <v>2024</v>
      </c>
      <c r="F497" s="1">
        <v>1601.65</v>
      </c>
      <c r="G497" s="1">
        <v>3819757</v>
      </c>
      <c r="H497" s="1">
        <v>0</v>
      </c>
      <c r="I497" s="1">
        <v>1601.65</v>
      </c>
      <c r="J497">
        <v>7</v>
      </c>
    </row>
    <row r="498" spans="1:10" ht="15.75" hidden="1" customHeight="1">
      <c r="A498" t="s">
        <v>1246</v>
      </c>
      <c r="B498" t="s">
        <v>1247</v>
      </c>
      <c r="C498">
        <v>0</v>
      </c>
      <c r="D498">
        <v>6</v>
      </c>
      <c r="E498">
        <v>2024</v>
      </c>
      <c r="F498" s="1">
        <v>103686.48</v>
      </c>
      <c r="G498" s="1">
        <v>3819757</v>
      </c>
      <c r="H498" s="1">
        <v>0</v>
      </c>
      <c r="I498" s="1">
        <v>103686.48</v>
      </c>
      <c r="J498">
        <v>7</v>
      </c>
    </row>
    <row r="499" spans="1:10" ht="15.75" hidden="1" customHeight="1">
      <c r="A499" t="s">
        <v>1248</v>
      </c>
      <c r="B499" t="s">
        <v>1249</v>
      </c>
      <c r="C499">
        <v>0</v>
      </c>
      <c r="D499">
        <v>6</v>
      </c>
      <c r="E499">
        <v>2024</v>
      </c>
      <c r="F499" s="1">
        <v>72743.490000000005</v>
      </c>
      <c r="G499" s="1">
        <v>3819757</v>
      </c>
      <c r="H499" s="1">
        <v>0</v>
      </c>
      <c r="I499" s="1">
        <v>72743.490000000005</v>
      </c>
      <c r="J499">
        <v>7</v>
      </c>
    </row>
    <row r="500" spans="1:10" ht="15.75" hidden="1" customHeight="1">
      <c r="A500" t="s">
        <v>1250</v>
      </c>
      <c r="B500" t="s">
        <v>1251</v>
      </c>
      <c r="C500">
        <v>0</v>
      </c>
      <c r="D500">
        <v>6</v>
      </c>
      <c r="E500">
        <v>2024</v>
      </c>
      <c r="F500" s="1">
        <v>26332.06</v>
      </c>
      <c r="G500" s="1">
        <v>3819757</v>
      </c>
      <c r="H500" s="1">
        <v>0</v>
      </c>
      <c r="I500" s="1">
        <v>26332.06</v>
      </c>
      <c r="J500">
        <v>7</v>
      </c>
    </row>
    <row r="501" spans="1:10" ht="15.75" hidden="1" customHeight="1">
      <c r="A501" t="s">
        <v>1252</v>
      </c>
      <c r="B501" t="s">
        <v>1253</v>
      </c>
      <c r="C501">
        <v>0</v>
      </c>
      <c r="D501">
        <v>6</v>
      </c>
      <c r="E501">
        <v>2024</v>
      </c>
      <c r="F501" s="1">
        <v>15000</v>
      </c>
      <c r="G501" s="1">
        <v>3819757</v>
      </c>
      <c r="H501" s="1">
        <v>0</v>
      </c>
      <c r="I501" s="1">
        <v>15000</v>
      </c>
      <c r="J501">
        <v>7</v>
      </c>
    </row>
    <row r="502" spans="1:10" ht="15.75" hidden="1" customHeight="1">
      <c r="A502" t="s">
        <v>1254</v>
      </c>
      <c r="B502" t="s">
        <v>1255</v>
      </c>
      <c r="C502">
        <v>0</v>
      </c>
      <c r="D502">
        <v>6</v>
      </c>
      <c r="E502">
        <v>2024</v>
      </c>
      <c r="F502" s="1">
        <v>1845</v>
      </c>
      <c r="G502" s="1">
        <v>3819757</v>
      </c>
      <c r="H502" s="1">
        <v>0</v>
      </c>
      <c r="I502" s="1">
        <v>1845</v>
      </c>
      <c r="J502">
        <v>7</v>
      </c>
    </row>
    <row r="503" spans="1:10" ht="15.75" hidden="1" customHeight="1">
      <c r="A503" t="s">
        <v>1256</v>
      </c>
      <c r="B503" t="s">
        <v>1257</v>
      </c>
      <c r="C503">
        <v>0</v>
      </c>
      <c r="D503">
        <v>6</v>
      </c>
      <c r="E503">
        <v>2024</v>
      </c>
      <c r="F503" s="1">
        <v>6000</v>
      </c>
      <c r="G503" s="1">
        <v>3819757</v>
      </c>
      <c r="H503" s="1">
        <v>0</v>
      </c>
      <c r="I503" s="1">
        <v>6000</v>
      </c>
      <c r="J503">
        <v>7</v>
      </c>
    </row>
    <row r="504" spans="1:10" ht="15.75" hidden="1" customHeight="1">
      <c r="A504" t="s">
        <v>1258</v>
      </c>
      <c r="B504" t="s">
        <v>1259</v>
      </c>
      <c r="C504">
        <v>0</v>
      </c>
      <c r="D504">
        <v>6</v>
      </c>
      <c r="E504">
        <v>2024</v>
      </c>
      <c r="F504" s="1">
        <v>79616.479999999996</v>
      </c>
      <c r="G504" s="1">
        <v>3819757</v>
      </c>
      <c r="H504" s="1">
        <v>0</v>
      </c>
      <c r="I504" s="1">
        <v>79616.479999999996</v>
      </c>
      <c r="J504">
        <v>7</v>
      </c>
    </row>
    <row r="505" spans="1:10" ht="15.75" hidden="1" customHeight="1">
      <c r="A505" t="s">
        <v>1260</v>
      </c>
      <c r="B505" t="s">
        <v>1261</v>
      </c>
      <c r="C505">
        <v>0</v>
      </c>
      <c r="D505">
        <v>6</v>
      </c>
      <c r="E505">
        <v>2024</v>
      </c>
      <c r="F505" s="1">
        <v>67500</v>
      </c>
      <c r="G505" s="1">
        <v>3819757</v>
      </c>
      <c r="H505" s="1">
        <v>0</v>
      </c>
      <c r="I505" s="1">
        <v>67500</v>
      </c>
      <c r="J505">
        <v>7</v>
      </c>
    </row>
    <row r="506" spans="1:10" ht="15.75" hidden="1" customHeight="1">
      <c r="A506" t="s">
        <v>1262</v>
      </c>
      <c r="B506" t="s">
        <v>1263</v>
      </c>
      <c r="C506">
        <v>0</v>
      </c>
      <c r="D506">
        <v>6</v>
      </c>
      <c r="E506">
        <v>2024</v>
      </c>
      <c r="F506" s="1">
        <v>950879.53</v>
      </c>
      <c r="G506" s="1">
        <v>3819757</v>
      </c>
      <c r="H506" s="1">
        <v>0</v>
      </c>
      <c r="I506" s="1">
        <v>950879.53</v>
      </c>
      <c r="J506">
        <v>6</v>
      </c>
    </row>
    <row r="507" spans="1:10" ht="15.75" hidden="1" customHeight="1">
      <c r="A507" t="s">
        <v>1264</v>
      </c>
      <c r="B507" t="s">
        <v>1265</v>
      </c>
      <c r="C507">
        <v>0</v>
      </c>
      <c r="D507">
        <v>6</v>
      </c>
      <c r="E507">
        <v>2024</v>
      </c>
      <c r="F507" s="1">
        <v>88613.52</v>
      </c>
      <c r="G507" s="1">
        <v>3819757</v>
      </c>
      <c r="H507" s="1">
        <v>0</v>
      </c>
      <c r="I507" s="1">
        <v>88613.52</v>
      </c>
      <c r="J507">
        <v>7</v>
      </c>
    </row>
    <row r="508" spans="1:10" ht="15.75" hidden="1" customHeight="1">
      <c r="A508" t="s">
        <v>1266</v>
      </c>
      <c r="B508" t="s">
        <v>1267</v>
      </c>
      <c r="C508">
        <v>0</v>
      </c>
      <c r="D508">
        <v>6</v>
      </c>
      <c r="E508">
        <v>2024</v>
      </c>
      <c r="F508" s="1">
        <v>33393.61</v>
      </c>
      <c r="G508" s="1">
        <v>3819757</v>
      </c>
      <c r="H508" s="1">
        <v>0</v>
      </c>
      <c r="I508" s="1">
        <v>33393.61</v>
      </c>
      <c r="J508">
        <v>7</v>
      </c>
    </row>
    <row r="509" spans="1:10" ht="15.75" hidden="1" customHeight="1">
      <c r="A509" t="s">
        <v>1268</v>
      </c>
      <c r="B509" t="s">
        <v>1269</v>
      </c>
      <c r="C509">
        <v>0</v>
      </c>
      <c r="D509">
        <v>6</v>
      </c>
      <c r="E509">
        <v>2024</v>
      </c>
      <c r="F509" s="1">
        <v>63613.52</v>
      </c>
      <c r="G509" s="1">
        <v>3819757</v>
      </c>
      <c r="H509" s="1">
        <v>0</v>
      </c>
      <c r="I509" s="1">
        <v>63613.52</v>
      </c>
      <c r="J509">
        <v>7</v>
      </c>
    </row>
    <row r="510" spans="1:10" ht="15.75" hidden="1" customHeight="1">
      <c r="A510" t="s">
        <v>1270</v>
      </c>
      <c r="B510" t="s">
        <v>1271</v>
      </c>
      <c r="C510">
        <v>0</v>
      </c>
      <c r="D510">
        <v>6</v>
      </c>
      <c r="E510">
        <v>2024</v>
      </c>
      <c r="F510" s="1">
        <v>55365</v>
      </c>
      <c r="G510" s="1">
        <v>3819757</v>
      </c>
      <c r="H510" s="1">
        <v>0</v>
      </c>
      <c r="I510" s="1">
        <v>55365</v>
      </c>
      <c r="J510">
        <v>7</v>
      </c>
    </row>
    <row r="511" spans="1:10" ht="15.75" hidden="1" customHeight="1">
      <c r="A511" t="s">
        <v>1272</v>
      </c>
      <c r="B511" t="s">
        <v>1273</v>
      </c>
      <c r="C511">
        <v>0</v>
      </c>
      <c r="D511">
        <v>6</v>
      </c>
      <c r="E511">
        <v>2024</v>
      </c>
      <c r="F511" s="1">
        <v>4793.3500000000004</v>
      </c>
      <c r="G511" s="1">
        <v>3819757</v>
      </c>
      <c r="H511" s="1">
        <v>0</v>
      </c>
      <c r="I511" s="1">
        <v>4793.3500000000004</v>
      </c>
      <c r="J511">
        <v>7</v>
      </c>
    </row>
    <row r="512" spans="1:10" ht="15.75" hidden="1" customHeight="1">
      <c r="A512" t="s">
        <v>1274</v>
      </c>
      <c r="B512" t="s">
        <v>1275</v>
      </c>
      <c r="C512">
        <v>0</v>
      </c>
      <c r="D512">
        <v>6</v>
      </c>
      <c r="E512">
        <v>2024</v>
      </c>
      <c r="F512" s="1">
        <v>94799.91</v>
      </c>
      <c r="G512" s="1">
        <v>3819757</v>
      </c>
      <c r="H512" s="1">
        <v>0</v>
      </c>
      <c r="I512" s="1">
        <v>94799.91</v>
      </c>
      <c r="J512">
        <v>7</v>
      </c>
    </row>
    <row r="513" spans="1:10" ht="15.75" hidden="1" customHeight="1">
      <c r="A513" t="s">
        <v>1276</v>
      </c>
      <c r="B513" t="s">
        <v>1277</v>
      </c>
      <c r="C513">
        <v>0</v>
      </c>
      <c r="D513">
        <v>6</v>
      </c>
      <c r="E513">
        <v>2024</v>
      </c>
      <c r="F513" s="1">
        <v>2969.18</v>
      </c>
      <c r="G513" s="1">
        <v>3819757</v>
      </c>
      <c r="H513" s="1">
        <v>0</v>
      </c>
      <c r="I513" s="1">
        <v>2969.18</v>
      </c>
      <c r="J513">
        <v>7</v>
      </c>
    </row>
    <row r="514" spans="1:10" ht="15.75" hidden="1" customHeight="1">
      <c r="A514" t="s">
        <v>1278</v>
      </c>
      <c r="B514" t="s">
        <v>1279</v>
      </c>
      <c r="C514">
        <v>0</v>
      </c>
      <c r="D514">
        <v>6</v>
      </c>
      <c r="E514">
        <v>2024</v>
      </c>
      <c r="F514" s="1">
        <v>47356.76</v>
      </c>
      <c r="G514" s="1">
        <v>3819757</v>
      </c>
      <c r="H514" s="1">
        <v>0</v>
      </c>
      <c r="I514" s="1">
        <v>47356.76</v>
      </c>
      <c r="J514">
        <v>7</v>
      </c>
    </row>
    <row r="515" spans="1:10" ht="15.75" hidden="1" customHeight="1">
      <c r="A515" t="s">
        <v>1280</v>
      </c>
      <c r="B515" t="s">
        <v>1281</v>
      </c>
      <c r="C515">
        <v>0</v>
      </c>
      <c r="D515">
        <v>6</v>
      </c>
      <c r="E515">
        <v>2024</v>
      </c>
      <c r="F515" s="1">
        <v>16023.52</v>
      </c>
      <c r="G515" s="1">
        <v>3819757</v>
      </c>
      <c r="H515" s="1">
        <v>0</v>
      </c>
      <c r="I515" s="1">
        <v>16023.52</v>
      </c>
      <c r="J515">
        <v>7</v>
      </c>
    </row>
    <row r="516" spans="1:10" ht="15.75" hidden="1" customHeight="1">
      <c r="A516" t="s">
        <v>1282</v>
      </c>
      <c r="B516" t="s">
        <v>1283</v>
      </c>
      <c r="C516">
        <v>0</v>
      </c>
      <c r="D516">
        <v>6</v>
      </c>
      <c r="E516">
        <v>2024</v>
      </c>
      <c r="F516" s="1">
        <v>63613.52</v>
      </c>
      <c r="G516" s="1">
        <v>3819757</v>
      </c>
      <c r="H516" s="1">
        <v>0</v>
      </c>
      <c r="I516" s="1">
        <v>63613.52</v>
      </c>
      <c r="J516">
        <v>7</v>
      </c>
    </row>
    <row r="517" spans="1:10" ht="15.75" hidden="1" customHeight="1">
      <c r="A517" t="s">
        <v>1284</v>
      </c>
      <c r="B517" t="s">
        <v>1285</v>
      </c>
      <c r="C517">
        <v>0</v>
      </c>
      <c r="D517">
        <v>6</v>
      </c>
      <c r="E517">
        <v>2024</v>
      </c>
      <c r="F517" s="1">
        <v>47356.76</v>
      </c>
      <c r="G517" s="1">
        <v>3819757</v>
      </c>
      <c r="H517" s="1">
        <v>0</v>
      </c>
      <c r="I517" s="1">
        <v>47356.76</v>
      </c>
      <c r="J517">
        <v>7</v>
      </c>
    </row>
    <row r="518" spans="1:10" ht="15.75" hidden="1" customHeight="1">
      <c r="A518" t="s">
        <v>1286</v>
      </c>
      <c r="B518" t="s">
        <v>1287</v>
      </c>
      <c r="C518">
        <v>0</v>
      </c>
      <c r="D518">
        <v>6</v>
      </c>
      <c r="E518">
        <v>2024</v>
      </c>
      <c r="F518" s="1">
        <v>46465.440000000002</v>
      </c>
      <c r="G518" s="1">
        <v>3819757</v>
      </c>
      <c r="H518" s="1">
        <v>0</v>
      </c>
      <c r="I518" s="1">
        <v>46465.440000000002</v>
      </c>
      <c r="J518">
        <v>7</v>
      </c>
    </row>
    <row r="519" spans="1:10" ht="15.75" hidden="1" customHeight="1">
      <c r="A519" t="s">
        <v>1288</v>
      </c>
      <c r="B519" t="s">
        <v>1289</v>
      </c>
      <c r="C519">
        <v>0</v>
      </c>
      <c r="D519">
        <v>6</v>
      </c>
      <c r="E519">
        <v>2024</v>
      </c>
      <c r="F519" s="1">
        <v>7775</v>
      </c>
      <c r="G519" s="1">
        <v>3819757</v>
      </c>
      <c r="H519" s="1">
        <v>0</v>
      </c>
      <c r="I519" s="1">
        <v>7775</v>
      </c>
      <c r="J519">
        <v>7</v>
      </c>
    </row>
    <row r="520" spans="1:10" ht="15.75" hidden="1" customHeight="1">
      <c r="A520" t="s">
        <v>1290</v>
      </c>
      <c r="B520" t="s">
        <v>1291</v>
      </c>
      <c r="C520">
        <v>0</v>
      </c>
      <c r="D520">
        <v>6</v>
      </c>
      <c r="E520">
        <v>2024</v>
      </c>
      <c r="F520" s="1">
        <v>5831.25</v>
      </c>
      <c r="G520" s="1">
        <v>3819757</v>
      </c>
      <c r="H520" s="1">
        <v>0</v>
      </c>
      <c r="I520" s="1">
        <v>5831.25</v>
      </c>
      <c r="J520">
        <v>7</v>
      </c>
    </row>
    <row r="521" spans="1:10" ht="15.75" hidden="1" customHeight="1">
      <c r="A521" t="s">
        <v>1292</v>
      </c>
      <c r="B521" t="s">
        <v>1293</v>
      </c>
      <c r="C521">
        <v>0</v>
      </c>
      <c r="D521">
        <v>6</v>
      </c>
      <c r="E521">
        <v>2024</v>
      </c>
      <c r="F521" s="1">
        <v>7775</v>
      </c>
      <c r="G521" s="1">
        <v>3819757</v>
      </c>
      <c r="H521" s="1">
        <v>0</v>
      </c>
      <c r="I521" s="1">
        <v>7775</v>
      </c>
      <c r="J521">
        <v>7</v>
      </c>
    </row>
    <row r="522" spans="1:10" ht="15.75" hidden="1" customHeight="1">
      <c r="A522" t="s">
        <v>1294</v>
      </c>
      <c r="B522" t="s">
        <v>1295</v>
      </c>
      <c r="C522">
        <v>0</v>
      </c>
      <c r="D522">
        <v>6</v>
      </c>
      <c r="E522">
        <v>2024</v>
      </c>
      <c r="F522" s="1">
        <v>5831.25</v>
      </c>
      <c r="G522" s="1">
        <v>3819757</v>
      </c>
      <c r="H522" s="1">
        <v>0</v>
      </c>
      <c r="I522" s="1">
        <v>5831.25</v>
      </c>
      <c r="J522">
        <v>7</v>
      </c>
    </row>
    <row r="523" spans="1:10" ht="15.75" hidden="1" customHeight="1">
      <c r="A523" t="s">
        <v>1296</v>
      </c>
      <c r="B523" t="s">
        <v>1297</v>
      </c>
      <c r="C523">
        <v>0</v>
      </c>
      <c r="D523">
        <v>6</v>
      </c>
      <c r="E523">
        <v>2024</v>
      </c>
      <c r="F523" s="1">
        <v>7775</v>
      </c>
      <c r="G523" s="1">
        <v>3819757</v>
      </c>
      <c r="H523" s="1">
        <v>0</v>
      </c>
      <c r="I523" s="1">
        <v>7775</v>
      </c>
      <c r="J523">
        <v>7</v>
      </c>
    </row>
    <row r="524" spans="1:10" ht="15.75" hidden="1" customHeight="1">
      <c r="A524" t="s">
        <v>1298</v>
      </c>
      <c r="B524" t="s">
        <v>1299</v>
      </c>
      <c r="C524">
        <v>0</v>
      </c>
      <c r="D524">
        <v>6</v>
      </c>
      <c r="E524">
        <v>2024</v>
      </c>
      <c r="F524" s="1">
        <v>23111.18</v>
      </c>
      <c r="G524" s="1">
        <v>3819757</v>
      </c>
      <c r="H524" s="1">
        <v>0</v>
      </c>
      <c r="I524" s="1">
        <v>23111.18</v>
      </c>
      <c r="J524">
        <v>7</v>
      </c>
    </row>
    <row r="525" spans="1:10" ht="15.75" hidden="1" customHeight="1">
      <c r="A525" t="s">
        <v>1300</v>
      </c>
      <c r="B525" t="s">
        <v>1301</v>
      </c>
      <c r="C525">
        <v>0</v>
      </c>
      <c r="D525">
        <v>6</v>
      </c>
      <c r="E525">
        <v>2024</v>
      </c>
      <c r="F525" s="1">
        <v>45297.63</v>
      </c>
      <c r="G525" s="1">
        <v>3819757</v>
      </c>
      <c r="H525" s="1">
        <v>0</v>
      </c>
      <c r="I525" s="1">
        <v>45297.63</v>
      </c>
      <c r="J525">
        <v>7</v>
      </c>
    </row>
    <row r="526" spans="1:10" ht="15.75" hidden="1" customHeight="1">
      <c r="A526" t="s">
        <v>1302</v>
      </c>
      <c r="B526" t="s">
        <v>1303</v>
      </c>
      <c r="C526">
        <v>0</v>
      </c>
      <c r="D526">
        <v>6</v>
      </c>
      <c r="E526">
        <v>2024</v>
      </c>
      <c r="F526" s="1">
        <v>103890.56</v>
      </c>
      <c r="G526" s="1">
        <v>3819757</v>
      </c>
      <c r="H526" s="1">
        <v>0</v>
      </c>
      <c r="I526" s="1">
        <v>103890.56</v>
      </c>
      <c r="J526">
        <v>7</v>
      </c>
    </row>
    <row r="527" spans="1:10" ht="15.75" hidden="1" customHeight="1">
      <c r="A527" t="s">
        <v>1304</v>
      </c>
      <c r="B527" t="s">
        <v>1305</v>
      </c>
      <c r="C527">
        <v>0</v>
      </c>
      <c r="D527">
        <v>6</v>
      </c>
      <c r="E527">
        <v>2024</v>
      </c>
      <c r="F527" s="1">
        <v>96127.039999999994</v>
      </c>
      <c r="G527" s="1">
        <v>3819757</v>
      </c>
      <c r="H527" s="1">
        <v>0</v>
      </c>
      <c r="I527" s="1">
        <v>96127.039999999994</v>
      </c>
      <c r="J527">
        <v>7</v>
      </c>
    </row>
    <row r="528" spans="1:10" ht="15.75" hidden="1" customHeight="1">
      <c r="A528" t="s">
        <v>1306</v>
      </c>
      <c r="B528" t="s">
        <v>1307</v>
      </c>
      <c r="C528">
        <v>0</v>
      </c>
      <c r="D528">
        <v>6</v>
      </c>
      <c r="E528">
        <v>2024</v>
      </c>
      <c r="F528" s="1">
        <v>57513.53</v>
      </c>
      <c r="G528" s="1">
        <v>3819757</v>
      </c>
      <c r="H528" s="1">
        <v>0</v>
      </c>
      <c r="I528" s="1">
        <v>57513.53</v>
      </c>
      <c r="J528">
        <v>7</v>
      </c>
    </row>
    <row r="529" spans="1:10" ht="15.75" hidden="1" customHeight="1">
      <c r="A529" t="s">
        <v>1308</v>
      </c>
      <c r="B529" t="s">
        <v>1309</v>
      </c>
      <c r="C529">
        <v>0</v>
      </c>
      <c r="D529">
        <v>6</v>
      </c>
      <c r="E529">
        <v>2024</v>
      </c>
      <c r="F529" s="1">
        <v>25000</v>
      </c>
      <c r="G529" s="1">
        <v>3819757</v>
      </c>
      <c r="H529" s="1">
        <v>0</v>
      </c>
      <c r="I529" s="1">
        <v>25000</v>
      </c>
      <c r="J529">
        <v>7</v>
      </c>
    </row>
    <row r="530" spans="1:10" ht="15.75" hidden="1" customHeight="1">
      <c r="A530" t="s">
        <v>1310</v>
      </c>
      <c r="B530" t="s">
        <v>1311</v>
      </c>
      <c r="C530">
        <v>0</v>
      </c>
      <c r="D530">
        <v>6</v>
      </c>
      <c r="E530">
        <v>2024</v>
      </c>
      <c r="F530" s="1">
        <v>588</v>
      </c>
      <c r="G530" s="1">
        <v>3819757</v>
      </c>
      <c r="H530" s="1">
        <v>0</v>
      </c>
      <c r="I530" s="1">
        <v>588</v>
      </c>
      <c r="J530">
        <v>7</v>
      </c>
    </row>
    <row r="531" spans="1:10" ht="15.75" hidden="1" customHeight="1">
      <c r="A531" t="s">
        <v>1312</v>
      </c>
      <c r="B531" t="s">
        <v>1313</v>
      </c>
      <c r="C531">
        <v>0</v>
      </c>
      <c r="D531">
        <v>6</v>
      </c>
      <c r="E531">
        <v>2024</v>
      </c>
      <c r="F531" s="1">
        <v>108625.28</v>
      </c>
      <c r="G531" s="1">
        <v>3819757</v>
      </c>
      <c r="H531" s="1">
        <v>0</v>
      </c>
      <c r="I531" s="1">
        <v>108625.28</v>
      </c>
      <c r="J531">
        <v>6</v>
      </c>
    </row>
    <row r="532" spans="1:10" ht="15.75" hidden="1" customHeight="1">
      <c r="A532" t="s">
        <v>1314</v>
      </c>
      <c r="B532" t="s">
        <v>1315</v>
      </c>
      <c r="C532">
        <v>0</v>
      </c>
      <c r="D532">
        <v>6</v>
      </c>
      <c r="E532">
        <v>2024</v>
      </c>
      <c r="F532" s="1">
        <v>56785.52</v>
      </c>
      <c r="G532" s="1">
        <v>3819757</v>
      </c>
      <c r="H532" s="1">
        <v>0</v>
      </c>
      <c r="I532" s="1">
        <v>56785.52</v>
      </c>
      <c r="J532">
        <v>7</v>
      </c>
    </row>
    <row r="533" spans="1:10" ht="15.75" hidden="1" customHeight="1">
      <c r="A533" t="s">
        <v>1316</v>
      </c>
      <c r="B533" t="s">
        <v>1317</v>
      </c>
      <c r="C533">
        <v>0</v>
      </c>
      <c r="D533">
        <v>6</v>
      </c>
      <c r="E533">
        <v>2024</v>
      </c>
      <c r="F533" s="1">
        <v>1839.76</v>
      </c>
      <c r="G533" s="1">
        <v>3819757</v>
      </c>
      <c r="H533" s="1">
        <v>0</v>
      </c>
      <c r="I533" s="1">
        <v>1839.76</v>
      </c>
      <c r="J533">
        <v>7</v>
      </c>
    </row>
    <row r="534" spans="1:10" ht="15.75" hidden="1" customHeight="1">
      <c r="A534" t="s">
        <v>1318</v>
      </c>
      <c r="B534" t="s">
        <v>1319</v>
      </c>
      <c r="C534">
        <v>0</v>
      </c>
      <c r="D534">
        <v>6</v>
      </c>
      <c r="E534">
        <v>2024</v>
      </c>
      <c r="F534" s="1">
        <v>50000</v>
      </c>
      <c r="G534" s="1">
        <v>3819757</v>
      </c>
      <c r="H534" s="1">
        <v>0</v>
      </c>
      <c r="I534" s="1">
        <v>50000</v>
      </c>
      <c r="J534">
        <v>7</v>
      </c>
    </row>
    <row r="535" spans="1:10" ht="15.75" hidden="1" customHeight="1">
      <c r="A535" t="s">
        <v>1320</v>
      </c>
      <c r="B535" t="s">
        <v>1321</v>
      </c>
      <c r="C535">
        <v>0</v>
      </c>
      <c r="D535">
        <v>6</v>
      </c>
      <c r="E535">
        <v>2024</v>
      </c>
      <c r="F535" s="1">
        <v>19396.310000000001</v>
      </c>
      <c r="G535" s="1">
        <v>3819757</v>
      </c>
      <c r="H535" s="1">
        <v>0</v>
      </c>
      <c r="I535" s="1">
        <v>19396.310000000001</v>
      </c>
      <c r="J535">
        <v>6</v>
      </c>
    </row>
    <row r="536" spans="1:10" ht="15.75" hidden="1" customHeight="1">
      <c r="A536" t="s">
        <v>1322</v>
      </c>
      <c r="B536" t="s">
        <v>1323</v>
      </c>
      <c r="C536">
        <v>0</v>
      </c>
      <c r="D536">
        <v>6</v>
      </c>
      <c r="E536">
        <v>2024</v>
      </c>
      <c r="F536" s="1">
        <v>19396.310000000001</v>
      </c>
      <c r="G536" s="1">
        <v>3819757</v>
      </c>
      <c r="H536" s="1">
        <v>0</v>
      </c>
      <c r="I536" s="1">
        <v>19396.310000000001</v>
      </c>
      <c r="J536">
        <v>7</v>
      </c>
    </row>
    <row r="537" spans="1:10" ht="15.75" hidden="1" customHeight="1">
      <c r="A537" t="s">
        <v>1324</v>
      </c>
      <c r="B537" t="s">
        <v>1325</v>
      </c>
      <c r="C537">
        <v>0</v>
      </c>
      <c r="D537">
        <v>6</v>
      </c>
      <c r="E537">
        <v>2024</v>
      </c>
      <c r="F537" s="1">
        <v>213086.6</v>
      </c>
      <c r="G537" s="1">
        <v>3819757</v>
      </c>
      <c r="H537" s="1">
        <v>0</v>
      </c>
      <c r="I537" s="1">
        <v>213086.6</v>
      </c>
      <c r="J537">
        <v>5</v>
      </c>
    </row>
    <row r="538" spans="1:10" ht="15.75" hidden="1" customHeight="1">
      <c r="A538" t="s">
        <v>1326</v>
      </c>
      <c r="B538" t="s">
        <v>1043</v>
      </c>
      <c r="C538">
        <v>0</v>
      </c>
      <c r="D538">
        <v>6</v>
      </c>
      <c r="E538">
        <v>2024</v>
      </c>
      <c r="F538" s="1">
        <v>84618</v>
      </c>
      <c r="G538" s="1">
        <v>3819757</v>
      </c>
      <c r="H538" s="1">
        <v>0</v>
      </c>
      <c r="I538" s="1">
        <v>84618</v>
      </c>
      <c r="J538">
        <v>6</v>
      </c>
    </row>
    <row r="539" spans="1:10" ht="15.75" hidden="1" customHeight="1">
      <c r="A539" t="s">
        <v>1327</v>
      </c>
      <c r="B539" t="s">
        <v>1328</v>
      </c>
      <c r="C539">
        <v>0</v>
      </c>
      <c r="D539">
        <v>6</v>
      </c>
      <c r="E539">
        <v>2024</v>
      </c>
      <c r="F539" s="1">
        <v>12618</v>
      </c>
      <c r="G539" s="1">
        <v>3819757</v>
      </c>
      <c r="H539" s="1">
        <v>0</v>
      </c>
      <c r="I539" s="1">
        <v>12618</v>
      </c>
      <c r="J539">
        <v>7</v>
      </c>
    </row>
    <row r="540" spans="1:10" ht="15.75" hidden="1" customHeight="1">
      <c r="A540" t="s">
        <v>1329</v>
      </c>
      <c r="B540" t="s">
        <v>1330</v>
      </c>
      <c r="C540">
        <v>0</v>
      </c>
      <c r="D540">
        <v>6</v>
      </c>
      <c r="E540">
        <v>2024</v>
      </c>
      <c r="F540" s="1">
        <v>72000</v>
      </c>
      <c r="G540" s="1">
        <v>3819757</v>
      </c>
      <c r="H540" s="1">
        <v>0</v>
      </c>
      <c r="I540" s="1">
        <v>72000</v>
      </c>
      <c r="J540">
        <v>7</v>
      </c>
    </row>
    <row r="541" spans="1:10" ht="15.75" hidden="1" customHeight="1">
      <c r="A541" t="s">
        <v>1331</v>
      </c>
      <c r="B541" t="s">
        <v>1332</v>
      </c>
      <c r="C541">
        <v>0</v>
      </c>
      <c r="D541">
        <v>6</v>
      </c>
      <c r="E541">
        <v>2024</v>
      </c>
      <c r="F541" s="1">
        <v>32705</v>
      </c>
      <c r="G541" s="1">
        <v>3819757</v>
      </c>
      <c r="H541" s="1">
        <v>0</v>
      </c>
      <c r="I541" s="1">
        <v>32705</v>
      </c>
      <c r="J541">
        <v>6</v>
      </c>
    </row>
    <row r="542" spans="1:10" ht="15.75" hidden="1" customHeight="1">
      <c r="A542" t="s">
        <v>1333</v>
      </c>
      <c r="B542" t="s">
        <v>1334</v>
      </c>
      <c r="C542">
        <v>0</v>
      </c>
      <c r="D542">
        <v>6</v>
      </c>
      <c r="E542">
        <v>2024</v>
      </c>
      <c r="F542" s="1">
        <v>32705</v>
      </c>
      <c r="G542" s="1">
        <v>3819757</v>
      </c>
      <c r="H542" s="1">
        <v>0</v>
      </c>
      <c r="I542" s="1">
        <v>32705</v>
      </c>
      <c r="J542">
        <v>7</v>
      </c>
    </row>
    <row r="543" spans="1:10" ht="15.75" hidden="1" customHeight="1">
      <c r="A543" t="s">
        <v>1335</v>
      </c>
      <c r="B543" t="s">
        <v>1336</v>
      </c>
      <c r="C543">
        <v>0</v>
      </c>
      <c r="D543">
        <v>6</v>
      </c>
      <c r="E543">
        <v>2024</v>
      </c>
      <c r="F543" s="1">
        <v>95763.6</v>
      </c>
      <c r="G543" s="1">
        <v>3819757</v>
      </c>
      <c r="H543" s="1">
        <v>0</v>
      </c>
      <c r="I543" s="1">
        <v>95763.6</v>
      </c>
      <c r="J543">
        <v>6</v>
      </c>
    </row>
    <row r="544" spans="1:10" ht="15.75" hidden="1" customHeight="1">
      <c r="A544" t="s">
        <v>1337</v>
      </c>
      <c r="B544" t="s">
        <v>1338</v>
      </c>
      <c r="C544">
        <v>0</v>
      </c>
      <c r="D544">
        <v>6</v>
      </c>
      <c r="E544">
        <v>2024</v>
      </c>
      <c r="F544" s="1">
        <v>95763.6</v>
      </c>
      <c r="G544" s="1">
        <v>3819757</v>
      </c>
      <c r="H544" s="1">
        <v>0</v>
      </c>
      <c r="I544" s="1">
        <v>95763.6</v>
      </c>
      <c r="J544">
        <v>7</v>
      </c>
    </row>
    <row r="545" spans="1:10" ht="15.75" hidden="1" customHeight="1">
      <c r="A545" t="s">
        <v>1339</v>
      </c>
      <c r="B545" t="s">
        <v>1340</v>
      </c>
      <c r="C545">
        <v>0</v>
      </c>
      <c r="D545">
        <v>6</v>
      </c>
      <c r="E545">
        <v>2024</v>
      </c>
      <c r="F545" s="1">
        <v>75475.600000000006</v>
      </c>
      <c r="G545" s="1">
        <v>3819757</v>
      </c>
      <c r="H545" s="1">
        <v>0</v>
      </c>
      <c r="I545" s="1">
        <v>75475.600000000006</v>
      </c>
      <c r="J545">
        <v>5</v>
      </c>
    </row>
    <row r="546" spans="1:10" ht="15.75" hidden="1" customHeight="1">
      <c r="A546" t="s">
        <v>1341</v>
      </c>
      <c r="B546" t="s">
        <v>1043</v>
      </c>
      <c r="C546">
        <v>0</v>
      </c>
      <c r="D546">
        <v>6</v>
      </c>
      <c r="E546">
        <v>2024</v>
      </c>
      <c r="F546" s="1">
        <v>75475.600000000006</v>
      </c>
      <c r="G546" s="1">
        <v>3819757</v>
      </c>
      <c r="H546" s="1">
        <v>0</v>
      </c>
      <c r="I546" s="1">
        <v>75475.600000000006</v>
      </c>
      <c r="J546">
        <v>6</v>
      </c>
    </row>
    <row r="547" spans="1:10" ht="15.75" hidden="1" customHeight="1">
      <c r="A547" t="s">
        <v>1342</v>
      </c>
      <c r="B547" t="s">
        <v>1343</v>
      </c>
      <c r="C547">
        <v>0</v>
      </c>
      <c r="D547">
        <v>6</v>
      </c>
      <c r="E547">
        <v>2024</v>
      </c>
      <c r="F547" s="1">
        <v>64595.6</v>
      </c>
      <c r="G547" s="1">
        <v>3819757</v>
      </c>
      <c r="H547" s="1">
        <v>0</v>
      </c>
      <c r="I547" s="1">
        <v>64595.6</v>
      </c>
      <c r="J547">
        <v>7</v>
      </c>
    </row>
    <row r="548" spans="1:10" ht="15.75" hidden="1" customHeight="1">
      <c r="A548" t="s">
        <v>1344</v>
      </c>
      <c r="B548" t="s">
        <v>1345</v>
      </c>
      <c r="C548">
        <v>0</v>
      </c>
      <c r="D548">
        <v>6</v>
      </c>
      <c r="E548">
        <v>2024</v>
      </c>
      <c r="F548" s="1">
        <v>10880</v>
      </c>
      <c r="G548" s="1">
        <v>3819757</v>
      </c>
      <c r="H548" s="1">
        <v>0</v>
      </c>
      <c r="I548" s="1">
        <v>10880</v>
      </c>
      <c r="J548">
        <v>7</v>
      </c>
    </row>
    <row r="549" spans="1:10" ht="15.75" hidden="1" customHeight="1">
      <c r="A549" t="s">
        <v>1346</v>
      </c>
      <c r="B549" t="s">
        <v>1347</v>
      </c>
      <c r="C549">
        <v>0</v>
      </c>
      <c r="D549">
        <v>6</v>
      </c>
      <c r="E549">
        <v>2024</v>
      </c>
      <c r="F549" s="1">
        <v>442500</v>
      </c>
      <c r="G549" s="1">
        <v>3819757</v>
      </c>
      <c r="H549" s="1">
        <v>0</v>
      </c>
      <c r="I549" s="1">
        <v>442500</v>
      </c>
      <c r="J549">
        <v>5</v>
      </c>
    </row>
    <row r="550" spans="1:10" ht="15.75" hidden="1" customHeight="1">
      <c r="A550" t="s">
        <v>1348</v>
      </c>
      <c r="B550" t="s">
        <v>1349</v>
      </c>
      <c r="C550">
        <v>0</v>
      </c>
      <c r="D550">
        <v>6</v>
      </c>
      <c r="E550">
        <v>2024</v>
      </c>
      <c r="F550" s="1">
        <v>106500</v>
      </c>
      <c r="G550" s="1">
        <v>3819757</v>
      </c>
      <c r="H550" s="1">
        <v>0</v>
      </c>
      <c r="I550" s="1">
        <v>106500</v>
      </c>
      <c r="J550">
        <v>6</v>
      </c>
    </row>
    <row r="551" spans="1:10" ht="15.75" hidden="1" customHeight="1">
      <c r="A551" t="s">
        <v>1350</v>
      </c>
      <c r="B551" t="s">
        <v>1351</v>
      </c>
      <c r="C551">
        <v>0</v>
      </c>
      <c r="D551">
        <v>6</v>
      </c>
      <c r="E551">
        <v>2024</v>
      </c>
      <c r="F551" s="1">
        <v>4500</v>
      </c>
      <c r="G551" s="1">
        <v>3819757</v>
      </c>
      <c r="H551" s="1">
        <v>0</v>
      </c>
      <c r="I551" s="1">
        <v>4500</v>
      </c>
      <c r="J551">
        <v>7</v>
      </c>
    </row>
    <row r="552" spans="1:10" ht="15.75" hidden="1" customHeight="1">
      <c r="A552" t="s">
        <v>1352</v>
      </c>
      <c r="B552" t="s">
        <v>1353</v>
      </c>
      <c r="C552">
        <v>0</v>
      </c>
      <c r="D552">
        <v>6</v>
      </c>
      <c r="E552">
        <v>2024</v>
      </c>
      <c r="F552" s="1">
        <v>84000</v>
      </c>
      <c r="G552" s="1">
        <v>3819757</v>
      </c>
      <c r="H552" s="1">
        <v>0</v>
      </c>
      <c r="I552" s="1">
        <v>84000</v>
      </c>
      <c r="J552">
        <v>7</v>
      </c>
    </row>
    <row r="553" spans="1:10" ht="15.75" hidden="1" customHeight="1">
      <c r="A553" t="s">
        <v>1354</v>
      </c>
      <c r="B553" t="s">
        <v>1355</v>
      </c>
      <c r="C553">
        <v>0</v>
      </c>
      <c r="D553">
        <v>6</v>
      </c>
      <c r="E553">
        <v>2024</v>
      </c>
      <c r="F553" s="1">
        <v>18000</v>
      </c>
      <c r="G553" s="1">
        <v>3819757</v>
      </c>
      <c r="H553" s="1">
        <v>0</v>
      </c>
      <c r="I553" s="1">
        <v>18000</v>
      </c>
      <c r="J553">
        <v>7</v>
      </c>
    </row>
    <row r="554" spans="1:10" ht="15.75" hidden="1" customHeight="1">
      <c r="A554" t="s">
        <v>1356</v>
      </c>
      <c r="B554" t="s">
        <v>1357</v>
      </c>
      <c r="C554">
        <v>0</v>
      </c>
      <c r="D554">
        <v>6</v>
      </c>
      <c r="E554">
        <v>2024</v>
      </c>
      <c r="F554" s="1">
        <v>36000</v>
      </c>
      <c r="G554" s="1">
        <v>3819757</v>
      </c>
      <c r="H554" s="1">
        <v>0</v>
      </c>
      <c r="I554" s="1">
        <v>36000</v>
      </c>
      <c r="J554">
        <v>6</v>
      </c>
    </row>
    <row r="555" spans="1:10" ht="15.75" hidden="1" customHeight="1">
      <c r="A555" t="s">
        <v>1358</v>
      </c>
      <c r="B555" t="s">
        <v>1359</v>
      </c>
      <c r="C555">
        <v>0</v>
      </c>
      <c r="D555">
        <v>6</v>
      </c>
      <c r="E555">
        <v>2024</v>
      </c>
      <c r="F555" s="1">
        <v>18000</v>
      </c>
      <c r="G555" s="1">
        <v>3819757</v>
      </c>
      <c r="H555" s="1">
        <v>0</v>
      </c>
      <c r="I555" s="1">
        <v>18000</v>
      </c>
      <c r="J555">
        <v>7</v>
      </c>
    </row>
    <row r="556" spans="1:10" ht="15.75" hidden="1" customHeight="1">
      <c r="A556" t="s">
        <v>1360</v>
      </c>
      <c r="B556" t="s">
        <v>1361</v>
      </c>
      <c r="C556">
        <v>0</v>
      </c>
      <c r="D556">
        <v>6</v>
      </c>
      <c r="E556">
        <v>2024</v>
      </c>
      <c r="F556" s="1">
        <v>18000</v>
      </c>
      <c r="G556" s="1">
        <v>3819757</v>
      </c>
      <c r="H556" s="1">
        <v>0</v>
      </c>
      <c r="I556" s="1">
        <v>18000</v>
      </c>
      <c r="J556">
        <v>7</v>
      </c>
    </row>
    <row r="557" spans="1:10" ht="15.75" hidden="1" customHeight="1">
      <c r="A557" t="s">
        <v>1362</v>
      </c>
      <c r="B557" t="s">
        <v>1363</v>
      </c>
      <c r="C557">
        <v>0</v>
      </c>
      <c r="D557">
        <v>6</v>
      </c>
      <c r="E557">
        <v>2024</v>
      </c>
      <c r="F557" s="1">
        <v>300000</v>
      </c>
      <c r="G557" s="1">
        <v>3819757</v>
      </c>
      <c r="H557" s="1">
        <v>0</v>
      </c>
      <c r="I557" s="1">
        <v>300000</v>
      </c>
      <c r="J557">
        <v>6</v>
      </c>
    </row>
    <row r="558" spans="1:10" ht="15.75" hidden="1" customHeight="1">
      <c r="A558" t="s">
        <v>1364</v>
      </c>
      <c r="B558" t="s">
        <v>1365</v>
      </c>
      <c r="C558">
        <v>0</v>
      </c>
      <c r="D558">
        <v>6</v>
      </c>
      <c r="E558">
        <v>2024</v>
      </c>
      <c r="F558" s="1">
        <v>20000</v>
      </c>
      <c r="G558" s="1">
        <v>3819757</v>
      </c>
      <c r="H558" s="1">
        <v>0</v>
      </c>
      <c r="I558" s="1">
        <v>20000</v>
      </c>
      <c r="J558">
        <v>7</v>
      </c>
    </row>
    <row r="559" spans="1:10" ht="15.75" hidden="1" customHeight="1">
      <c r="A559" t="s">
        <v>1366</v>
      </c>
      <c r="B559" t="s">
        <v>1367</v>
      </c>
      <c r="C559">
        <v>0</v>
      </c>
      <c r="D559">
        <v>6</v>
      </c>
      <c r="E559">
        <v>2024</v>
      </c>
      <c r="F559" s="1">
        <v>20000</v>
      </c>
      <c r="G559" s="1">
        <v>3819757</v>
      </c>
      <c r="H559" s="1">
        <v>0</v>
      </c>
      <c r="I559" s="1">
        <v>20000</v>
      </c>
      <c r="J559">
        <v>7</v>
      </c>
    </row>
    <row r="560" spans="1:10" ht="15.75" hidden="1" customHeight="1">
      <c r="A560" t="s">
        <v>1368</v>
      </c>
      <c r="B560" t="s">
        <v>1369</v>
      </c>
      <c r="C560">
        <v>0</v>
      </c>
      <c r="D560">
        <v>6</v>
      </c>
      <c r="E560">
        <v>2024</v>
      </c>
      <c r="F560" s="1">
        <v>20000</v>
      </c>
      <c r="G560" s="1">
        <v>3819757</v>
      </c>
      <c r="H560" s="1">
        <v>0</v>
      </c>
      <c r="I560" s="1">
        <v>20000</v>
      </c>
      <c r="J560">
        <v>7</v>
      </c>
    </row>
    <row r="561" spans="1:10" ht="15.75" hidden="1" customHeight="1">
      <c r="A561" t="s">
        <v>1370</v>
      </c>
      <c r="B561" t="s">
        <v>1371</v>
      </c>
      <c r="C561">
        <v>0</v>
      </c>
      <c r="D561">
        <v>6</v>
      </c>
      <c r="E561">
        <v>2024</v>
      </c>
      <c r="F561" s="1">
        <v>20000</v>
      </c>
      <c r="G561" s="1">
        <v>3819757</v>
      </c>
      <c r="H561" s="1">
        <v>0</v>
      </c>
      <c r="I561" s="1">
        <v>20000</v>
      </c>
      <c r="J561">
        <v>7</v>
      </c>
    </row>
    <row r="562" spans="1:10" ht="15.75" hidden="1" customHeight="1">
      <c r="A562" t="s">
        <v>1372</v>
      </c>
      <c r="B562" t="s">
        <v>1373</v>
      </c>
      <c r="C562">
        <v>0</v>
      </c>
      <c r="D562">
        <v>6</v>
      </c>
      <c r="E562">
        <v>2024</v>
      </c>
      <c r="F562" s="1">
        <v>20000</v>
      </c>
      <c r="G562" s="1">
        <v>3819757</v>
      </c>
      <c r="H562" s="1">
        <v>0</v>
      </c>
      <c r="I562" s="1">
        <v>20000</v>
      </c>
      <c r="J562">
        <v>7</v>
      </c>
    </row>
    <row r="563" spans="1:10" ht="15.75" hidden="1" customHeight="1">
      <c r="A563" t="s">
        <v>1374</v>
      </c>
      <c r="B563" t="s">
        <v>1375</v>
      </c>
      <c r="C563">
        <v>0</v>
      </c>
      <c r="D563">
        <v>6</v>
      </c>
      <c r="E563">
        <v>2024</v>
      </c>
      <c r="F563" s="1">
        <v>20000</v>
      </c>
      <c r="G563" s="1">
        <v>3819757</v>
      </c>
      <c r="H563" s="1">
        <v>0</v>
      </c>
      <c r="I563" s="1">
        <v>20000</v>
      </c>
      <c r="J563">
        <v>7</v>
      </c>
    </row>
    <row r="564" spans="1:10" ht="15.75" hidden="1" customHeight="1">
      <c r="A564" t="s">
        <v>1376</v>
      </c>
      <c r="B564" t="s">
        <v>1377</v>
      </c>
      <c r="C564">
        <v>0</v>
      </c>
      <c r="D564">
        <v>6</v>
      </c>
      <c r="E564">
        <v>2024</v>
      </c>
      <c r="F564" s="1">
        <v>20000</v>
      </c>
      <c r="G564" s="1">
        <v>3819757</v>
      </c>
      <c r="H564" s="1">
        <v>0</v>
      </c>
      <c r="I564" s="1">
        <v>20000</v>
      </c>
      <c r="J564">
        <v>7</v>
      </c>
    </row>
    <row r="565" spans="1:10" ht="15.75" hidden="1" customHeight="1">
      <c r="A565" t="s">
        <v>1378</v>
      </c>
      <c r="B565" t="s">
        <v>1379</v>
      </c>
      <c r="C565">
        <v>0</v>
      </c>
      <c r="D565">
        <v>6</v>
      </c>
      <c r="E565">
        <v>2024</v>
      </c>
      <c r="F565" s="1">
        <v>20000</v>
      </c>
      <c r="G565" s="1">
        <v>3819757</v>
      </c>
      <c r="H565" s="1">
        <v>0</v>
      </c>
      <c r="I565" s="1">
        <v>20000</v>
      </c>
      <c r="J565">
        <v>7</v>
      </c>
    </row>
    <row r="566" spans="1:10" ht="15.75" hidden="1" customHeight="1">
      <c r="A566" t="s">
        <v>1380</v>
      </c>
      <c r="B566" t="s">
        <v>1381</v>
      </c>
      <c r="C566">
        <v>0</v>
      </c>
      <c r="D566">
        <v>6</v>
      </c>
      <c r="E566">
        <v>2024</v>
      </c>
      <c r="F566" s="1">
        <v>20000</v>
      </c>
      <c r="G566" s="1">
        <v>3819757</v>
      </c>
      <c r="H566" s="1">
        <v>0</v>
      </c>
      <c r="I566" s="1">
        <v>20000</v>
      </c>
      <c r="J566">
        <v>7</v>
      </c>
    </row>
    <row r="567" spans="1:10" ht="15.75" hidden="1" customHeight="1">
      <c r="A567" t="s">
        <v>1382</v>
      </c>
      <c r="B567" t="s">
        <v>1383</v>
      </c>
      <c r="C567">
        <v>0</v>
      </c>
      <c r="D567">
        <v>6</v>
      </c>
      <c r="E567">
        <v>2024</v>
      </c>
      <c r="F567" s="1">
        <v>20000</v>
      </c>
      <c r="G567" s="1">
        <v>3819757</v>
      </c>
      <c r="H567" s="1">
        <v>0</v>
      </c>
      <c r="I567" s="1">
        <v>20000</v>
      </c>
      <c r="J567">
        <v>7</v>
      </c>
    </row>
    <row r="568" spans="1:10" ht="15.75" hidden="1" customHeight="1">
      <c r="A568" t="s">
        <v>1384</v>
      </c>
      <c r="B568" t="s">
        <v>1385</v>
      </c>
      <c r="C568">
        <v>0</v>
      </c>
      <c r="D568">
        <v>6</v>
      </c>
      <c r="E568">
        <v>2024</v>
      </c>
      <c r="F568" s="1">
        <v>20000</v>
      </c>
      <c r="G568" s="1">
        <v>3819757</v>
      </c>
      <c r="H568" s="1">
        <v>0</v>
      </c>
      <c r="I568" s="1">
        <v>20000</v>
      </c>
      <c r="J568">
        <v>7</v>
      </c>
    </row>
    <row r="569" spans="1:10" ht="15.75" hidden="1" customHeight="1">
      <c r="A569" t="s">
        <v>1386</v>
      </c>
      <c r="B569" t="s">
        <v>1387</v>
      </c>
      <c r="C569">
        <v>0</v>
      </c>
      <c r="D569">
        <v>6</v>
      </c>
      <c r="E569">
        <v>2024</v>
      </c>
      <c r="F569" s="1">
        <v>20000</v>
      </c>
      <c r="G569" s="1">
        <v>3819757</v>
      </c>
      <c r="H569" s="1">
        <v>0</v>
      </c>
      <c r="I569" s="1">
        <v>20000</v>
      </c>
      <c r="J569">
        <v>7</v>
      </c>
    </row>
    <row r="570" spans="1:10" ht="15.75" hidden="1" customHeight="1">
      <c r="A570" t="s">
        <v>1388</v>
      </c>
      <c r="B570" t="s">
        <v>1389</v>
      </c>
      <c r="C570">
        <v>0</v>
      </c>
      <c r="D570">
        <v>6</v>
      </c>
      <c r="E570">
        <v>2024</v>
      </c>
      <c r="F570" s="1">
        <v>20000</v>
      </c>
      <c r="G570" s="1">
        <v>3819757</v>
      </c>
      <c r="H570" s="1">
        <v>0</v>
      </c>
      <c r="I570" s="1">
        <v>20000</v>
      </c>
      <c r="J570">
        <v>7</v>
      </c>
    </row>
    <row r="571" spans="1:10" ht="15.75" hidden="1" customHeight="1">
      <c r="A571" t="s">
        <v>1390</v>
      </c>
      <c r="B571" t="s">
        <v>1391</v>
      </c>
      <c r="C571">
        <v>0</v>
      </c>
      <c r="D571">
        <v>6</v>
      </c>
      <c r="E571">
        <v>2024</v>
      </c>
      <c r="F571" s="1">
        <v>20000</v>
      </c>
      <c r="G571" s="1">
        <v>3819757</v>
      </c>
      <c r="H571" s="1">
        <v>0</v>
      </c>
      <c r="I571" s="1">
        <v>20000</v>
      </c>
      <c r="J571">
        <v>7</v>
      </c>
    </row>
    <row r="572" spans="1:10" ht="15.75" hidden="1" customHeight="1">
      <c r="A572" t="s">
        <v>1392</v>
      </c>
      <c r="B572" t="s">
        <v>1393</v>
      </c>
      <c r="C572">
        <v>0</v>
      </c>
      <c r="D572">
        <v>6</v>
      </c>
      <c r="E572">
        <v>2024</v>
      </c>
      <c r="F572" s="1">
        <v>20000</v>
      </c>
      <c r="G572" s="1">
        <v>3819757</v>
      </c>
      <c r="H572" s="1">
        <v>0</v>
      </c>
      <c r="I572" s="1">
        <v>20000</v>
      </c>
      <c r="J572">
        <v>7</v>
      </c>
    </row>
    <row r="573" spans="1:10" ht="15.75" hidden="1" customHeight="1">
      <c r="A573" t="s">
        <v>1394</v>
      </c>
      <c r="B573" t="s">
        <v>1395</v>
      </c>
      <c r="C573">
        <v>0</v>
      </c>
      <c r="D573">
        <v>6</v>
      </c>
      <c r="E573">
        <v>2024</v>
      </c>
      <c r="F573" s="1">
        <v>44981.15</v>
      </c>
      <c r="G573" s="1">
        <v>3819757</v>
      </c>
      <c r="H573" s="1">
        <v>0</v>
      </c>
      <c r="I573" s="1">
        <v>44981.15</v>
      </c>
      <c r="J573">
        <v>5</v>
      </c>
    </row>
    <row r="574" spans="1:10" ht="15.75" hidden="1" customHeight="1">
      <c r="A574" t="s">
        <v>1396</v>
      </c>
      <c r="B574" t="s">
        <v>1397</v>
      </c>
      <c r="C574">
        <v>0</v>
      </c>
      <c r="D574">
        <v>6</v>
      </c>
      <c r="E574">
        <v>2024</v>
      </c>
      <c r="F574" s="1">
        <v>14000</v>
      </c>
      <c r="G574" s="1">
        <v>3819757</v>
      </c>
      <c r="H574" s="1">
        <v>0</v>
      </c>
      <c r="I574" s="1">
        <v>14000</v>
      </c>
      <c r="J574">
        <v>6</v>
      </c>
    </row>
    <row r="575" spans="1:10" ht="15.75" hidden="1" customHeight="1">
      <c r="A575" t="s">
        <v>1398</v>
      </c>
      <c r="B575" t="s">
        <v>1399</v>
      </c>
      <c r="C575">
        <v>0</v>
      </c>
      <c r="D575">
        <v>6</v>
      </c>
      <c r="E575">
        <v>2024</v>
      </c>
      <c r="F575" s="1">
        <v>14000</v>
      </c>
      <c r="G575" s="1">
        <v>3819757</v>
      </c>
      <c r="H575" s="1">
        <v>0</v>
      </c>
      <c r="I575" s="1">
        <v>14000</v>
      </c>
      <c r="J575">
        <v>7</v>
      </c>
    </row>
    <row r="576" spans="1:10" ht="15.75" hidden="1" customHeight="1">
      <c r="A576" t="s">
        <v>1400</v>
      </c>
      <c r="B576" t="s">
        <v>1005</v>
      </c>
      <c r="C576">
        <v>0</v>
      </c>
      <c r="D576">
        <v>6</v>
      </c>
      <c r="E576">
        <v>2024</v>
      </c>
      <c r="F576" s="1">
        <v>30981.15</v>
      </c>
      <c r="G576" s="1">
        <v>3819757</v>
      </c>
      <c r="H576" s="1">
        <v>0</v>
      </c>
      <c r="I576" s="1">
        <v>30981.15</v>
      </c>
      <c r="J576">
        <v>6</v>
      </c>
    </row>
    <row r="577" spans="1:10" ht="15.75" hidden="1" customHeight="1">
      <c r="A577" t="s">
        <v>1401</v>
      </c>
      <c r="B577" t="s">
        <v>1402</v>
      </c>
      <c r="C577">
        <v>0</v>
      </c>
      <c r="D577">
        <v>6</v>
      </c>
      <c r="E577">
        <v>2024</v>
      </c>
      <c r="F577" s="1">
        <v>30981.15</v>
      </c>
      <c r="G577" s="1">
        <v>3819757</v>
      </c>
      <c r="H577" s="1">
        <v>0</v>
      </c>
      <c r="I577" s="1">
        <v>30981.15</v>
      </c>
      <c r="J577">
        <v>7</v>
      </c>
    </row>
    <row r="578" spans="1:10" ht="15.75" hidden="1" customHeight="1">
      <c r="A578" t="s">
        <v>1403</v>
      </c>
      <c r="B578" t="s">
        <v>1404</v>
      </c>
      <c r="C578">
        <v>0</v>
      </c>
      <c r="D578">
        <v>6</v>
      </c>
      <c r="E578">
        <v>2024</v>
      </c>
      <c r="F578" s="1">
        <v>36014.5</v>
      </c>
      <c r="G578" s="1">
        <v>3819757</v>
      </c>
      <c r="H578" s="1">
        <v>0</v>
      </c>
      <c r="I578" s="1">
        <v>36014.5</v>
      </c>
      <c r="J578">
        <v>5</v>
      </c>
    </row>
    <row r="579" spans="1:10" ht="15.75" hidden="1" customHeight="1">
      <c r="A579" t="s">
        <v>1405</v>
      </c>
      <c r="B579" t="s">
        <v>1406</v>
      </c>
      <c r="C579">
        <v>0</v>
      </c>
      <c r="D579">
        <v>6</v>
      </c>
      <c r="E579">
        <v>2024</v>
      </c>
      <c r="F579" s="1">
        <v>30668.5</v>
      </c>
      <c r="G579" s="1">
        <v>3819757</v>
      </c>
      <c r="H579" s="1">
        <v>0</v>
      </c>
      <c r="I579" s="1">
        <v>30668.5</v>
      </c>
      <c r="J579">
        <v>6</v>
      </c>
    </row>
    <row r="580" spans="1:10" ht="15.75" hidden="1" customHeight="1">
      <c r="A580" t="s">
        <v>1407</v>
      </c>
      <c r="B580" t="s">
        <v>1408</v>
      </c>
      <c r="C580">
        <v>0</v>
      </c>
      <c r="D580">
        <v>6</v>
      </c>
      <c r="E580">
        <v>2024</v>
      </c>
      <c r="F580" s="1">
        <v>30668.5</v>
      </c>
      <c r="G580" s="1">
        <v>3819757</v>
      </c>
      <c r="H580" s="1">
        <v>0</v>
      </c>
      <c r="I580" s="1">
        <v>30668.5</v>
      </c>
      <c r="J580">
        <v>7</v>
      </c>
    </row>
    <row r="581" spans="1:10" ht="15.75" hidden="1" customHeight="1">
      <c r="A581" t="s">
        <v>1409</v>
      </c>
      <c r="B581" t="s">
        <v>1410</v>
      </c>
      <c r="C581">
        <v>0</v>
      </c>
      <c r="D581">
        <v>6</v>
      </c>
      <c r="E581">
        <v>2024</v>
      </c>
      <c r="F581" s="1">
        <v>5346</v>
      </c>
      <c r="G581" s="1">
        <v>3819757</v>
      </c>
      <c r="H581" s="1">
        <v>0</v>
      </c>
      <c r="I581" s="1">
        <v>5346</v>
      </c>
      <c r="J581">
        <v>6</v>
      </c>
    </row>
    <row r="582" spans="1:10" ht="15.75" hidden="1" customHeight="1">
      <c r="A582" t="s">
        <v>1411</v>
      </c>
      <c r="B582" t="s">
        <v>1412</v>
      </c>
      <c r="C582">
        <v>0</v>
      </c>
      <c r="D582">
        <v>6</v>
      </c>
      <c r="E582">
        <v>2024</v>
      </c>
      <c r="F582" s="1">
        <v>5346</v>
      </c>
      <c r="G582" s="1">
        <v>3819757</v>
      </c>
      <c r="H582" s="1">
        <v>0</v>
      </c>
      <c r="I582" s="1">
        <v>5346</v>
      </c>
      <c r="J582">
        <v>7</v>
      </c>
    </row>
    <row r="583" spans="1:10" ht="15.75" hidden="1" customHeight="1">
      <c r="A583" t="s">
        <v>1413</v>
      </c>
      <c r="B583" t="s">
        <v>1009</v>
      </c>
      <c r="C583">
        <v>0</v>
      </c>
      <c r="D583">
        <v>6</v>
      </c>
      <c r="E583">
        <v>2024</v>
      </c>
      <c r="F583" s="1">
        <v>143329.69</v>
      </c>
      <c r="G583" s="1">
        <v>3819757</v>
      </c>
      <c r="H583" s="1">
        <v>0</v>
      </c>
      <c r="I583" s="1">
        <v>143329.69</v>
      </c>
      <c r="J583">
        <v>5</v>
      </c>
    </row>
    <row r="584" spans="1:10" ht="15.75" hidden="1" customHeight="1">
      <c r="A584" t="s">
        <v>1414</v>
      </c>
      <c r="B584" t="s">
        <v>1415</v>
      </c>
      <c r="C584">
        <v>0</v>
      </c>
      <c r="D584">
        <v>6</v>
      </c>
      <c r="E584">
        <v>2024</v>
      </c>
      <c r="F584" s="1">
        <v>5011.49</v>
      </c>
      <c r="G584" s="1">
        <v>3819757</v>
      </c>
      <c r="H584" s="1">
        <v>0</v>
      </c>
      <c r="I584" s="1">
        <v>5011.49</v>
      </c>
      <c r="J584">
        <v>6</v>
      </c>
    </row>
    <row r="585" spans="1:10" ht="15.75" hidden="1" customHeight="1">
      <c r="A585" t="s">
        <v>1416</v>
      </c>
      <c r="B585" t="s">
        <v>1417</v>
      </c>
      <c r="C585">
        <v>0</v>
      </c>
      <c r="D585">
        <v>6</v>
      </c>
      <c r="E585">
        <v>2024</v>
      </c>
      <c r="F585" s="1">
        <v>5011.49</v>
      </c>
      <c r="G585" s="1">
        <v>3819757</v>
      </c>
      <c r="H585" s="1">
        <v>0</v>
      </c>
      <c r="I585" s="1">
        <v>5011.49</v>
      </c>
      <c r="J585">
        <v>7</v>
      </c>
    </row>
    <row r="586" spans="1:10" ht="15.75" hidden="1" customHeight="1">
      <c r="A586" t="s">
        <v>1418</v>
      </c>
      <c r="B586" t="s">
        <v>1419</v>
      </c>
      <c r="C586">
        <v>0</v>
      </c>
      <c r="D586">
        <v>6</v>
      </c>
      <c r="E586">
        <v>2024</v>
      </c>
      <c r="F586" s="1">
        <v>119432.2</v>
      </c>
      <c r="G586" s="1">
        <v>3819757</v>
      </c>
      <c r="H586" s="1">
        <v>0</v>
      </c>
      <c r="I586" s="1">
        <v>119432.2</v>
      </c>
      <c r="J586">
        <v>6</v>
      </c>
    </row>
    <row r="587" spans="1:10" ht="15.75" hidden="1" customHeight="1">
      <c r="A587" t="s">
        <v>1420</v>
      </c>
      <c r="B587" t="s">
        <v>1421</v>
      </c>
      <c r="C587">
        <v>0</v>
      </c>
      <c r="D587">
        <v>6</v>
      </c>
      <c r="E587">
        <v>2024</v>
      </c>
      <c r="F587" s="1">
        <v>119432.2</v>
      </c>
      <c r="G587" s="1">
        <v>3819757</v>
      </c>
      <c r="H587" s="1">
        <v>0</v>
      </c>
      <c r="I587" s="1">
        <v>119432.2</v>
      </c>
      <c r="J587">
        <v>7</v>
      </c>
    </row>
    <row r="588" spans="1:10" ht="15.75" hidden="1" customHeight="1">
      <c r="A588" t="s">
        <v>1422</v>
      </c>
      <c r="B588" t="s">
        <v>1410</v>
      </c>
      <c r="C588">
        <v>0</v>
      </c>
      <c r="D588">
        <v>6</v>
      </c>
      <c r="E588">
        <v>2024</v>
      </c>
      <c r="F588" s="1">
        <v>13970</v>
      </c>
      <c r="G588" s="1">
        <v>3819757</v>
      </c>
      <c r="H588" s="1">
        <v>0</v>
      </c>
      <c r="I588" s="1">
        <v>13970</v>
      </c>
      <c r="J588">
        <v>6</v>
      </c>
    </row>
    <row r="589" spans="1:10" ht="15.75" hidden="1" customHeight="1">
      <c r="A589" t="s">
        <v>1423</v>
      </c>
      <c r="B589" t="s">
        <v>1424</v>
      </c>
      <c r="C589">
        <v>0</v>
      </c>
      <c r="D589">
        <v>6</v>
      </c>
      <c r="E589">
        <v>2024</v>
      </c>
      <c r="F589" s="1">
        <v>13970</v>
      </c>
      <c r="G589" s="1">
        <v>3819757</v>
      </c>
      <c r="H589" s="1">
        <v>0</v>
      </c>
      <c r="I589" s="1">
        <v>13970</v>
      </c>
      <c r="J589">
        <v>7</v>
      </c>
    </row>
    <row r="590" spans="1:10" ht="15.75" hidden="1" customHeight="1">
      <c r="A590" t="s">
        <v>1425</v>
      </c>
      <c r="B590" t="s">
        <v>1426</v>
      </c>
      <c r="C590">
        <v>0</v>
      </c>
      <c r="D590">
        <v>6</v>
      </c>
      <c r="E590">
        <v>2024</v>
      </c>
      <c r="F590" s="1">
        <v>4916</v>
      </c>
      <c r="G590" s="1">
        <v>3819757</v>
      </c>
      <c r="H590" s="1">
        <v>0</v>
      </c>
      <c r="I590" s="1">
        <v>4916</v>
      </c>
      <c r="J590">
        <v>6</v>
      </c>
    </row>
    <row r="591" spans="1:10" ht="15.75" hidden="1" customHeight="1">
      <c r="A591" t="s">
        <v>1427</v>
      </c>
      <c r="B591" t="s">
        <v>1428</v>
      </c>
      <c r="C591">
        <v>0</v>
      </c>
      <c r="D591">
        <v>6</v>
      </c>
      <c r="E591">
        <v>2024</v>
      </c>
      <c r="F591" s="1">
        <v>4916</v>
      </c>
      <c r="G591" s="1">
        <v>3819757</v>
      </c>
      <c r="H591" s="1">
        <v>0</v>
      </c>
      <c r="I591" s="1">
        <v>4916</v>
      </c>
      <c r="J591">
        <v>7</v>
      </c>
    </row>
    <row r="592" spans="1:10" ht="15.75" hidden="1" customHeight="1">
      <c r="A592" t="s">
        <v>1429</v>
      </c>
      <c r="B592" t="s">
        <v>1430</v>
      </c>
      <c r="C592">
        <v>0</v>
      </c>
      <c r="D592">
        <v>6</v>
      </c>
      <c r="E592">
        <v>2024</v>
      </c>
      <c r="F592" s="1">
        <v>999500.82</v>
      </c>
      <c r="G592" s="1">
        <v>3819757</v>
      </c>
      <c r="H592" s="1">
        <v>0</v>
      </c>
      <c r="I592" s="1">
        <v>999500.82</v>
      </c>
      <c r="J592">
        <v>5</v>
      </c>
    </row>
    <row r="593" spans="1:10" ht="15.75" hidden="1" customHeight="1">
      <c r="A593" t="s">
        <v>1431</v>
      </c>
      <c r="B593" t="s">
        <v>1432</v>
      </c>
      <c r="C593">
        <v>0</v>
      </c>
      <c r="D593">
        <v>6</v>
      </c>
      <c r="E593">
        <v>2024</v>
      </c>
      <c r="F593" s="1">
        <v>253773.86</v>
      </c>
      <c r="G593" s="1">
        <v>3819757</v>
      </c>
      <c r="H593" s="1">
        <v>0</v>
      </c>
      <c r="I593" s="1">
        <v>253773.86</v>
      </c>
      <c r="J593">
        <v>6</v>
      </c>
    </row>
    <row r="594" spans="1:10" ht="15.75" hidden="1" customHeight="1">
      <c r="A594" t="s">
        <v>1433</v>
      </c>
      <c r="B594" t="s">
        <v>1434</v>
      </c>
      <c r="C594">
        <v>0</v>
      </c>
      <c r="D594">
        <v>6</v>
      </c>
      <c r="E594">
        <v>2024</v>
      </c>
      <c r="F594" s="1">
        <v>137854.23000000001</v>
      </c>
      <c r="G594" s="1">
        <v>3819757</v>
      </c>
      <c r="H594" s="1">
        <v>0</v>
      </c>
      <c r="I594" s="1">
        <v>137854.23000000001</v>
      </c>
      <c r="J594">
        <v>7</v>
      </c>
    </row>
    <row r="595" spans="1:10" ht="15.75" hidden="1" customHeight="1">
      <c r="A595" t="s">
        <v>1435</v>
      </c>
      <c r="B595" t="s">
        <v>1436</v>
      </c>
      <c r="C595">
        <v>0</v>
      </c>
      <c r="D595">
        <v>6</v>
      </c>
      <c r="E595">
        <v>2024</v>
      </c>
      <c r="F595" s="1">
        <v>115919.63</v>
      </c>
      <c r="G595" s="1">
        <v>3819757</v>
      </c>
      <c r="H595" s="1">
        <v>0</v>
      </c>
      <c r="I595" s="1">
        <v>115919.63</v>
      </c>
      <c r="J595">
        <v>7</v>
      </c>
    </row>
    <row r="596" spans="1:10" ht="15.75" hidden="1" customHeight="1">
      <c r="A596" t="s">
        <v>1437</v>
      </c>
      <c r="B596" t="s">
        <v>1438</v>
      </c>
      <c r="C596">
        <v>0</v>
      </c>
      <c r="D596">
        <v>6</v>
      </c>
      <c r="E596">
        <v>2024</v>
      </c>
      <c r="F596" s="1">
        <v>53112.53</v>
      </c>
      <c r="G596" s="1">
        <v>3819757</v>
      </c>
      <c r="H596" s="1">
        <v>0</v>
      </c>
      <c r="I596" s="1">
        <v>53112.53</v>
      </c>
      <c r="J596">
        <v>6</v>
      </c>
    </row>
    <row r="597" spans="1:10" ht="15.75" hidden="1" customHeight="1">
      <c r="A597" t="s">
        <v>1439</v>
      </c>
      <c r="B597" t="s">
        <v>1440</v>
      </c>
      <c r="C597">
        <v>0</v>
      </c>
      <c r="D597">
        <v>6</v>
      </c>
      <c r="E597">
        <v>2024</v>
      </c>
      <c r="F597" s="1">
        <v>53112.53</v>
      </c>
      <c r="G597" s="1">
        <v>3819757</v>
      </c>
      <c r="H597" s="1">
        <v>0</v>
      </c>
      <c r="I597" s="1">
        <v>53112.53</v>
      </c>
      <c r="J597">
        <v>7</v>
      </c>
    </row>
    <row r="598" spans="1:10" ht="15.75" hidden="1" customHeight="1">
      <c r="A598" t="s">
        <v>1441</v>
      </c>
      <c r="B598" t="s">
        <v>1442</v>
      </c>
      <c r="C598">
        <v>0</v>
      </c>
      <c r="D598">
        <v>6</v>
      </c>
      <c r="E598">
        <v>2024</v>
      </c>
      <c r="F598" s="1">
        <v>70891.83</v>
      </c>
      <c r="G598" s="1">
        <v>3819757</v>
      </c>
      <c r="H598" s="1">
        <v>0</v>
      </c>
      <c r="I598" s="1">
        <v>70891.83</v>
      </c>
      <c r="J598">
        <v>6</v>
      </c>
    </row>
    <row r="599" spans="1:10" ht="15.75" hidden="1" customHeight="1">
      <c r="A599" t="s">
        <v>1443</v>
      </c>
      <c r="B599" t="s">
        <v>1444</v>
      </c>
      <c r="C599">
        <v>0</v>
      </c>
      <c r="D599">
        <v>6</v>
      </c>
      <c r="E599">
        <v>2024</v>
      </c>
      <c r="F599" s="1">
        <v>70891.83</v>
      </c>
      <c r="G599" s="1">
        <v>3819757</v>
      </c>
      <c r="H599" s="1">
        <v>0</v>
      </c>
      <c r="I599" s="1">
        <v>70891.83</v>
      </c>
      <c r="J599">
        <v>7</v>
      </c>
    </row>
    <row r="600" spans="1:10" ht="15.75" hidden="1" customHeight="1">
      <c r="A600" t="s">
        <v>1445</v>
      </c>
      <c r="B600" t="s">
        <v>1446</v>
      </c>
      <c r="C600">
        <v>0</v>
      </c>
      <c r="D600">
        <v>6</v>
      </c>
      <c r="E600">
        <v>2024</v>
      </c>
      <c r="F600" s="1">
        <v>7349.86</v>
      </c>
      <c r="G600" s="1">
        <v>3819757</v>
      </c>
      <c r="H600" s="1">
        <v>0</v>
      </c>
      <c r="I600" s="1">
        <v>7349.86</v>
      </c>
      <c r="J600">
        <v>6</v>
      </c>
    </row>
    <row r="601" spans="1:10" ht="15.75" hidden="1" customHeight="1">
      <c r="A601" t="s">
        <v>1447</v>
      </c>
      <c r="B601" t="s">
        <v>1448</v>
      </c>
      <c r="C601">
        <v>0</v>
      </c>
      <c r="D601">
        <v>6</v>
      </c>
      <c r="E601">
        <v>2024</v>
      </c>
      <c r="F601" s="1">
        <v>7349.86</v>
      </c>
      <c r="G601" s="1">
        <v>3819757</v>
      </c>
      <c r="H601" s="1">
        <v>0</v>
      </c>
      <c r="I601" s="1">
        <v>7349.86</v>
      </c>
      <c r="J601">
        <v>7</v>
      </c>
    </row>
    <row r="602" spans="1:10" ht="15.75" hidden="1" customHeight="1">
      <c r="A602" t="s">
        <v>1449</v>
      </c>
      <c r="B602" t="s">
        <v>1450</v>
      </c>
      <c r="C602">
        <v>0</v>
      </c>
      <c r="D602">
        <v>6</v>
      </c>
      <c r="E602">
        <v>2024</v>
      </c>
      <c r="F602" s="1">
        <v>4727.6000000000004</v>
      </c>
      <c r="G602" s="1">
        <v>3819757</v>
      </c>
      <c r="H602" s="1">
        <v>0</v>
      </c>
      <c r="I602" s="1">
        <v>4727.6000000000004</v>
      </c>
      <c r="J602">
        <v>6</v>
      </c>
    </row>
    <row r="603" spans="1:10" ht="15.75" hidden="1" customHeight="1">
      <c r="A603" t="s">
        <v>1451</v>
      </c>
      <c r="B603" t="s">
        <v>1452</v>
      </c>
      <c r="C603">
        <v>0</v>
      </c>
      <c r="D603">
        <v>6</v>
      </c>
      <c r="E603">
        <v>2024</v>
      </c>
      <c r="F603" s="1">
        <v>4727.6000000000004</v>
      </c>
      <c r="G603" s="1">
        <v>3819757</v>
      </c>
      <c r="H603" s="1">
        <v>0</v>
      </c>
      <c r="I603" s="1">
        <v>4727.6000000000004</v>
      </c>
      <c r="J603">
        <v>7</v>
      </c>
    </row>
    <row r="604" spans="1:10" ht="15.75" hidden="1" customHeight="1">
      <c r="A604" t="s">
        <v>1453</v>
      </c>
      <c r="B604" t="s">
        <v>1454</v>
      </c>
      <c r="C604">
        <v>0</v>
      </c>
      <c r="D604">
        <v>6</v>
      </c>
      <c r="E604">
        <v>2024</v>
      </c>
      <c r="F604" s="1">
        <v>4821.12</v>
      </c>
      <c r="G604" s="1">
        <v>3819757</v>
      </c>
      <c r="H604" s="1">
        <v>0</v>
      </c>
      <c r="I604" s="1">
        <v>4821.12</v>
      </c>
      <c r="J604">
        <v>6</v>
      </c>
    </row>
    <row r="605" spans="1:10" ht="15.75" hidden="1" customHeight="1">
      <c r="A605" t="s">
        <v>1455</v>
      </c>
      <c r="B605" t="s">
        <v>1456</v>
      </c>
      <c r="C605">
        <v>0</v>
      </c>
      <c r="D605">
        <v>6</v>
      </c>
      <c r="E605">
        <v>2024</v>
      </c>
      <c r="F605" s="1">
        <v>4821.12</v>
      </c>
      <c r="G605" s="1">
        <v>3819757</v>
      </c>
      <c r="H605" s="1">
        <v>0</v>
      </c>
      <c r="I605" s="1">
        <v>4821.12</v>
      </c>
      <c r="J605">
        <v>7</v>
      </c>
    </row>
    <row r="606" spans="1:10" ht="15.75" hidden="1" customHeight="1">
      <c r="A606" t="s">
        <v>1457</v>
      </c>
      <c r="B606" t="s">
        <v>1458</v>
      </c>
      <c r="C606">
        <v>0</v>
      </c>
      <c r="D606">
        <v>6</v>
      </c>
      <c r="E606">
        <v>2024</v>
      </c>
      <c r="F606" s="1">
        <v>192186.91</v>
      </c>
      <c r="G606" s="1">
        <v>3819757</v>
      </c>
      <c r="H606" s="1">
        <v>0</v>
      </c>
      <c r="I606" s="1">
        <v>192186.91</v>
      </c>
      <c r="J606">
        <v>6</v>
      </c>
    </row>
    <row r="607" spans="1:10" ht="15.75" hidden="1" customHeight="1">
      <c r="A607" t="s">
        <v>1459</v>
      </c>
      <c r="B607" t="s">
        <v>1460</v>
      </c>
      <c r="C607">
        <v>0</v>
      </c>
      <c r="D607">
        <v>6</v>
      </c>
      <c r="E607">
        <v>2024</v>
      </c>
      <c r="F607" s="1">
        <v>56860.2</v>
      </c>
      <c r="G607" s="1">
        <v>3819757</v>
      </c>
      <c r="H607" s="1">
        <v>0</v>
      </c>
      <c r="I607" s="1">
        <v>56860.2</v>
      </c>
      <c r="J607">
        <v>7</v>
      </c>
    </row>
    <row r="608" spans="1:10" ht="15.75" hidden="1" customHeight="1">
      <c r="A608" t="s">
        <v>1461</v>
      </c>
      <c r="B608" t="s">
        <v>1462</v>
      </c>
      <c r="C608">
        <v>0</v>
      </c>
      <c r="D608">
        <v>6</v>
      </c>
      <c r="E608">
        <v>2024</v>
      </c>
      <c r="F608" s="1">
        <v>116560.01</v>
      </c>
      <c r="G608" s="1">
        <v>3819757</v>
      </c>
      <c r="H608" s="1">
        <v>0</v>
      </c>
      <c r="I608" s="1">
        <v>116560.01</v>
      </c>
      <c r="J608">
        <v>7</v>
      </c>
    </row>
    <row r="609" spans="1:10" ht="15.75" hidden="1" customHeight="1">
      <c r="A609" t="s">
        <v>1463</v>
      </c>
      <c r="B609" t="s">
        <v>1464</v>
      </c>
      <c r="C609">
        <v>0</v>
      </c>
      <c r="D609">
        <v>6</v>
      </c>
      <c r="E609">
        <v>2024</v>
      </c>
      <c r="F609" s="1">
        <v>-72.040000000000006</v>
      </c>
      <c r="G609" s="1">
        <v>3819757</v>
      </c>
      <c r="H609" s="1">
        <v>0</v>
      </c>
      <c r="I609" s="1">
        <v>-72.040000000000006</v>
      </c>
      <c r="J609">
        <v>7</v>
      </c>
    </row>
    <row r="610" spans="1:10" ht="15.75" hidden="1" customHeight="1">
      <c r="A610" t="s">
        <v>1465</v>
      </c>
      <c r="B610" t="s">
        <v>1466</v>
      </c>
      <c r="C610">
        <v>0</v>
      </c>
      <c r="D610">
        <v>6</v>
      </c>
      <c r="E610">
        <v>2024</v>
      </c>
      <c r="F610" s="1">
        <v>18838.740000000002</v>
      </c>
      <c r="G610" s="1">
        <v>3819757</v>
      </c>
      <c r="H610" s="1">
        <v>0</v>
      </c>
      <c r="I610" s="1">
        <v>18838.740000000002</v>
      </c>
      <c r="J610">
        <v>7</v>
      </c>
    </row>
    <row r="611" spans="1:10" ht="15.75" hidden="1" customHeight="1">
      <c r="A611" t="s">
        <v>1467</v>
      </c>
      <c r="B611" t="s">
        <v>1085</v>
      </c>
      <c r="C611">
        <v>0</v>
      </c>
      <c r="D611">
        <v>6</v>
      </c>
      <c r="E611">
        <v>2024</v>
      </c>
      <c r="F611" s="1">
        <v>753</v>
      </c>
      <c r="G611" s="1">
        <v>3819757</v>
      </c>
      <c r="H611" s="1">
        <v>0</v>
      </c>
      <c r="I611" s="1">
        <v>753</v>
      </c>
      <c r="J611">
        <v>6</v>
      </c>
    </row>
    <row r="612" spans="1:10" ht="15.75" hidden="1" customHeight="1">
      <c r="A612" t="s">
        <v>1468</v>
      </c>
      <c r="B612" t="s">
        <v>1469</v>
      </c>
      <c r="C612">
        <v>0</v>
      </c>
      <c r="D612">
        <v>6</v>
      </c>
      <c r="E612">
        <v>2024</v>
      </c>
      <c r="F612" s="1">
        <v>378</v>
      </c>
      <c r="G612" s="1">
        <v>3819757</v>
      </c>
      <c r="H612" s="1">
        <v>0</v>
      </c>
      <c r="I612" s="1">
        <v>378</v>
      </c>
      <c r="J612">
        <v>7</v>
      </c>
    </row>
    <row r="613" spans="1:10" ht="15.75" hidden="1" customHeight="1">
      <c r="A613" t="s">
        <v>1470</v>
      </c>
      <c r="B613" t="s">
        <v>1091</v>
      </c>
      <c r="C613">
        <v>0</v>
      </c>
      <c r="D613">
        <v>6</v>
      </c>
      <c r="E613">
        <v>2024</v>
      </c>
      <c r="F613" s="1">
        <v>375</v>
      </c>
      <c r="G613" s="1">
        <v>3819757</v>
      </c>
      <c r="H613" s="1">
        <v>0</v>
      </c>
      <c r="I613" s="1">
        <v>375</v>
      </c>
      <c r="J613">
        <v>7</v>
      </c>
    </row>
    <row r="614" spans="1:10" ht="15.75" hidden="1" customHeight="1">
      <c r="A614" t="s">
        <v>1471</v>
      </c>
      <c r="B614" t="s">
        <v>1093</v>
      </c>
      <c r="C614">
        <v>0</v>
      </c>
      <c r="D614">
        <v>6</v>
      </c>
      <c r="E614">
        <v>2024</v>
      </c>
      <c r="F614" s="1">
        <v>250744.02</v>
      </c>
      <c r="G614" s="1">
        <v>3819757</v>
      </c>
      <c r="H614" s="1">
        <v>0</v>
      </c>
      <c r="I614" s="1">
        <v>250744.02</v>
      </c>
      <c r="J614">
        <v>6</v>
      </c>
    </row>
    <row r="615" spans="1:10" ht="15.75" hidden="1" customHeight="1">
      <c r="A615" t="s">
        <v>1472</v>
      </c>
      <c r="B615" t="s">
        <v>1473</v>
      </c>
      <c r="C615">
        <v>0</v>
      </c>
      <c r="D615">
        <v>6</v>
      </c>
      <c r="E615">
        <v>2024</v>
      </c>
      <c r="F615" s="1">
        <v>145194.71</v>
      </c>
      <c r="G615" s="1">
        <v>3819757</v>
      </c>
      <c r="H615" s="1">
        <v>0</v>
      </c>
      <c r="I615" s="1">
        <v>145194.71</v>
      </c>
      <c r="J615">
        <v>7</v>
      </c>
    </row>
    <row r="616" spans="1:10" ht="15.75" hidden="1" customHeight="1">
      <c r="A616" t="s">
        <v>1474</v>
      </c>
      <c r="B616" t="s">
        <v>1475</v>
      </c>
      <c r="C616">
        <v>0</v>
      </c>
      <c r="D616">
        <v>6</v>
      </c>
      <c r="E616">
        <v>2024</v>
      </c>
      <c r="F616" s="1">
        <v>12286.53</v>
      </c>
      <c r="G616" s="1">
        <v>3819757</v>
      </c>
      <c r="H616" s="1">
        <v>0</v>
      </c>
      <c r="I616" s="1">
        <v>12286.53</v>
      </c>
      <c r="J616">
        <v>7</v>
      </c>
    </row>
    <row r="617" spans="1:10" ht="15.75" hidden="1" customHeight="1">
      <c r="A617" t="s">
        <v>1476</v>
      </c>
      <c r="B617" t="s">
        <v>1477</v>
      </c>
      <c r="C617">
        <v>0</v>
      </c>
      <c r="D617">
        <v>6</v>
      </c>
      <c r="E617">
        <v>2024</v>
      </c>
      <c r="F617" s="1">
        <v>2038.51</v>
      </c>
      <c r="G617" s="1">
        <v>3819757</v>
      </c>
      <c r="H617" s="1">
        <v>0</v>
      </c>
      <c r="I617" s="1">
        <v>2038.51</v>
      </c>
      <c r="J617">
        <v>7</v>
      </c>
    </row>
    <row r="618" spans="1:10" ht="15.75" hidden="1" customHeight="1">
      <c r="A618" t="s">
        <v>1478</v>
      </c>
      <c r="B618" t="s">
        <v>1479</v>
      </c>
      <c r="C618">
        <v>0</v>
      </c>
      <c r="D618">
        <v>6</v>
      </c>
      <c r="E618">
        <v>2024</v>
      </c>
      <c r="F618" s="1">
        <v>35538.28</v>
      </c>
      <c r="G618" s="1">
        <v>3819757</v>
      </c>
      <c r="H618" s="1">
        <v>0</v>
      </c>
      <c r="I618" s="1">
        <v>35538.28</v>
      </c>
      <c r="J618">
        <v>7</v>
      </c>
    </row>
    <row r="619" spans="1:10" ht="15.75" hidden="1" customHeight="1">
      <c r="A619" t="s">
        <v>1480</v>
      </c>
      <c r="B619" t="s">
        <v>1481</v>
      </c>
      <c r="C619">
        <v>0</v>
      </c>
      <c r="D619">
        <v>6</v>
      </c>
      <c r="E619">
        <v>2024</v>
      </c>
      <c r="F619" s="1">
        <v>1622.26</v>
      </c>
      <c r="G619" s="1">
        <v>3819757</v>
      </c>
      <c r="H619" s="1">
        <v>0</v>
      </c>
      <c r="I619" s="1">
        <v>1622.26</v>
      </c>
      <c r="J619">
        <v>7</v>
      </c>
    </row>
    <row r="620" spans="1:10" ht="15.75" hidden="1" customHeight="1">
      <c r="A620" t="s">
        <v>1482</v>
      </c>
      <c r="B620" t="s">
        <v>1483</v>
      </c>
      <c r="C620">
        <v>0</v>
      </c>
      <c r="D620">
        <v>6</v>
      </c>
      <c r="E620">
        <v>2024</v>
      </c>
      <c r="F620" s="1">
        <v>3858.19</v>
      </c>
      <c r="G620" s="1">
        <v>3819757</v>
      </c>
      <c r="H620" s="1">
        <v>0</v>
      </c>
      <c r="I620" s="1">
        <v>3858.19</v>
      </c>
      <c r="J620">
        <v>7</v>
      </c>
    </row>
    <row r="621" spans="1:10" ht="15.75" hidden="1" customHeight="1">
      <c r="A621" t="s">
        <v>1484</v>
      </c>
      <c r="B621" t="s">
        <v>1485</v>
      </c>
      <c r="C621">
        <v>0</v>
      </c>
      <c r="D621">
        <v>6</v>
      </c>
      <c r="E621">
        <v>2024</v>
      </c>
      <c r="F621" s="1">
        <v>18877.79</v>
      </c>
      <c r="G621" s="1">
        <v>3819757</v>
      </c>
      <c r="H621" s="1">
        <v>0</v>
      </c>
      <c r="I621" s="1">
        <v>18877.79</v>
      </c>
      <c r="J621">
        <v>7</v>
      </c>
    </row>
    <row r="622" spans="1:10" ht="15.75" hidden="1" customHeight="1">
      <c r="A622" t="s">
        <v>1486</v>
      </c>
      <c r="B622" t="s">
        <v>1487</v>
      </c>
      <c r="C622">
        <v>0</v>
      </c>
      <c r="D622">
        <v>6</v>
      </c>
      <c r="E622">
        <v>2024</v>
      </c>
      <c r="F622" s="1">
        <v>23092.75</v>
      </c>
      <c r="G622" s="1">
        <v>3819757</v>
      </c>
      <c r="H622" s="1">
        <v>0</v>
      </c>
      <c r="I622" s="1">
        <v>23092.75</v>
      </c>
      <c r="J622">
        <v>7</v>
      </c>
    </row>
    <row r="623" spans="1:10" ht="15.75" hidden="1" customHeight="1">
      <c r="A623" t="s">
        <v>1488</v>
      </c>
      <c r="B623" t="s">
        <v>1489</v>
      </c>
      <c r="C623">
        <v>0</v>
      </c>
      <c r="D623">
        <v>6</v>
      </c>
      <c r="E623">
        <v>2024</v>
      </c>
      <c r="F623" s="1">
        <v>1000</v>
      </c>
      <c r="G623" s="1">
        <v>3819757</v>
      </c>
      <c r="H623" s="1">
        <v>0</v>
      </c>
      <c r="I623" s="1">
        <v>1000</v>
      </c>
      <c r="J623">
        <v>7</v>
      </c>
    </row>
    <row r="624" spans="1:10" ht="15.75" hidden="1" customHeight="1">
      <c r="A624" t="s">
        <v>1490</v>
      </c>
      <c r="B624" t="s">
        <v>1491</v>
      </c>
      <c r="C624">
        <v>0</v>
      </c>
      <c r="D624">
        <v>6</v>
      </c>
      <c r="E624">
        <v>2024</v>
      </c>
      <c r="F624" s="1">
        <v>7235</v>
      </c>
      <c r="G624" s="1">
        <v>3819757</v>
      </c>
      <c r="H624" s="1">
        <v>0</v>
      </c>
      <c r="I624" s="1">
        <v>7235</v>
      </c>
      <c r="J624">
        <v>7</v>
      </c>
    </row>
    <row r="625" spans="1:11" ht="15.75" hidden="1" customHeight="1">
      <c r="A625" t="s">
        <v>1492</v>
      </c>
      <c r="B625" t="s">
        <v>1493</v>
      </c>
      <c r="C625">
        <v>0</v>
      </c>
      <c r="D625">
        <v>6</v>
      </c>
      <c r="E625">
        <v>2024</v>
      </c>
      <c r="F625" s="1">
        <v>99686.2</v>
      </c>
      <c r="G625" s="1">
        <v>3819757</v>
      </c>
      <c r="H625" s="1">
        <v>0</v>
      </c>
      <c r="I625" s="1">
        <v>99686.2</v>
      </c>
      <c r="J625">
        <v>6</v>
      </c>
    </row>
    <row r="626" spans="1:11" ht="15.75" hidden="1" customHeight="1">
      <c r="A626" t="s">
        <v>1494</v>
      </c>
      <c r="B626" t="s">
        <v>1495</v>
      </c>
      <c r="C626">
        <v>0</v>
      </c>
      <c r="D626">
        <v>6</v>
      </c>
      <c r="E626">
        <v>2024</v>
      </c>
      <c r="F626" s="1">
        <v>14147.13</v>
      </c>
      <c r="G626" s="1">
        <v>3819757</v>
      </c>
      <c r="H626" s="1">
        <v>0</v>
      </c>
      <c r="I626" s="1">
        <v>14147.13</v>
      </c>
      <c r="J626">
        <v>7</v>
      </c>
    </row>
    <row r="627" spans="1:11" ht="15.75" hidden="1" customHeight="1">
      <c r="A627" t="s">
        <v>1496</v>
      </c>
      <c r="B627" t="s">
        <v>1497</v>
      </c>
      <c r="C627">
        <v>0</v>
      </c>
      <c r="D627">
        <v>6</v>
      </c>
      <c r="E627">
        <v>2024</v>
      </c>
      <c r="F627" s="1">
        <v>867.1</v>
      </c>
      <c r="G627" s="1">
        <v>3819757</v>
      </c>
      <c r="H627" s="1">
        <v>0</v>
      </c>
      <c r="I627" s="1">
        <v>867.1</v>
      </c>
      <c r="J627">
        <v>7</v>
      </c>
    </row>
    <row r="628" spans="1:11" ht="15.75" hidden="1" customHeight="1">
      <c r="A628" t="s">
        <v>1498</v>
      </c>
      <c r="B628" t="s">
        <v>1499</v>
      </c>
      <c r="C628">
        <v>0</v>
      </c>
      <c r="D628">
        <v>6</v>
      </c>
      <c r="E628">
        <v>2024</v>
      </c>
      <c r="F628" s="1">
        <v>13043</v>
      </c>
      <c r="G628" s="1">
        <v>3819757</v>
      </c>
      <c r="H628" s="1">
        <v>0</v>
      </c>
      <c r="I628" s="1">
        <v>13043</v>
      </c>
      <c r="J628">
        <v>7</v>
      </c>
    </row>
    <row r="629" spans="1:11" ht="15.75" hidden="1" customHeight="1">
      <c r="A629" t="s">
        <v>1500</v>
      </c>
      <c r="B629" t="s">
        <v>1501</v>
      </c>
      <c r="C629">
        <v>0</v>
      </c>
      <c r="D629">
        <v>6</v>
      </c>
      <c r="E629">
        <v>2024</v>
      </c>
      <c r="F629" s="1">
        <v>3874.55</v>
      </c>
      <c r="G629" s="1">
        <v>3819757</v>
      </c>
      <c r="H629" s="1">
        <v>0</v>
      </c>
      <c r="I629" s="1">
        <v>3874.55</v>
      </c>
      <c r="J629">
        <v>7</v>
      </c>
    </row>
    <row r="630" spans="1:11" ht="15.75" hidden="1" customHeight="1">
      <c r="A630" t="s">
        <v>1502</v>
      </c>
      <c r="B630" t="s">
        <v>1503</v>
      </c>
      <c r="C630">
        <v>0</v>
      </c>
      <c r="D630">
        <v>6</v>
      </c>
      <c r="E630">
        <v>2024</v>
      </c>
      <c r="F630" s="1">
        <v>1588.98</v>
      </c>
      <c r="G630" s="1">
        <v>3819757</v>
      </c>
      <c r="H630" s="1">
        <v>0</v>
      </c>
      <c r="I630" s="1">
        <v>1588.98</v>
      </c>
      <c r="J630">
        <v>7</v>
      </c>
    </row>
    <row r="631" spans="1:11" ht="15.75" hidden="1" customHeight="1">
      <c r="A631" t="s">
        <v>1504</v>
      </c>
      <c r="B631" t="s">
        <v>1505</v>
      </c>
      <c r="C631">
        <v>0</v>
      </c>
      <c r="D631">
        <v>6</v>
      </c>
      <c r="E631">
        <v>2024</v>
      </c>
      <c r="F631" s="1">
        <v>47227.69</v>
      </c>
      <c r="G631" s="1">
        <v>3819757</v>
      </c>
      <c r="H631" s="1">
        <v>0</v>
      </c>
      <c r="I631" s="1">
        <v>47227.69</v>
      </c>
      <c r="J631">
        <v>7</v>
      </c>
    </row>
    <row r="632" spans="1:11" ht="15.75" hidden="1" customHeight="1">
      <c r="A632" t="s">
        <v>1506</v>
      </c>
      <c r="B632" t="s">
        <v>1507</v>
      </c>
      <c r="C632">
        <v>0</v>
      </c>
      <c r="D632">
        <v>6</v>
      </c>
      <c r="E632">
        <v>2024</v>
      </c>
      <c r="F632" s="1">
        <v>3001.39</v>
      </c>
      <c r="G632" s="1">
        <v>3819757</v>
      </c>
      <c r="H632" s="1">
        <v>0</v>
      </c>
      <c r="I632" s="1">
        <v>3001.39</v>
      </c>
      <c r="J632">
        <v>7</v>
      </c>
    </row>
    <row r="633" spans="1:11" ht="15.75" hidden="1" customHeight="1">
      <c r="A633" t="s">
        <v>1508</v>
      </c>
      <c r="B633" t="s">
        <v>1509</v>
      </c>
      <c r="C633">
        <v>0</v>
      </c>
      <c r="D633">
        <v>6</v>
      </c>
      <c r="E633">
        <v>2024</v>
      </c>
      <c r="F633" s="1">
        <v>1662.39</v>
      </c>
      <c r="G633" s="1">
        <v>3819757</v>
      </c>
      <c r="H633" s="1">
        <v>0</v>
      </c>
      <c r="I633" s="1">
        <v>1662.39</v>
      </c>
      <c r="J633">
        <v>7</v>
      </c>
      <c r="K633" s="1"/>
    </row>
    <row r="634" spans="1:11" ht="15.75" hidden="1" customHeight="1">
      <c r="A634" t="s">
        <v>1510</v>
      </c>
      <c r="B634" t="s">
        <v>1511</v>
      </c>
      <c r="C634">
        <v>0</v>
      </c>
      <c r="D634">
        <v>6</v>
      </c>
      <c r="E634">
        <v>2024</v>
      </c>
      <c r="F634" s="1">
        <v>4998</v>
      </c>
      <c r="G634" s="1">
        <v>3819757</v>
      </c>
      <c r="H634" s="1">
        <v>0</v>
      </c>
      <c r="I634" s="1">
        <v>4998</v>
      </c>
      <c r="J634">
        <v>7</v>
      </c>
    </row>
    <row r="635" spans="1:11" ht="15.75" hidden="1" customHeight="1">
      <c r="A635" t="s">
        <v>1512</v>
      </c>
      <c r="B635" t="s">
        <v>1513</v>
      </c>
      <c r="C635">
        <v>0</v>
      </c>
      <c r="D635">
        <v>6</v>
      </c>
      <c r="E635">
        <v>2024</v>
      </c>
      <c r="F635" s="1">
        <v>2544</v>
      </c>
      <c r="G635" s="1">
        <v>3819757</v>
      </c>
      <c r="H635" s="1">
        <v>0</v>
      </c>
      <c r="I635" s="1">
        <v>2544</v>
      </c>
      <c r="J635">
        <v>7</v>
      </c>
    </row>
    <row r="636" spans="1:11" ht="15.75" hidden="1" customHeight="1">
      <c r="A636" t="s">
        <v>1514</v>
      </c>
      <c r="B636" t="s">
        <v>1515</v>
      </c>
      <c r="C636">
        <v>0</v>
      </c>
      <c r="D636">
        <v>6</v>
      </c>
      <c r="E636">
        <v>2024</v>
      </c>
      <c r="F636" s="1">
        <v>1395.07</v>
      </c>
      <c r="G636" s="1">
        <v>3819757</v>
      </c>
      <c r="H636" s="1">
        <v>0</v>
      </c>
      <c r="I636" s="1">
        <v>1395.07</v>
      </c>
      <c r="J636">
        <v>7</v>
      </c>
    </row>
    <row r="637" spans="1:11" ht="15.75" hidden="1" customHeight="1">
      <c r="A637" t="s">
        <v>1516</v>
      </c>
      <c r="B637" t="s">
        <v>1517</v>
      </c>
      <c r="C637">
        <v>0</v>
      </c>
      <c r="D637">
        <v>6</v>
      </c>
      <c r="E637">
        <v>2024</v>
      </c>
      <c r="F637" s="1">
        <v>2542.9</v>
      </c>
      <c r="G637" s="1">
        <v>3819757</v>
      </c>
      <c r="H637" s="1">
        <v>0</v>
      </c>
      <c r="I637" s="1">
        <v>2542.9</v>
      </c>
      <c r="J637">
        <v>7</v>
      </c>
    </row>
    <row r="638" spans="1:11" ht="15.75" hidden="1" customHeight="1">
      <c r="A638" t="s">
        <v>1518</v>
      </c>
      <c r="B638" t="s">
        <v>1519</v>
      </c>
      <c r="C638">
        <v>0</v>
      </c>
      <c r="D638">
        <v>6</v>
      </c>
      <c r="E638">
        <v>2024</v>
      </c>
      <c r="F638" s="1">
        <v>2794</v>
      </c>
      <c r="G638" s="1">
        <v>3819757</v>
      </c>
      <c r="H638" s="1">
        <v>0</v>
      </c>
      <c r="I638" s="1">
        <v>2794</v>
      </c>
      <c r="J638">
        <v>7</v>
      </c>
    </row>
    <row r="639" spans="1:11" ht="15.75" hidden="1" customHeight="1">
      <c r="A639" t="s">
        <v>1520</v>
      </c>
      <c r="B639" t="s">
        <v>1521</v>
      </c>
      <c r="C639">
        <v>0</v>
      </c>
      <c r="D639">
        <v>6</v>
      </c>
      <c r="E639">
        <v>2024</v>
      </c>
      <c r="F639" s="1">
        <v>61453.89</v>
      </c>
      <c r="G639" s="1">
        <v>3819757</v>
      </c>
      <c r="H639" s="1">
        <v>0</v>
      </c>
      <c r="I639" s="1">
        <v>61453.89</v>
      </c>
      <c r="J639">
        <v>6</v>
      </c>
    </row>
    <row r="640" spans="1:11" ht="15.75" hidden="1" customHeight="1">
      <c r="A640" t="s">
        <v>1522</v>
      </c>
      <c r="B640" t="s">
        <v>1523</v>
      </c>
      <c r="C640">
        <v>0</v>
      </c>
      <c r="D640">
        <v>6</v>
      </c>
      <c r="E640">
        <v>2024</v>
      </c>
      <c r="F640" s="1">
        <v>51936.08</v>
      </c>
      <c r="G640" s="1">
        <v>3819757</v>
      </c>
      <c r="H640" s="1">
        <v>0</v>
      </c>
      <c r="I640" s="1">
        <v>51936.08</v>
      </c>
      <c r="J640">
        <v>7</v>
      </c>
    </row>
    <row r="641" spans="1:12" ht="15.75" hidden="1" customHeight="1">
      <c r="A641" t="s">
        <v>1524</v>
      </c>
      <c r="B641" t="s">
        <v>1525</v>
      </c>
      <c r="C641">
        <v>0</v>
      </c>
      <c r="D641">
        <v>6</v>
      </c>
      <c r="E641">
        <v>2024</v>
      </c>
      <c r="F641" s="1">
        <v>4522.51</v>
      </c>
      <c r="G641" s="1">
        <v>3819757</v>
      </c>
      <c r="H641" s="1">
        <v>0</v>
      </c>
      <c r="I641" s="1">
        <v>4522.51</v>
      </c>
      <c r="J641">
        <v>7</v>
      </c>
    </row>
    <row r="642" spans="1:12" ht="15.75" hidden="1" customHeight="1">
      <c r="A642" t="s">
        <v>1526</v>
      </c>
      <c r="B642" t="s">
        <v>1527</v>
      </c>
      <c r="C642">
        <v>0</v>
      </c>
      <c r="D642">
        <v>6</v>
      </c>
      <c r="E642">
        <v>2024</v>
      </c>
      <c r="F642" s="1">
        <v>4995.3</v>
      </c>
      <c r="G642" s="1">
        <v>3819757</v>
      </c>
      <c r="H642" s="1">
        <v>0</v>
      </c>
      <c r="I642" s="1">
        <v>4995.3</v>
      </c>
      <c r="J642">
        <v>7</v>
      </c>
    </row>
    <row r="643" spans="1:12" ht="15.75" hidden="1" customHeight="1">
      <c r="A643" t="s">
        <v>1528</v>
      </c>
      <c r="B643" t="s">
        <v>1529</v>
      </c>
      <c r="C643">
        <v>0</v>
      </c>
      <c r="D643">
        <v>6</v>
      </c>
      <c r="E643">
        <v>2024</v>
      </c>
      <c r="F643" s="1">
        <v>3977.38</v>
      </c>
      <c r="G643" s="1">
        <v>3819757</v>
      </c>
      <c r="H643" s="1">
        <v>0</v>
      </c>
      <c r="I643" s="1">
        <v>3977.38</v>
      </c>
      <c r="J643">
        <v>5</v>
      </c>
    </row>
    <row r="644" spans="1:12" ht="15.75" hidden="1" customHeight="1">
      <c r="A644" t="s">
        <v>1530</v>
      </c>
      <c r="B644" t="s">
        <v>1531</v>
      </c>
      <c r="C644">
        <v>0</v>
      </c>
      <c r="D644">
        <v>6</v>
      </c>
      <c r="E644">
        <v>2024</v>
      </c>
      <c r="F644" s="1">
        <v>3977.38</v>
      </c>
      <c r="G644" s="1">
        <v>3819757</v>
      </c>
      <c r="H644" s="1">
        <v>0</v>
      </c>
      <c r="I644" s="1">
        <v>3977.38</v>
      </c>
      <c r="J644">
        <v>6</v>
      </c>
    </row>
    <row r="645" spans="1:12" ht="15.75" hidden="1" customHeight="1">
      <c r="A645" t="s">
        <v>1532</v>
      </c>
      <c r="B645" t="s">
        <v>1533</v>
      </c>
      <c r="C645">
        <v>0</v>
      </c>
      <c r="D645">
        <v>6</v>
      </c>
      <c r="E645">
        <v>2024</v>
      </c>
      <c r="F645" s="1">
        <v>3977.38</v>
      </c>
      <c r="G645" s="1">
        <v>3819757</v>
      </c>
      <c r="H645" s="1">
        <v>0</v>
      </c>
      <c r="I645" s="1">
        <v>3977.38</v>
      </c>
      <c r="J645">
        <v>7</v>
      </c>
    </row>
    <row r="646" spans="1:12" ht="15.75" hidden="1" customHeight="1">
      <c r="A646" t="s">
        <v>1534</v>
      </c>
      <c r="B646" t="s">
        <v>1340</v>
      </c>
      <c r="C646">
        <v>0</v>
      </c>
      <c r="D646">
        <v>6</v>
      </c>
      <c r="E646">
        <v>2024</v>
      </c>
      <c r="F646" s="1">
        <v>59184</v>
      </c>
      <c r="G646" s="1">
        <v>3819757</v>
      </c>
      <c r="H646" s="1">
        <v>0</v>
      </c>
      <c r="I646" s="1">
        <v>59184</v>
      </c>
      <c r="J646">
        <v>5</v>
      </c>
    </row>
    <row r="647" spans="1:12" ht="15.75" hidden="1" customHeight="1">
      <c r="A647" t="s">
        <v>1535</v>
      </c>
      <c r="B647" t="s">
        <v>1536</v>
      </c>
      <c r="C647">
        <v>0</v>
      </c>
      <c r="D647">
        <v>6</v>
      </c>
      <c r="E647">
        <v>2024</v>
      </c>
      <c r="F647" s="1">
        <v>59184</v>
      </c>
      <c r="G647" s="1">
        <v>3819757</v>
      </c>
      <c r="H647" s="1">
        <v>0</v>
      </c>
      <c r="I647" s="1">
        <v>59184</v>
      </c>
      <c r="J647">
        <v>6</v>
      </c>
    </row>
    <row r="648" spans="1:12" ht="15.75" hidden="1" customHeight="1">
      <c r="A648" t="s">
        <v>1537</v>
      </c>
      <c r="B648" t="s">
        <v>1538</v>
      </c>
      <c r="C648">
        <v>0</v>
      </c>
      <c r="D648">
        <v>6</v>
      </c>
      <c r="E648">
        <v>2024</v>
      </c>
      <c r="F648" s="1">
        <v>59184</v>
      </c>
      <c r="G648" s="1">
        <v>3819757</v>
      </c>
      <c r="H648" s="1">
        <v>0</v>
      </c>
      <c r="I648" s="1">
        <v>59184</v>
      </c>
      <c r="J648">
        <v>7</v>
      </c>
    </row>
    <row r="649" spans="1:12" ht="15.75" hidden="1" customHeight="1">
      <c r="A649" t="s">
        <v>4207</v>
      </c>
      <c r="B649" t="s">
        <v>4208</v>
      </c>
      <c r="C649">
        <v>0</v>
      </c>
      <c r="D649">
        <v>6</v>
      </c>
      <c r="E649">
        <v>2024</v>
      </c>
      <c r="F649" s="1">
        <v>0</v>
      </c>
      <c r="G649" s="1">
        <v>3819757</v>
      </c>
      <c r="H649" s="1">
        <v>0</v>
      </c>
      <c r="I649" s="1">
        <v>3819757</v>
      </c>
      <c r="J649">
        <v>5</v>
      </c>
    </row>
    <row r="650" spans="1:12" ht="15.75" hidden="1" customHeight="1">
      <c r="A650" t="s">
        <v>4209</v>
      </c>
      <c r="B650" t="s">
        <v>4210</v>
      </c>
      <c r="C650">
        <v>0</v>
      </c>
      <c r="D650">
        <v>6</v>
      </c>
      <c r="E650">
        <v>2024</v>
      </c>
      <c r="F650" s="1">
        <v>0</v>
      </c>
      <c r="G650" s="1">
        <v>3819757</v>
      </c>
      <c r="H650" s="1">
        <v>0</v>
      </c>
      <c r="I650" s="1">
        <v>3819757</v>
      </c>
      <c r="J650">
        <v>6</v>
      </c>
    </row>
    <row r="651" spans="1:12" ht="15.75" hidden="1" customHeight="1">
      <c r="A651" t="s">
        <v>4211</v>
      </c>
      <c r="B651" t="s">
        <v>4210</v>
      </c>
      <c r="C651">
        <v>0</v>
      </c>
      <c r="D651">
        <v>6</v>
      </c>
      <c r="E651">
        <v>2024</v>
      </c>
      <c r="F651" s="1">
        <v>0</v>
      </c>
      <c r="G651" s="1">
        <v>3819757</v>
      </c>
      <c r="H651" s="1">
        <v>0</v>
      </c>
      <c r="I651" s="1">
        <v>3819757</v>
      </c>
      <c r="J651">
        <v>7</v>
      </c>
    </row>
    <row r="652" spans="1:12" ht="15.75" customHeight="1">
      <c r="A652" t="s">
        <v>1539</v>
      </c>
      <c r="B652" t="s">
        <v>1540</v>
      </c>
      <c r="C652">
        <v>0</v>
      </c>
      <c r="D652">
        <v>6</v>
      </c>
      <c r="E652">
        <v>2024</v>
      </c>
      <c r="F652" s="1">
        <v>862164634.20000005</v>
      </c>
      <c r="G652" s="1">
        <v>194370386.30000001</v>
      </c>
      <c r="H652" s="1">
        <v>71302652.439999998</v>
      </c>
      <c r="I652" s="1">
        <v>985232368.05999994</v>
      </c>
      <c r="J652">
        <v>3</v>
      </c>
    </row>
    <row r="653" spans="1:12" ht="15.75" hidden="1" customHeight="1">
      <c r="A653" t="s">
        <v>1541</v>
      </c>
      <c r="B653" t="s">
        <v>292</v>
      </c>
      <c r="C653">
        <v>0</v>
      </c>
      <c r="D653">
        <v>6</v>
      </c>
      <c r="E653">
        <v>2024</v>
      </c>
      <c r="F653" s="1">
        <v>366418382.38</v>
      </c>
      <c r="G653" s="1">
        <v>194370386.30000001</v>
      </c>
      <c r="H653" s="1">
        <v>0</v>
      </c>
      <c r="I653" s="1">
        <v>560788768.67999995</v>
      </c>
      <c r="J653">
        <v>4</v>
      </c>
    </row>
    <row r="654" spans="1:12" ht="15.75" hidden="1" customHeight="1">
      <c r="A654" t="s">
        <v>1542</v>
      </c>
      <c r="B654" t="s">
        <v>1543</v>
      </c>
      <c r="C654">
        <v>0</v>
      </c>
      <c r="D654">
        <v>6</v>
      </c>
      <c r="E654">
        <v>2024</v>
      </c>
      <c r="F654" s="1">
        <v>366418382.38</v>
      </c>
      <c r="G654" s="1">
        <v>194370386.30000001</v>
      </c>
      <c r="H654" s="1">
        <v>0</v>
      </c>
      <c r="I654" s="1">
        <v>560788768.67999995</v>
      </c>
      <c r="J654">
        <v>5</v>
      </c>
      <c r="L654" s="12"/>
    </row>
    <row r="655" spans="1:12" ht="15.75" hidden="1" customHeight="1">
      <c r="A655" t="s">
        <v>1544</v>
      </c>
      <c r="B655" t="s">
        <v>292</v>
      </c>
      <c r="C655">
        <v>0</v>
      </c>
      <c r="D655">
        <v>6</v>
      </c>
      <c r="E655">
        <v>2024</v>
      </c>
      <c r="F655" s="1">
        <v>366418382.38</v>
      </c>
      <c r="G655" s="1">
        <v>194370386.30000001</v>
      </c>
      <c r="H655" s="1">
        <v>0</v>
      </c>
      <c r="I655" s="1">
        <v>560788768.67999995</v>
      </c>
      <c r="J655">
        <v>6</v>
      </c>
      <c r="L655" s="12"/>
    </row>
    <row r="656" spans="1:12" ht="15.75" hidden="1" customHeight="1">
      <c r="A656" t="s">
        <v>1545</v>
      </c>
      <c r="B656" t="s">
        <v>1546</v>
      </c>
      <c r="C656">
        <v>0</v>
      </c>
      <c r="D656">
        <v>6</v>
      </c>
      <c r="E656">
        <v>2024</v>
      </c>
      <c r="F656" s="1">
        <v>351159821</v>
      </c>
      <c r="G656" s="1">
        <v>194370386.30000001</v>
      </c>
      <c r="H656" s="1">
        <v>0</v>
      </c>
      <c r="I656" s="1">
        <v>545530207.29999995</v>
      </c>
      <c r="J656">
        <v>7</v>
      </c>
      <c r="L656" s="12"/>
    </row>
    <row r="657" spans="1:15" ht="15.75" hidden="1" customHeight="1">
      <c r="A657" t="s">
        <v>1547</v>
      </c>
      <c r="B657" t="s">
        <v>1548</v>
      </c>
      <c r="C657">
        <v>0</v>
      </c>
      <c r="D657">
        <v>6</v>
      </c>
      <c r="E657">
        <v>2024</v>
      </c>
      <c r="F657" s="1">
        <v>15258561.380000001</v>
      </c>
      <c r="G657" s="1">
        <v>0</v>
      </c>
      <c r="H657" s="1">
        <v>0</v>
      </c>
      <c r="I657" s="1">
        <v>15258561.380000001</v>
      </c>
      <c r="J657">
        <v>7</v>
      </c>
      <c r="L657" s="12"/>
      <c r="N657" s="442"/>
      <c r="O657" s="442"/>
    </row>
    <row r="658" spans="1:15" ht="15.75" hidden="1" customHeight="1">
      <c r="A658" t="s">
        <v>1549</v>
      </c>
      <c r="B658" t="s">
        <v>1550</v>
      </c>
      <c r="C658">
        <v>0</v>
      </c>
      <c r="D658">
        <v>6</v>
      </c>
      <c r="E658">
        <v>2024</v>
      </c>
      <c r="F658" s="1">
        <v>495746251.77999997</v>
      </c>
      <c r="G658" s="1">
        <v>0</v>
      </c>
      <c r="H658" s="1">
        <v>71302652.439999998</v>
      </c>
      <c r="I658" s="1">
        <v>424443599.33999997</v>
      </c>
      <c r="J658">
        <v>4</v>
      </c>
      <c r="L658" s="12"/>
    </row>
    <row r="659" spans="1:15" ht="15.75" hidden="1" customHeight="1">
      <c r="A659" t="s">
        <v>1551</v>
      </c>
      <c r="B659" t="s">
        <v>1552</v>
      </c>
      <c r="C659">
        <v>0</v>
      </c>
      <c r="D659">
        <v>6</v>
      </c>
      <c r="E659">
        <v>2024</v>
      </c>
      <c r="F659" s="1">
        <v>495746251.77999997</v>
      </c>
      <c r="G659" s="1">
        <v>0</v>
      </c>
      <c r="H659" s="1">
        <v>71302652.439999998</v>
      </c>
      <c r="I659" s="1">
        <v>424443599.33999997</v>
      </c>
      <c r="J659">
        <v>5</v>
      </c>
      <c r="L659" s="12"/>
    </row>
    <row r="660" spans="1:15" ht="15.75" hidden="1" customHeight="1">
      <c r="A660" t="s">
        <v>1553</v>
      </c>
      <c r="B660" t="s">
        <v>1554</v>
      </c>
      <c r="C660">
        <v>0</v>
      </c>
      <c r="D660">
        <v>6</v>
      </c>
      <c r="E660">
        <v>2024</v>
      </c>
      <c r="F660" s="1">
        <v>438310198.25999999</v>
      </c>
      <c r="G660" s="1">
        <v>0</v>
      </c>
      <c r="H660" s="1">
        <v>71302652.439999998</v>
      </c>
      <c r="I660" s="1">
        <v>367007545.81999999</v>
      </c>
      <c r="J660">
        <v>6</v>
      </c>
      <c r="L660" s="12"/>
      <c r="N660" s="442"/>
      <c r="O660" s="442"/>
    </row>
    <row r="661" spans="1:15" ht="15.75" hidden="1" customHeight="1">
      <c r="A661" t="s">
        <v>1555</v>
      </c>
      <c r="B661" t="s">
        <v>1556</v>
      </c>
      <c r="C661">
        <v>0</v>
      </c>
      <c r="D661">
        <v>6</v>
      </c>
      <c r="E661">
        <v>2024</v>
      </c>
      <c r="F661" s="1">
        <v>333385285.49000001</v>
      </c>
      <c r="G661" s="1">
        <v>0</v>
      </c>
      <c r="H661" s="1">
        <v>71302652.439999998</v>
      </c>
      <c r="I661" s="1">
        <v>262082633.05000001</v>
      </c>
      <c r="J661">
        <v>7</v>
      </c>
      <c r="L661" s="12"/>
    </row>
    <row r="662" spans="1:15" ht="15.75" hidden="1" customHeight="1">
      <c r="A662" t="s">
        <v>1557</v>
      </c>
      <c r="B662" t="s">
        <v>1558</v>
      </c>
      <c r="C662">
        <v>0</v>
      </c>
      <c r="D662">
        <v>6</v>
      </c>
      <c r="E662">
        <v>2024</v>
      </c>
      <c r="F662" s="1">
        <v>104924912.77</v>
      </c>
      <c r="G662" s="1">
        <v>0</v>
      </c>
      <c r="H662" s="1">
        <v>0</v>
      </c>
      <c r="I662" s="1">
        <v>104924912.77</v>
      </c>
      <c r="J662">
        <v>7</v>
      </c>
      <c r="L662" s="12"/>
    </row>
    <row r="663" spans="1:15" ht="15.75" hidden="1" customHeight="1">
      <c r="A663" t="s">
        <v>1559</v>
      </c>
      <c r="B663" t="s">
        <v>1560</v>
      </c>
      <c r="C663">
        <v>0</v>
      </c>
      <c r="D663">
        <v>6</v>
      </c>
      <c r="E663">
        <v>2024</v>
      </c>
      <c r="F663" s="1">
        <v>57436053.520000003</v>
      </c>
      <c r="G663" s="1">
        <v>0</v>
      </c>
      <c r="H663" s="1">
        <v>0</v>
      </c>
      <c r="I663" s="1">
        <v>57436053.520000003</v>
      </c>
      <c r="J663">
        <v>6</v>
      </c>
      <c r="L663" s="12"/>
    </row>
    <row r="664" spans="1:15" ht="15.75" hidden="1" customHeight="1">
      <c r="A664" s="446" t="s">
        <v>1561</v>
      </c>
      <c r="B664" s="446" t="s">
        <v>1562</v>
      </c>
      <c r="C664" s="446">
        <v>0</v>
      </c>
      <c r="D664" s="446">
        <v>6</v>
      </c>
      <c r="E664" s="446">
        <v>2024</v>
      </c>
      <c r="F664" s="447">
        <v>57436053.520000003</v>
      </c>
      <c r="G664" s="447">
        <v>0</v>
      </c>
      <c r="H664" s="447">
        <v>0</v>
      </c>
      <c r="I664" s="447">
        <v>57436053.520000003</v>
      </c>
      <c r="J664" s="446">
        <v>7</v>
      </c>
      <c r="L664" s="12"/>
    </row>
    <row r="665" spans="1:15" ht="15.75" hidden="1" customHeight="1">
      <c r="A665" t="s">
        <v>1563</v>
      </c>
      <c r="B665" t="s">
        <v>295</v>
      </c>
      <c r="C665">
        <v>0</v>
      </c>
      <c r="D665">
        <v>6</v>
      </c>
      <c r="E665">
        <v>2024</v>
      </c>
      <c r="F665" s="1">
        <v>0.04</v>
      </c>
      <c r="G665" s="1">
        <v>0</v>
      </c>
      <c r="H665" s="1">
        <v>0</v>
      </c>
      <c r="I665" s="1">
        <v>0.04</v>
      </c>
      <c r="J665">
        <v>4</v>
      </c>
      <c r="L665" s="12"/>
    </row>
    <row r="666" spans="1:15" ht="15.75" hidden="1" customHeight="1">
      <c r="A666" t="s">
        <v>1564</v>
      </c>
      <c r="B666" t="s">
        <v>1565</v>
      </c>
      <c r="C666">
        <v>0</v>
      </c>
      <c r="D666">
        <v>6</v>
      </c>
      <c r="E666">
        <v>2024</v>
      </c>
      <c r="F666" s="1">
        <v>0.04</v>
      </c>
      <c r="G666" s="1">
        <v>0</v>
      </c>
      <c r="H666" s="1">
        <v>0</v>
      </c>
      <c r="I666" s="1">
        <v>0.04</v>
      </c>
      <c r="J666">
        <v>5</v>
      </c>
      <c r="L666" s="12"/>
    </row>
    <row r="667" spans="1:15" ht="15.75" hidden="1" customHeight="1">
      <c r="A667" t="s">
        <v>1566</v>
      </c>
      <c r="B667" t="s">
        <v>1567</v>
      </c>
      <c r="C667">
        <v>0</v>
      </c>
      <c r="D667">
        <v>6</v>
      </c>
      <c r="E667">
        <v>2024</v>
      </c>
      <c r="F667" s="1">
        <v>0.04</v>
      </c>
      <c r="G667" s="1">
        <v>0</v>
      </c>
      <c r="H667" s="1">
        <v>0</v>
      </c>
      <c r="I667" s="1">
        <v>0.04</v>
      </c>
      <c r="J667">
        <v>6</v>
      </c>
      <c r="L667" s="12"/>
    </row>
    <row r="668" spans="1:15" ht="15.75" hidden="1" customHeight="1">
      <c r="A668" t="s">
        <v>1568</v>
      </c>
      <c r="B668" t="s">
        <v>1569</v>
      </c>
      <c r="C668">
        <v>0</v>
      </c>
      <c r="D668">
        <v>6</v>
      </c>
      <c r="E668">
        <v>2024</v>
      </c>
      <c r="F668" s="1">
        <v>0.04</v>
      </c>
      <c r="G668" s="1">
        <v>0</v>
      </c>
      <c r="H668" s="1">
        <v>0</v>
      </c>
      <c r="I668" s="1">
        <v>0.04</v>
      </c>
      <c r="J668">
        <v>7</v>
      </c>
      <c r="L668" s="12"/>
    </row>
    <row r="669" spans="1:15" ht="15.75" customHeight="1">
      <c r="A669" t="s">
        <v>1570</v>
      </c>
      <c r="B669" t="s">
        <v>1571</v>
      </c>
      <c r="C669">
        <v>0</v>
      </c>
      <c r="D669">
        <v>6</v>
      </c>
      <c r="E669">
        <v>2024</v>
      </c>
      <c r="F669" s="1">
        <v>186639274.22</v>
      </c>
      <c r="G669" s="1">
        <v>0</v>
      </c>
      <c r="H669" s="1">
        <v>20098</v>
      </c>
      <c r="I669" s="1">
        <v>186619176.22</v>
      </c>
      <c r="J669">
        <v>3</v>
      </c>
      <c r="L669" s="12"/>
    </row>
    <row r="670" spans="1:15" ht="15.75" hidden="1" customHeight="1">
      <c r="A670" t="s">
        <v>1572</v>
      </c>
      <c r="B670" t="s">
        <v>296</v>
      </c>
      <c r="C670">
        <v>0</v>
      </c>
      <c r="D670">
        <v>6</v>
      </c>
      <c r="E670">
        <v>2024</v>
      </c>
      <c r="F670" s="1">
        <v>123065876.45999999</v>
      </c>
      <c r="G670" s="1">
        <v>0</v>
      </c>
      <c r="H670" s="1">
        <v>20098</v>
      </c>
      <c r="I670" s="1">
        <v>123045778.45999999</v>
      </c>
      <c r="J670">
        <v>4</v>
      </c>
      <c r="L670" s="12"/>
    </row>
    <row r="671" spans="1:15" ht="15.75" hidden="1" customHeight="1">
      <c r="A671" t="s">
        <v>1573</v>
      </c>
      <c r="B671" t="s">
        <v>1574</v>
      </c>
      <c r="C671">
        <v>0</v>
      </c>
      <c r="D671">
        <v>6</v>
      </c>
      <c r="E671">
        <v>2024</v>
      </c>
      <c r="F671" s="1">
        <v>96293881.469999999</v>
      </c>
      <c r="G671" s="1">
        <v>0</v>
      </c>
      <c r="H671" s="1">
        <v>0</v>
      </c>
      <c r="I671" s="1">
        <v>96293881.469999999</v>
      </c>
      <c r="J671">
        <v>5</v>
      </c>
      <c r="L671" s="12"/>
    </row>
    <row r="672" spans="1:15" ht="15.75" hidden="1" customHeight="1">
      <c r="A672" t="s">
        <v>1575</v>
      </c>
      <c r="B672" t="s">
        <v>1576</v>
      </c>
      <c r="C672">
        <v>0</v>
      </c>
      <c r="D672">
        <v>6</v>
      </c>
      <c r="E672">
        <v>2024</v>
      </c>
      <c r="F672" s="1">
        <v>96431878.329999998</v>
      </c>
      <c r="G672" s="1">
        <v>0</v>
      </c>
      <c r="H672" s="1">
        <v>0</v>
      </c>
      <c r="I672" s="1">
        <v>96431878.329999998</v>
      </c>
      <c r="J672">
        <v>6</v>
      </c>
      <c r="L672" s="12"/>
    </row>
    <row r="673" spans="1:12" ht="15.75" hidden="1" customHeight="1">
      <c r="A673" t="s">
        <v>1577</v>
      </c>
      <c r="B673" t="s">
        <v>1578</v>
      </c>
      <c r="C673">
        <v>0</v>
      </c>
      <c r="D673">
        <v>6</v>
      </c>
      <c r="E673">
        <v>2024</v>
      </c>
      <c r="F673" s="1">
        <v>1075981.97</v>
      </c>
      <c r="G673" s="1">
        <v>0</v>
      </c>
      <c r="H673" s="1">
        <v>0</v>
      </c>
      <c r="I673" s="1">
        <v>1075981.97</v>
      </c>
      <c r="J673">
        <v>7</v>
      </c>
      <c r="L673" s="12"/>
    </row>
    <row r="674" spans="1:12" ht="15.75" hidden="1" customHeight="1">
      <c r="A674" t="s">
        <v>1579</v>
      </c>
      <c r="B674" t="s">
        <v>1580</v>
      </c>
      <c r="C674">
        <v>0</v>
      </c>
      <c r="D674">
        <v>6</v>
      </c>
      <c r="E674">
        <v>2024</v>
      </c>
      <c r="F674" s="1">
        <v>50963796.409999996</v>
      </c>
      <c r="G674" s="1">
        <v>0</v>
      </c>
      <c r="H674" s="1">
        <v>0</v>
      </c>
      <c r="I674" s="1">
        <v>50963796.409999996</v>
      </c>
      <c r="J674">
        <v>7</v>
      </c>
      <c r="L674" s="12"/>
    </row>
    <row r="675" spans="1:12" ht="15.75" hidden="1" customHeight="1">
      <c r="A675" t="s">
        <v>1581</v>
      </c>
      <c r="B675" t="s">
        <v>1582</v>
      </c>
      <c r="C675">
        <v>0</v>
      </c>
      <c r="D675">
        <v>6</v>
      </c>
      <c r="E675">
        <v>2024</v>
      </c>
      <c r="F675" s="1">
        <v>35327265.229999997</v>
      </c>
      <c r="G675" s="1">
        <v>0</v>
      </c>
      <c r="H675" s="1">
        <v>0</v>
      </c>
      <c r="I675" s="1">
        <v>35327265.229999997</v>
      </c>
      <c r="J675">
        <v>7</v>
      </c>
      <c r="L675" s="12"/>
    </row>
    <row r="676" spans="1:12" ht="15.75" hidden="1" customHeight="1">
      <c r="A676" t="s">
        <v>1583</v>
      </c>
      <c r="B676" t="s">
        <v>1584</v>
      </c>
      <c r="C676">
        <v>0</v>
      </c>
      <c r="D676">
        <v>6</v>
      </c>
      <c r="E676">
        <v>2024</v>
      </c>
      <c r="F676" s="1">
        <v>9064834.7200000007</v>
      </c>
      <c r="G676" s="1">
        <v>0</v>
      </c>
      <c r="H676" s="1">
        <v>0</v>
      </c>
      <c r="I676" s="1">
        <v>9064834.7200000007</v>
      </c>
      <c r="J676">
        <v>7</v>
      </c>
      <c r="L676" s="12"/>
    </row>
    <row r="677" spans="1:12" ht="15.75" hidden="1" customHeight="1">
      <c r="A677" t="s">
        <v>1585</v>
      </c>
      <c r="B677" t="s">
        <v>1586</v>
      </c>
      <c r="C677">
        <v>0</v>
      </c>
      <c r="D677">
        <v>6</v>
      </c>
      <c r="E677">
        <v>2024</v>
      </c>
      <c r="F677" s="1">
        <v>-137996.85999999999</v>
      </c>
      <c r="G677" s="1">
        <v>0</v>
      </c>
      <c r="H677" s="1">
        <v>0</v>
      </c>
      <c r="I677" s="1">
        <v>-137996.85999999999</v>
      </c>
      <c r="J677">
        <v>6</v>
      </c>
      <c r="L677" s="12"/>
    </row>
    <row r="678" spans="1:12" ht="15.75" hidden="1" customHeight="1">
      <c r="A678" t="s">
        <v>1587</v>
      </c>
      <c r="B678" t="s">
        <v>1588</v>
      </c>
      <c r="C678">
        <v>0</v>
      </c>
      <c r="D678">
        <v>6</v>
      </c>
      <c r="E678">
        <v>2024</v>
      </c>
      <c r="F678" s="1">
        <v>-137996.85999999999</v>
      </c>
      <c r="G678" s="1">
        <v>0</v>
      </c>
      <c r="H678" s="1">
        <v>0</v>
      </c>
      <c r="I678" s="1">
        <v>-137996.85999999999</v>
      </c>
      <c r="J678">
        <v>7</v>
      </c>
      <c r="L678" s="12"/>
    </row>
    <row r="679" spans="1:12" ht="15.75" hidden="1" customHeight="1">
      <c r="A679" t="s">
        <v>1589</v>
      </c>
      <c r="B679" t="s">
        <v>1590</v>
      </c>
      <c r="C679">
        <v>0</v>
      </c>
      <c r="D679">
        <v>6</v>
      </c>
      <c r="E679">
        <v>2024</v>
      </c>
      <c r="F679" s="1">
        <v>26771994.989999998</v>
      </c>
      <c r="G679" s="1">
        <v>0</v>
      </c>
      <c r="H679" s="1">
        <v>20098</v>
      </c>
      <c r="I679" s="1">
        <v>26751896.989999998</v>
      </c>
      <c r="J679">
        <v>5</v>
      </c>
    </row>
    <row r="680" spans="1:12" ht="15.75" hidden="1" customHeight="1">
      <c r="A680" t="s">
        <v>1591</v>
      </c>
      <c r="B680" t="s">
        <v>1592</v>
      </c>
      <c r="C680">
        <v>0</v>
      </c>
      <c r="D680">
        <v>6</v>
      </c>
      <c r="E680">
        <v>2024</v>
      </c>
      <c r="F680" s="1">
        <v>27502577.670000002</v>
      </c>
      <c r="G680" s="1">
        <v>0</v>
      </c>
      <c r="H680" s="1">
        <v>20098</v>
      </c>
      <c r="I680" s="1">
        <v>27482479.670000002</v>
      </c>
      <c r="J680">
        <v>6</v>
      </c>
    </row>
    <row r="681" spans="1:12" ht="15.75" hidden="1" customHeight="1">
      <c r="A681" t="s">
        <v>1593</v>
      </c>
      <c r="B681" t="s">
        <v>1592</v>
      </c>
      <c r="C681">
        <v>0</v>
      </c>
      <c r="D681">
        <v>6</v>
      </c>
      <c r="E681">
        <v>2024</v>
      </c>
      <c r="F681" s="1">
        <v>7822828.7300000004</v>
      </c>
      <c r="G681" s="1">
        <v>0</v>
      </c>
      <c r="H681" s="1">
        <v>20098</v>
      </c>
      <c r="I681" s="1">
        <v>7802730.7300000004</v>
      </c>
      <c r="J681">
        <v>7</v>
      </c>
    </row>
    <row r="682" spans="1:12" ht="15.75" hidden="1" customHeight="1">
      <c r="A682" t="s">
        <v>1594</v>
      </c>
      <c r="B682" t="s">
        <v>1595</v>
      </c>
      <c r="C682">
        <v>0</v>
      </c>
      <c r="D682">
        <v>6</v>
      </c>
      <c r="E682">
        <v>2024</v>
      </c>
      <c r="F682" s="1">
        <v>19679748.940000001</v>
      </c>
      <c r="G682" s="1">
        <v>0</v>
      </c>
      <c r="H682" s="1">
        <v>0</v>
      </c>
      <c r="I682" s="1">
        <v>19679748.940000001</v>
      </c>
      <c r="J682">
        <v>7</v>
      </c>
    </row>
    <row r="683" spans="1:12" ht="15.75" hidden="1" customHeight="1">
      <c r="A683" t="s">
        <v>1596</v>
      </c>
      <c r="B683" t="s">
        <v>1597</v>
      </c>
      <c r="C683">
        <v>0</v>
      </c>
      <c r="D683">
        <v>6</v>
      </c>
      <c r="E683">
        <v>2024</v>
      </c>
      <c r="F683" s="1">
        <v>-730582.68</v>
      </c>
      <c r="G683" s="1">
        <v>0</v>
      </c>
      <c r="H683" s="1">
        <v>0</v>
      </c>
      <c r="I683" s="1">
        <v>-730582.68</v>
      </c>
      <c r="J683">
        <v>6</v>
      </c>
    </row>
    <row r="684" spans="1:12" ht="15.75" hidden="1" customHeight="1">
      <c r="A684" t="s">
        <v>1598</v>
      </c>
      <c r="B684" t="s">
        <v>1599</v>
      </c>
      <c r="C684">
        <v>0</v>
      </c>
      <c r="D684">
        <v>6</v>
      </c>
      <c r="E684">
        <v>2024</v>
      </c>
      <c r="F684" s="1">
        <v>-730582.68</v>
      </c>
      <c r="G684" s="1">
        <v>0</v>
      </c>
      <c r="H684" s="1">
        <v>0</v>
      </c>
      <c r="I684" s="1">
        <v>-730582.68</v>
      </c>
      <c r="J684">
        <v>7</v>
      </c>
    </row>
    <row r="685" spans="1:12" ht="15.75" hidden="1" customHeight="1">
      <c r="A685" t="s">
        <v>1600</v>
      </c>
      <c r="B685" t="s">
        <v>297</v>
      </c>
      <c r="C685">
        <v>0</v>
      </c>
      <c r="D685">
        <v>6</v>
      </c>
      <c r="E685">
        <v>2024</v>
      </c>
      <c r="F685" s="1">
        <v>6878733.9400000004</v>
      </c>
      <c r="G685" s="1">
        <v>0</v>
      </c>
      <c r="H685" s="1">
        <v>0</v>
      </c>
      <c r="I685" s="1">
        <v>6878733.9400000004</v>
      </c>
      <c r="J685">
        <v>4</v>
      </c>
    </row>
    <row r="686" spans="1:12" ht="15.75" hidden="1" customHeight="1">
      <c r="A686" t="s">
        <v>1601</v>
      </c>
      <c r="B686" t="s">
        <v>1602</v>
      </c>
      <c r="C686">
        <v>0</v>
      </c>
      <c r="D686">
        <v>6</v>
      </c>
      <c r="E686">
        <v>2024</v>
      </c>
      <c r="F686" s="1">
        <v>6878733.9400000004</v>
      </c>
      <c r="G686" s="1">
        <v>0</v>
      </c>
      <c r="H686" s="1">
        <v>0</v>
      </c>
      <c r="I686" s="1">
        <v>6878733.9400000004</v>
      </c>
      <c r="J686">
        <v>5</v>
      </c>
    </row>
    <row r="687" spans="1:12" ht="15.75" hidden="1" customHeight="1">
      <c r="A687" t="s">
        <v>1603</v>
      </c>
      <c r="B687" t="s">
        <v>1604</v>
      </c>
      <c r="C687">
        <v>0</v>
      </c>
      <c r="D687">
        <v>6</v>
      </c>
      <c r="E687">
        <v>2024</v>
      </c>
      <c r="F687" s="1">
        <v>6878733.9400000004</v>
      </c>
      <c r="G687" s="1">
        <v>0</v>
      </c>
      <c r="H687" s="1">
        <v>0</v>
      </c>
      <c r="I687" s="1">
        <v>6878733.9400000004</v>
      </c>
      <c r="J687">
        <v>6</v>
      </c>
    </row>
    <row r="688" spans="1:12" ht="15.75" hidden="1" customHeight="1">
      <c r="A688" t="s">
        <v>1605</v>
      </c>
      <c r="B688" t="s">
        <v>1606</v>
      </c>
      <c r="C688">
        <v>0</v>
      </c>
      <c r="D688">
        <v>6</v>
      </c>
      <c r="E688">
        <v>2024</v>
      </c>
      <c r="F688" s="1">
        <v>6878733.9400000004</v>
      </c>
      <c r="G688" s="1">
        <v>0</v>
      </c>
      <c r="H688" s="1">
        <v>0</v>
      </c>
      <c r="I688" s="1">
        <v>6878733.9400000004</v>
      </c>
      <c r="J688">
        <v>7</v>
      </c>
    </row>
    <row r="689" spans="1:10" ht="15.75" hidden="1" customHeight="1">
      <c r="A689" t="s">
        <v>1607</v>
      </c>
      <c r="B689" t="s">
        <v>1608</v>
      </c>
      <c r="C689">
        <v>0</v>
      </c>
      <c r="D689">
        <v>6</v>
      </c>
      <c r="E689">
        <v>2024</v>
      </c>
      <c r="F689" s="1">
        <v>4419355.6399999997</v>
      </c>
      <c r="G689" s="1">
        <v>0</v>
      </c>
      <c r="H689" s="1">
        <v>0</v>
      </c>
      <c r="I689" s="1">
        <v>4419355.6399999997</v>
      </c>
      <c r="J689">
        <v>4</v>
      </c>
    </row>
    <row r="690" spans="1:10" ht="15.75" hidden="1" customHeight="1">
      <c r="A690" t="s">
        <v>1609</v>
      </c>
      <c r="B690" t="s">
        <v>1610</v>
      </c>
      <c r="C690">
        <v>0</v>
      </c>
      <c r="D690">
        <v>6</v>
      </c>
      <c r="E690">
        <v>2024</v>
      </c>
      <c r="F690" s="1">
        <v>4419355.6399999997</v>
      </c>
      <c r="G690" s="1">
        <v>0</v>
      </c>
      <c r="H690" s="1">
        <v>0</v>
      </c>
      <c r="I690" s="1">
        <v>4419355.6399999997</v>
      </c>
      <c r="J690">
        <v>5</v>
      </c>
    </row>
    <row r="691" spans="1:10" ht="15.75" hidden="1" customHeight="1">
      <c r="A691" t="s">
        <v>1611</v>
      </c>
      <c r="B691" t="s">
        <v>1612</v>
      </c>
      <c r="C691">
        <v>0</v>
      </c>
      <c r="D691">
        <v>6</v>
      </c>
      <c r="E691">
        <v>2024</v>
      </c>
      <c r="F691" s="1">
        <v>4419355.6399999997</v>
      </c>
      <c r="G691" s="1">
        <v>0</v>
      </c>
      <c r="H691" s="1">
        <v>0</v>
      </c>
      <c r="I691" s="1">
        <v>4419355.6399999997</v>
      </c>
      <c r="J691">
        <v>6</v>
      </c>
    </row>
    <row r="692" spans="1:10" ht="15.75" hidden="1" customHeight="1">
      <c r="A692" t="s">
        <v>1613</v>
      </c>
      <c r="B692" t="s">
        <v>298</v>
      </c>
      <c r="C692">
        <v>0</v>
      </c>
      <c r="D692">
        <v>6</v>
      </c>
      <c r="E692">
        <v>2024</v>
      </c>
      <c r="F692" s="1">
        <v>3879575.64</v>
      </c>
      <c r="G692" s="1">
        <v>0</v>
      </c>
      <c r="H692" s="1">
        <v>0</v>
      </c>
      <c r="I692" s="1">
        <v>3879575.64</v>
      </c>
      <c r="J692">
        <v>7</v>
      </c>
    </row>
    <row r="693" spans="1:10" ht="15.75" hidden="1" customHeight="1">
      <c r="A693" t="s">
        <v>1614</v>
      </c>
      <c r="B693" t="s">
        <v>1615</v>
      </c>
      <c r="C693">
        <v>0</v>
      </c>
      <c r="D693">
        <v>6</v>
      </c>
      <c r="E693">
        <v>2024</v>
      </c>
      <c r="F693" s="1">
        <v>539780</v>
      </c>
      <c r="G693" s="1">
        <v>0</v>
      </c>
      <c r="H693" s="1">
        <v>0</v>
      </c>
      <c r="I693" s="1">
        <v>539780</v>
      </c>
      <c r="J693">
        <v>7</v>
      </c>
    </row>
    <row r="694" spans="1:10" ht="15.75" hidden="1" customHeight="1">
      <c r="A694" t="s">
        <v>1616</v>
      </c>
      <c r="B694" t="s">
        <v>1617</v>
      </c>
      <c r="C694">
        <v>0</v>
      </c>
      <c r="D694">
        <v>6</v>
      </c>
      <c r="E694">
        <v>2024</v>
      </c>
      <c r="F694" s="1">
        <v>52275308.18</v>
      </c>
      <c r="G694" s="1">
        <v>0</v>
      </c>
      <c r="H694" s="1">
        <v>0</v>
      </c>
      <c r="I694" s="1">
        <v>52275308.18</v>
      </c>
      <c r="J694">
        <v>4</v>
      </c>
    </row>
    <row r="695" spans="1:10" ht="15.75" hidden="1" customHeight="1">
      <c r="A695" t="s">
        <v>1618</v>
      </c>
      <c r="B695" t="s">
        <v>1619</v>
      </c>
      <c r="C695">
        <v>0</v>
      </c>
      <c r="D695">
        <v>6</v>
      </c>
      <c r="E695">
        <v>2024</v>
      </c>
      <c r="F695" s="1">
        <v>52275308.18</v>
      </c>
      <c r="G695" s="1">
        <v>0</v>
      </c>
      <c r="H695" s="1">
        <v>0</v>
      </c>
      <c r="I695" s="1">
        <v>52275308.18</v>
      </c>
      <c r="J695">
        <v>5</v>
      </c>
    </row>
    <row r="696" spans="1:10" ht="15.75" hidden="1" customHeight="1">
      <c r="A696" t="s">
        <v>1620</v>
      </c>
      <c r="B696" t="s">
        <v>1621</v>
      </c>
      <c r="C696">
        <v>0</v>
      </c>
      <c r="D696">
        <v>6</v>
      </c>
      <c r="E696">
        <v>2024</v>
      </c>
      <c r="F696" s="1">
        <v>52275308.18</v>
      </c>
      <c r="G696" s="1">
        <v>0</v>
      </c>
      <c r="H696" s="1">
        <v>0</v>
      </c>
      <c r="I696" s="1">
        <v>52275308.18</v>
      </c>
      <c r="J696">
        <v>6</v>
      </c>
    </row>
    <row r="697" spans="1:10" ht="15.75" hidden="1" customHeight="1">
      <c r="A697" t="s">
        <v>1622</v>
      </c>
      <c r="B697" t="s">
        <v>1623</v>
      </c>
      <c r="C697">
        <v>0</v>
      </c>
      <c r="D697">
        <v>6</v>
      </c>
      <c r="E697">
        <v>2024</v>
      </c>
      <c r="F697" s="1">
        <v>52159308.18</v>
      </c>
      <c r="G697" s="1">
        <v>0</v>
      </c>
      <c r="H697" s="1">
        <v>0</v>
      </c>
      <c r="I697" s="1">
        <v>52159308.18</v>
      </c>
      <c r="J697">
        <v>7</v>
      </c>
    </row>
    <row r="698" spans="1:10" ht="15.75" hidden="1" customHeight="1">
      <c r="A698" t="s">
        <v>1624</v>
      </c>
      <c r="B698" t="s">
        <v>1625</v>
      </c>
      <c r="C698">
        <v>0</v>
      </c>
      <c r="D698">
        <v>6</v>
      </c>
      <c r="E698">
        <v>2024</v>
      </c>
      <c r="F698" s="1">
        <v>116000</v>
      </c>
      <c r="G698" s="1">
        <v>0</v>
      </c>
      <c r="H698" s="1">
        <v>0</v>
      </c>
      <c r="I698" s="1">
        <v>116000</v>
      </c>
      <c r="J698">
        <v>7</v>
      </c>
    </row>
    <row r="699" spans="1:10" ht="15.75" customHeight="1">
      <c r="A699" t="s">
        <v>1626</v>
      </c>
      <c r="B699" t="s">
        <v>1627</v>
      </c>
      <c r="C699">
        <v>0</v>
      </c>
      <c r="D699">
        <v>6</v>
      </c>
      <c r="E699">
        <v>2024</v>
      </c>
      <c r="F699" s="1">
        <v>27262578</v>
      </c>
      <c r="G699" s="1">
        <v>11211776</v>
      </c>
      <c r="H699" s="1">
        <v>11211776</v>
      </c>
      <c r="I699" s="1">
        <v>27262578</v>
      </c>
      <c r="J699">
        <v>3</v>
      </c>
    </row>
    <row r="700" spans="1:10" ht="15.75" hidden="1" customHeight="1">
      <c r="A700" t="s">
        <v>1628</v>
      </c>
      <c r="B700" t="s">
        <v>311</v>
      </c>
      <c r="C700">
        <v>0</v>
      </c>
      <c r="D700">
        <v>6</v>
      </c>
      <c r="E700">
        <v>2024</v>
      </c>
      <c r="F700" s="1">
        <v>2701378</v>
      </c>
      <c r="G700" s="1">
        <v>1452255</v>
      </c>
      <c r="H700" s="1">
        <v>4153633</v>
      </c>
      <c r="I700" s="1">
        <v>0</v>
      </c>
      <c r="J700">
        <v>4</v>
      </c>
    </row>
    <row r="701" spans="1:10" ht="15.75" hidden="1" customHeight="1">
      <c r="A701" t="s">
        <v>1636</v>
      </c>
      <c r="B701" t="s">
        <v>1637</v>
      </c>
      <c r="C701">
        <v>0</v>
      </c>
      <c r="D701">
        <v>6</v>
      </c>
      <c r="E701">
        <v>2024</v>
      </c>
      <c r="F701" s="1">
        <v>2701378</v>
      </c>
      <c r="G701" s="1">
        <v>1452255</v>
      </c>
      <c r="H701" s="1">
        <v>4153633</v>
      </c>
      <c r="I701" s="1">
        <v>0</v>
      </c>
      <c r="J701">
        <v>5</v>
      </c>
    </row>
    <row r="702" spans="1:10" ht="15.75" hidden="1" customHeight="1">
      <c r="A702" t="s">
        <v>1638</v>
      </c>
      <c r="B702" t="s">
        <v>1637</v>
      </c>
      <c r="C702">
        <v>0</v>
      </c>
      <c r="D702">
        <v>6</v>
      </c>
      <c r="E702">
        <v>2024</v>
      </c>
      <c r="F702" s="1">
        <v>2701378</v>
      </c>
      <c r="G702" s="1">
        <v>1452255</v>
      </c>
      <c r="H702" s="1">
        <v>4153633</v>
      </c>
      <c r="I702" s="1">
        <v>0</v>
      </c>
      <c r="J702">
        <v>6</v>
      </c>
    </row>
    <row r="703" spans="1:10" ht="15.75" hidden="1" customHeight="1">
      <c r="A703" t="s">
        <v>1639</v>
      </c>
      <c r="B703" t="s">
        <v>1640</v>
      </c>
      <c r="C703">
        <v>0</v>
      </c>
      <c r="D703">
        <v>6</v>
      </c>
      <c r="E703">
        <v>2024</v>
      </c>
      <c r="F703" s="1">
        <v>2701378</v>
      </c>
      <c r="G703" s="1">
        <v>1452255</v>
      </c>
      <c r="H703" s="1">
        <v>4153633</v>
      </c>
      <c r="I703" s="1">
        <v>0</v>
      </c>
      <c r="J703">
        <v>7</v>
      </c>
    </row>
    <row r="704" spans="1:10" ht="15.75" hidden="1" customHeight="1">
      <c r="A704" t="s">
        <v>4212</v>
      </c>
      <c r="B704" t="s">
        <v>4213</v>
      </c>
      <c r="C704">
        <v>0</v>
      </c>
      <c r="D704">
        <v>6</v>
      </c>
      <c r="E704">
        <v>2024</v>
      </c>
      <c r="F704" s="1">
        <v>24561200</v>
      </c>
      <c r="G704" s="1">
        <v>9759521</v>
      </c>
      <c r="H704" s="1">
        <v>7058143</v>
      </c>
      <c r="I704" s="1">
        <v>27262578</v>
      </c>
      <c r="J704">
        <v>4</v>
      </c>
    </row>
    <row r="705" spans="1:16" ht="15.75" hidden="1" customHeight="1">
      <c r="A705" t="s">
        <v>4214</v>
      </c>
      <c r="B705" t="s">
        <v>1630</v>
      </c>
      <c r="C705">
        <v>0</v>
      </c>
      <c r="D705">
        <v>6</v>
      </c>
      <c r="E705">
        <v>2024</v>
      </c>
      <c r="F705" s="1">
        <v>13929689</v>
      </c>
      <c r="G705" s="1">
        <v>4153633</v>
      </c>
      <c r="H705" s="1">
        <v>1452255</v>
      </c>
      <c r="I705" s="1">
        <v>16631067</v>
      </c>
      <c r="J705">
        <v>5</v>
      </c>
    </row>
    <row r="706" spans="1:16" ht="15.75" hidden="1" customHeight="1">
      <c r="A706" t="s">
        <v>4215</v>
      </c>
      <c r="B706" t="s">
        <v>4216</v>
      </c>
      <c r="C706">
        <v>0</v>
      </c>
      <c r="D706">
        <v>6</v>
      </c>
      <c r="E706">
        <v>2024</v>
      </c>
      <c r="F706" s="1">
        <v>1768340</v>
      </c>
      <c r="G706" s="1">
        <v>4153633</v>
      </c>
      <c r="H706" s="1">
        <v>1452255</v>
      </c>
      <c r="I706" s="1">
        <v>4469718</v>
      </c>
      <c r="J706">
        <v>7</v>
      </c>
    </row>
    <row r="707" spans="1:16" ht="15.75" hidden="1" customHeight="1">
      <c r="A707" t="s">
        <v>4217</v>
      </c>
      <c r="B707" t="s">
        <v>1635</v>
      </c>
      <c r="C707">
        <v>0</v>
      </c>
      <c r="D707">
        <v>6</v>
      </c>
      <c r="E707">
        <v>2024</v>
      </c>
      <c r="F707" s="1">
        <v>12161349</v>
      </c>
      <c r="G707" s="1">
        <v>0</v>
      </c>
      <c r="H707" s="1">
        <v>0</v>
      </c>
      <c r="I707" s="1">
        <v>12161349</v>
      </c>
      <c r="J707">
        <v>7</v>
      </c>
    </row>
    <row r="708" spans="1:16" ht="15.75" hidden="1" customHeight="1">
      <c r="A708" t="s">
        <v>4218</v>
      </c>
      <c r="B708" t="s">
        <v>1630</v>
      </c>
      <c r="C708">
        <v>0</v>
      </c>
      <c r="D708">
        <v>6</v>
      </c>
      <c r="E708">
        <v>2024</v>
      </c>
      <c r="F708" s="1">
        <v>13929689</v>
      </c>
      <c r="G708" s="1">
        <v>4153633</v>
      </c>
      <c r="H708" s="1">
        <v>1452255</v>
      </c>
      <c r="I708" s="1">
        <v>16631067</v>
      </c>
      <c r="J708">
        <v>6</v>
      </c>
    </row>
    <row r="709" spans="1:16" ht="15.75" hidden="1" customHeight="1">
      <c r="A709" t="s">
        <v>4219</v>
      </c>
      <c r="B709" t="s">
        <v>4220</v>
      </c>
      <c r="C709">
        <v>0</v>
      </c>
      <c r="D709">
        <v>6</v>
      </c>
      <c r="E709">
        <v>2024</v>
      </c>
      <c r="F709" s="1">
        <v>10631511</v>
      </c>
      <c r="G709" s="1">
        <v>5605888</v>
      </c>
      <c r="H709" s="1">
        <v>5605888</v>
      </c>
      <c r="I709" s="1">
        <v>10631511</v>
      </c>
      <c r="J709">
        <v>5</v>
      </c>
    </row>
    <row r="710" spans="1:16" ht="15.75" hidden="1" customHeight="1">
      <c r="A710" t="s">
        <v>4221</v>
      </c>
      <c r="B710" t="s">
        <v>4222</v>
      </c>
      <c r="C710">
        <v>0</v>
      </c>
      <c r="D710">
        <v>6</v>
      </c>
      <c r="E710">
        <v>2024</v>
      </c>
      <c r="F710" s="1">
        <v>10631511</v>
      </c>
      <c r="G710" s="1">
        <v>5605888</v>
      </c>
      <c r="H710" s="1">
        <v>5605888</v>
      </c>
      <c r="I710" s="1">
        <v>10631511</v>
      </c>
      <c r="J710">
        <v>7</v>
      </c>
    </row>
    <row r="711" spans="1:16" ht="15.75" hidden="1" customHeight="1">
      <c r="A711" t="s">
        <v>4223</v>
      </c>
      <c r="B711" t="s">
        <v>4220</v>
      </c>
      <c r="C711">
        <v>0</v>
      </c>
      <c r="D711">
        <v>6</v>
      </c>
      <c r="E711">
        <v>2024</v>
      </c>
      <c r="F711" s="1">
        <v>10631511</v>
      </c>
      <c r="G711" s="1">
        <v>5605888</v>
      </c>
      <c r="H711" s="1">
        <v>5605888</v>
      </c>
      <c r="I711" s="1">
        <v>10631511</v>
      </c>
      <c r="J711">
        <v>6</v>
      </c>
    </row>
    <row r="712" spans="1:16" ht="15.75" customHeight="1">
      <c r="A712" t="s">
        <v>1641</v>
      </c>
      <c r="B712" t="s">
        <v>1642</v>
      </c>
      <c r="C712">
        <v>0</v>
      </c>
      <c r="D712">
        <v>6</v>
      </c>
      <c r="E712">
        <v>2024</v>
      </c>
      <c r="F712" s="1">
        <v>-424445161.73000002</v>
      </c>
      <c r="G712" s="1">
        <v>20098</v>
      </c>
      <c r="H712" s="1">
        <v>12038736.960000001</v>
      </c>
      <c r="I712" s="1">
        <v>-436463800.69</v>
      </c>
      <c r="J712">
        <v>3</v>
      </c>
      <c r="N712" s="442"/>
      <c r="O712" s="442"/>
      <c r="P712" s="442"/>
    </row>
    <row r="713" spans="1:16" ht="15.75" hidden="1" customHeight="1">
      <c r="A713" t="s">
        <v>1643</v>
      </c>
      <c r="B713" t="s">
        <v>1644</v>
      </c>
      <c r="C713">
        <v>0</v>
      </c>
      <c r="D713">
        <v>6</v>
      </c>
      <c r="E713">
        <v>2024</v>
      </c>
      <c r="F713" s="1">
        <v>-296627236.62</v>
      </c>
      <c r="G713" s="1">
        <v>0</v>
      </c>
      <c r="H713" s="1">
        <v>9701764.3800000008</v>
      </c>
      <c r="I713" s="1">
        <v>-306329001</v>
      </c>
      <c r="J713">
        <v>4</v>
      </c>
    </row>
    <row r="714" spans="1:16" ht="15.75" hidden="1" customHeight="1">
      <c r="A714" t="s">
        <v>1645</v>
      </c>
      <c r="B714" t="s">
        <v>1646</v>
      </c>
      <c r="C714">
        <v>0</v>
      </c>
      <c r="D714">
        <v>6</v>
      </c>
      <c r="E714">
        <v>2024</v>
      </c>
      <c r="F714" s="1">
        <v>-296627236.62</v>
      </c>
      <c r="G714" s="1">
        <v>0</v>
      </c>
      <c r="H714" s="1">
        <v>9701764.3800000008</v>
      </c>
      <c r="I714" s="1">
        <v>-306329001</v>
      </c>
      <c r="J714">
        <v>5</v>
      </c>
    </row>
    <row r="715" spans="1:16" ht="15.75" hidden="1" customHeight="1">
      <c r="A715" t="s">
        <v>1647</v>
      </c>
      <c r="B715" t="s">
        <v>1648</v>
      </c>
      <c r="C715">
        <v>0</v>
      </c>
      <c r="D715">
        <v>6</v>
      </c>
      <c r="E715">
        <v>2024</v>
      </c>
      <c r="F715" s="1">
        <v>-268146528.19999999</v>
      </c>
      <c r="G715" s="1">
        <v>0</v>
      </c>
      <c r="H715" s="1">
        <v>9701764.3800000008</v>
      </c>
      <c r="I715" s="1">
        <v>-277848292.57999998</v>
      </c>
      <c r="J715">
        <v>6</v>
      </c>
    </row>
    <row r="716" spans="1:16" ht="15.75" hidden="1" customHeight="1">
      <c r="A716" t="s">
        <v>1649</v>
      </c>
      <c r="B716" t="s">
        <v>1650</v>
      </c>
      <c r="C716">
        <v>0</v>
      </c>
      <c r="D716">
        <v>6</v>
      </c>
      <c r="E716">
        <v>2024</v>
      </c>
      <c r="F716" s="1">
        <v>-268146528.19999999</v>
      </c>
      <c r="G716" s="1">
        <v>0</v>
      </c>
      <c r="H716" s="1">
        <v>9701764.3800000008</v>
      </c>
      <c r="I716" s="1">
        <v>-277848292.57999998</v>
      </c>
      <c r="J716">
        <v>7</v>
      </c>
    </row>
    <row r="717" spans="1:16" ht="15.75" hidden="1" customHeight="1">
      <c r="A717" t="s">
        <v>1651</v>
      </c>
      <c r="B717" t="s">
        <v>1652</v>
      </c>
      <c r="C717">
        <v>0</v>
      </c>
      <c r="D717">
        <v>6</v>
      </c>
      <c r="E717">
        <v>2024</v>
      </c>
      <c r="F717" s="1">
        <v>-28480708.420000002</v>
      </c>
      <c r="G717" s="1">
        <v>0</v>
      </c>
      <c r="H717" s="1">
        <v>0</v>
      </c>
      <c r="I717" s="1">
        <v>-28480708.420000002</v>
      </c>
      <c r="J717">
        <v>6</v>
      </c>
    </row>
    <row r="718" spans="1:16" ht="15.75" hidden="1" customHeight="1">
      <c r="A718" t="s">
        <v>1653</v>
      </c>
      <c r="B718" t="s">
        <v>1654</v>
      </c>
      <c r="C718">
        <v>0</v>
      </c>
      <c r="D718">
        <v>6</v>
      </c>
      <c r="E718">
        <v>2024</v>
      </c>
      <c r="F718" s="1">
        <v>-28480708.420000002</v>
      </c>
      <c r="G718" s="1">
        <v>0</v>
      </c>
      <c r="H718" s="1">
        <v>0</v>
      </c>
      <c r="I718" s="1">
        <v>-28480708.420000002</v>
      </c>
      <c r="J718">
        <v>7</v>
      </c>
    </row>
    <row r="719" spans="1:16" ht="15.75" hidden="1" customHeight="1">
      <c r="A719" t="s">
        <v>1655</v>
      </c>
      <c r="B719" t="s">
        <v>1656</v>
      </c>
      <c r="C719">
        <v>0</v>
      </c>
      <c r="D719">
        <v>6</v>
      </c>
      <c r="E719">
        <v>2024</v>
      </c>
      <c r="F719" s="1">
        <v>-127817925.11</v>
      </c>
      <c r="G719" s="1">
        <v>20098</v>
      </c>
      <c r="H719" s="1">
        <v>2336972.58</v>
      </c>
      <c r="I719" s="1">
        <v>-130134799.69</v>
      </c>
      <c r="J719">
        <v>4</v>
      </c>
    </row>
    <row r="720" spans="1:16" ht="15.75" hidden="1" customHeight="1">
      <c r="A720" t="s">
        <v>1657</v>
      </c>
      <c r="B720" t="s">
        <v>1658</v>
      </c>
      <c r="C720">
        <v>0</v>
      </c>
      <c r="D720">
        <v>6</v>
      </c>
      <c r="E720">
        <v>2024</v>
      </c>
      <c r="F720" s="1">
        <v>-95971519.140000001</v>
      </c>
      <c r="G720" s="1">
        <v>0</v>
      </c>
      <c r="H720" s="1">
        <v>1984303.86</v>
      </c>
      <c r="I720" s="1">
        <v>-97955823</v>
      </c>
      <c r="J720">
        <v>5</v>
      </c>
    </row>
    <row r="721" spans="1:10" ht="15.75" hidden="1" customHeight="1">
      <c r="A721" t="s">
        <v>1659</v>
      </c>
      <c r="B721" t="s">
        <v>1660</v>
      </c>
      <c r="C721">
        <v>0</v>
      </c>
      <c r="D721">
        <v>6</v>
      </c>
      <c r="E721">
        <v>2024</v>
      </c>
      <c r="F721" s="1">
        <v>-96109516</v>
      </c>
      <c r="G721" s="1">
        <v>0</v>
      </c>
      <c r="H721" s="1">
        <v>1984303.86</v>
      </c>
      <c r="I721" s="1">
        <v>-98093819.859999999</v>
      </c>
      <c r="J721">
        <v>6</v>
      </c>
    </row>
    <row r="722" spans="1:10" ht="15.75" hidden="1" customHeight="1">
      <c r="A722" t="s">
        <v>1661</v>
      </c>
      <c r="B722" t="s">
        <v>1662</v>
      </c>
      <c r="C722">
        <v>0</v>
      </c>
      <c r="D722">
        <v>6</v>
      </c>
      <c r="E722">
        <v>2024</v>
      </c>
      <c r="F722" s="1">
        <v>-96109516</v>
      </c>
      <c r="G722" s="1">
        <v>0</v>
      </c>
      <c r="H722" s="1">
        <v>1984303.86</v>
      </c>
      <c r="I722" s="1">
        <v>-98093819.859999999</v>
      </c>
      <c r="J722">
        <v>7</v>
      </c>
    </row>
    <row r="723" spans="1:10" ht="15.75" hidden="1" customHeight="1">
      <c r="A723" t="s">
        <v>1663</v>
      </c>
      <c r="B723" t="s">
        <v>1664</v>
      </c>
      <c r="C723">
        <v>0</v>
      </c>
      <c r="D723">
        <v>6</v>
      </c>
      <c r="E723">
        <v>2024</v>
      </c>
      <c r="F723" s="1">
        <v>137996.85999999999</v>
      </c>
      <c r="G723" s="1">
        <v>0</v>
      </c>
      <c r="H723" s="1">
        <v>0</v>
      </c>
      <c r="I723" s="1">
        <v>137996.85999999999</v>
      </c>
      <c r="J723">
        <v>6</v>
      </c>
    </row>
    <row r="724" spans="1:10" ht="15.75" hidden="1" customHeight="1">
      <c r="A724" t="s">
        <v>1665</v>
      </c>
      <c r="B724" t="s">
        <v>1666</v>
      </c>
      <c r="C724">
        <v>0</v>
      </c>
      <c r="D724">
        <v>6</v>
      </c>
      <c r="E724">
        <v>2024</v>
      </c>
      <c r="F724" s="1">
        <v>137996.85999999999</v>
      </c>
      <c r="G724" s="1">
        <v>0</v>
      </c>
      <c r="H724" s="1">
        <v>0</v>
      </c>
      <c r="I724" s="1">
        <v>137996.85999999999</v>
      </c>
      <c r="J724">
        <v>7</v>
      </c>
    </row>
    <row r="725" spans="1:10" ht="15.75" hidden="1" customHeight="1">
      <c r="A725" t="s">
        <v>1667</v>
      </c>
      <c r="B725" t="s">
        <v>1668</v>
      </c>
      <c r="C725">
        <v>0</v>
      </c>
      <c r="D725">
        <v>6</v>
      </c>
      <c r="E725">
        <v>2024</v>
      </c>
      <c r="F725" s="1">
        <v>-25593118.98</v>
      </c>
      <c r="G725" s="1">
        <v>20098</v>
      </c>
      <c r="H725" s="1">
        <v>352668.72</v>
      </c>
      <c r="I725" s="1">
        <v>-25925689.699999999</v>
      </c>
      <c r="J725">
        <v>5</v>
      </c>
    </row>
    <row r="726" spans="1:10" ht="15.75" hidden="1" customHeight="1">
      <c r="A726" t="s">
        <v>1669</v>
      </c>
      <c r="B726" t="s">
        <v>1670</v>
      </c>
      <c r="C726">
        <v>0</v>
      </c>
      <c r="D726">
        <v>6</v>
      </c>
      <c r="E726">
        <v>2024</v>
      </c>
      <c r="F726" s="1">
        <v>-26323701.66</v>
      </c>
      <c r="G726" s="1">
        <v>20098</v>
      </c>
      <c r="H726" s="1">
        <v>352668.72</v>
      </c>
      <c r="I726" s="1">
        <v>-26656272.379999999</v>
      </c>
      <c r="J726">
        <v>6</v>
      </c>
    </row>
    <row r="727" spans="1:10" ht="15.75" hidden="1" customHeight="1">
      <c r="A727" t="s">
        <v>1671</v>
      </c>
      <c r="B727" t="s">
        <v>1672</v>
      </c>
      <c r="C727">
        <v>0</v>
      </c>
      <c r="D727">
        <v>6</v>
      </c>
      <c r="E727">
        <v>2024</v>
      </c>
      <c r="F727" s="1">
        <v>-26323701.66</v>
      </c>
      <c r="G727" s="1">
        <v>20098</v>
      </c>
      <c r="H727" s="1">
        <v>352668.72</v>
      </c>
      <c r="I727" s="1">
        <v>-26656272.379999999</v>
      </c>
      <c r="J727">
        <v>7</v>
      </c>
    </row>
    <row r="728" spans="1:10" ht="15.75" hidden="1" customHeight="1">
      <c r="A728" t="s">
        <v>1673</v>
      </c>
      <c r="B728" t="s">
        <v>1674</v>
      </c>
      <c r="C728">
        <v>0</v>
      </c>
      <c r="D728">
        <v>6</v>
      </c>
      <c r="E728">
        <v>2024</v>
      </c>
      <c r="F728" s="1">
        <v>730582.68</v>
      </c>
      <c r="G728" s="1">
        <v>0</v>
      </c>
      <c r="H728" s="1">
        <v>0</v>
      </c>
      <c r="I728" s="1">
        <v>730582.68</v>
      </c>
      <c r="J728">
        <v>6</v>
      </c>
    </row>
    <row r="729" spans="1:10" ht="15.75" hidden="1" customHeight="1">
      <c r="A729" t="s">
        <v>1675</v>
      </c>
      <c r="B729" t="s">
        <v>1676</v>
      </c>
      <c r="C729">
        <v>0</v>
      </c>
      <c r="D729">
        <v>6</v>
      </c>
      <c r="E729">
        <v>2024</v>
      </c>
      <c r="F729" s="1">
        <v>730582.68</v>
      </c>
      <c r="G729" s="1">
        <v>0</v>
      </c>
      <c r="H729" s="1">
        <v>0</v>
      </c>
      <c r="I729" s="1">
        <v>730582.68</v>
      </c>
      <c r="J729">
        <v>7</v>
      </c>
    </row>
    <row r="730" spans="1:10" ht="15.75" hidden="1" customHeight="1">
      <c r="A730" t="s">
        <v>1677</v>
      </c>
      <c r="B730" t="s">
        <v>1678</v>
      </c>
      <c r="C730">
        <v>0</v>
      </c>
      <c r="D730">
        <v>6</v>
      </c>
      <c r="E730">
        <v>2024</v>
      </c>
      <c r="F730" s="1">
        <v>-1833931.52</v>
      </c>
      <c r="G730" s="1">
        <v>0</v>
      </c>
      <c r="H730" s="1">
        <v>0</v>
      </c>
      <c r="I730" s="1">
        <v>-1833931.52</v>
      </c>
      <c r="J730">
        <v>5</v>
      </c>
    </row>
    <row r="731" spans="1:10" ht="15.75" hidden="1" customHeight="1">
      <c r="A731" t="s">
        <v>1679</v>
      </c>
      <c r="B731" t="s">
        <v>1678</v>
      </c>
      <c r="C731">
        <v>0</v>
      </c>
      <c r="D731">
        <v>6</v>
      </c>
      <c r="E731">
        <v>2024</v>
      </c>
      <c r="F731" s="1">
        <v>-1833931.52</v>
      </c>
      <c r="G731" s="1">
        <v>0</v>
      </c>
      <c r="H731" s="1">
        <v>0</v>
      </c>
      <c r="I731" s="1">
        <v>-1833931.52</v>
      </c>
      <c r="J731">
        <v>6</v>
      </c>
    </row>
    <row r="732" spans="1:10" ht="15.75" hidden="1" customHeight="1">
      <c r="A732" t="s">
        <v>1680</v>
      </c>
      <c r="B732" t="s">
        <v>1681</v>
      </c>
      <c r="C732">
        <v>0</v>
      </c>
      <c r="D732">
        <v>6</v>
      </c>
      <c r="E732">
        <v>2024</v>
      </c>
      <c r="F732" s="1">
        <v>-1833931.52</v>
      </c>
      <c r="G732" s="1">
        <v>0</v>
      </c>
      <c r="H732" s="1">
        <v>0</v>
      </c>
      <c r="I732" s="1">
        <v>-1833931.52</v>
      </c>
      <c r="J732">
        <v>7</v>
      </c>
    </row>
    <row r="733" spans="1:10" ht="15.75" hidden="1" customHeight="1">
      <c r="A733" t="s">
        <v>1682</v>
      </c>
      <c r="B733" t="s">
        <v>1683</v>
      </c>
      <c r="C733">
        <v>0</v>
      </c>
      <c r="D733">
        <v>6</v>
      </c>
      <c r="E733">
        <v>2024</v>
      </c>
      <c r="F733" s="1">
        <v>-4419355.47</v>
      </c>
      <c r="G733" s="1">
        <v>0</v>
      </c>
      <c r="H733" s="1">
        <v>0</v>
      </c>
      <c r="I733" s="1">
        <v>-4419355.47</v>
      </c>
      <c r="J733">
        <v>5</v>
      </c>
    </row>
    <row r="734" spans="1:10" ht="15.75" hidden="1" customHeight="1">
      <c r="A734" t="s">
        <v>1684</v>
      </c>
      <c r="B734" t="s">
        <v>1683</v>
      </c>
      <c r="C734">
        <v>0</v>
      </c>
      <c r="D734">
        <v>6</v>
      </c>
      <c r="E734">
        <v>2024</v>
      </c>
      <c r="F734" s="1">
        <v>-4419355.47</v>
      </c>
      <c r="G734" s="1">
        <v>0</v>
      </c>
      <c r="H734" s="1">
        <v>0</v>
      </c>
      <c r="I734" s="1">
        <v>-4419355.47</v>
      </c>
      <c r="J734">
        <v>6</v>
      </c>
    </row>
    <row r="735" spans="1:10" ht="15.75" hidden="1" customHeight="1">
      <c r="A735" t="s">
        <v>1685</v>
      </c>
      <c r="B735" t="s">
        <v>1686</v>
      </c>
      <c r="C735">
        <v>0</v>
      </c>
      <c r="D735">
        <v>6</v>
      </c>
      <c r="E735">
        <v>2024</v>
      </c>
      <c r="F735" s="1">
        <v>-4419355.47</v>
      </c>
      <c r="G735" s="1">
        <v>0</v>
      </c>
      <c r="H735" s="1">
        <v>0</v>
      </c>
      <c r="I735" s="1">
        <v>-4419355.47</v>
      </c>
      <c r="J735">
        <v>7</v>
      </c>
    </row>
    <row r="736" spans="1:10" ht="15.75" hidden="1" customHeight="1">
      <c r="A736" t="s">
        <v>1687</v>
      </c>
      <c r="B736" t="s">
        <v>1688</v>
      </c>
      <c r="C736">
        <v>0</v>
      </c>
      <c r="D736">
        <v>6</v>
      </c>
      <c r="E736">
        <v>2024</v>
      </c>
      <c r="F736" s="1">
        <v>-198427658.84999999</v>
      </c>
      <c r="G736" s="1">
        <v>338011025.55000001</v>
      </c>
      <c r="H736" s="1">
        <v>254338043</v>
      </c>
      <c r="I736" s="1">
        <v>-114754676.3</v>
      </c>
      <c r="J736">
        <v>1</v>
      </c>
    </row>
    <row r="737" spans="1:10" ht="15.75" hidden="1" customHeight="1">
      <c r="A737" t="s">
        <v>1689</v>
      </c>
      <c r="B737" t="s">
        <v>8</v>
      </c>
      <c r="C737">
        <v>0</v>
      </c>
      <c r="D737">
        <v>6</v>
      </c>
      <c r="E737">
        <v>2024</v>
      </c>
      <c r="F737" s="1">
        <v>-158094274.37</v>
      </c>
      <c r="G737" s="1">
        <v>328695237.94</v>
      </c>
      <c r="H737" s="1">
        <v>246133047.02000001</v>
      </c>
      <c r="I737" s="1">
        <v>-75532083.450000003</v>
      </c>
      <c r="J737">
        <v>2</v>
      </c>
    </row>
    <row r="738" spans="1:10" ht="15.75" customHeight="1">
      <c r="A738" t="s">
        <v>1690</v>
      </c>
      <c r="B738" t="s">
        <v>1691</v>
      </c>
      <c r="C738">
        <v>0</v>
      </c>
      <c r="D738">
        <v>6</v>
      </c>
      <c r="E738">
        <v>2024</v>
      </c>
      <c r="F738" s="1">
        <v>-158094274.37</v>
      </c>
      <c r="G738" s="1">
        <v>328695237.94</v>
      </c>
      <c r="H738" s="1">
        <v>246133047.02000001</v>
      </c>
      <c r="I738" s="1">
        <v>-75532083.450000003</v>
      </c>
      <c r="J738">
        <v>3</v>
      </c>
    </row>
    <row r="739" spans="1:10" ht="15.75" hidden="1" customHeight="1">
      <c r="A739" t="s">
        <v>1692</v>
      </c>
      <c r="B739" t="s">
        <v>1693</v>
      </c>
      <c r="C739">
        <v>0</v>
      </c>
      <c r="D739">
        <v>6</v>
      </c>
      <c r="E739">
        <v>2024</v>
      </c>
      <c r="F739" s="1">
        <v>-41723627.539999999</v>
      </c>
      <c r="G739" s="1">
        <v>87732303.230000004</v>
      </c>
      <c r="H739" s="1">
        <v>46487122.990000002</v>
      </c>
      <c r="I739" s="436">
        <v>-478447.3</v>
      </c>
      <c r="J739">
        <v>4</v>
      </c>
    </row>
    <row r="740" spans="1:10" ht="15.75" hidden="1" customHeight="1">
      <c r="A740" t="s">
        <v>1694</v>
      </c>
      <c r="B740" t="s">
        <v>1693</v>
      </c>
      <c r="C740">
        <v>0</v>
      </c>
      <c r="D740">
        <v>6</v>
      </c>
      <c r="E740">
        <v>2024</v>
      </c>
      <c r="F740" s="1">
        <v>-41723627.539999999</v>
      </c>
      <c r="G740" s="1">
        <v>87732303.230000004</v>
      </c>
      <c r="H740" s="1">
        <v>46487122.990000002</v>
      </c>
      <c r="I740" s="1">
        <v>-478447.3</v>
      </c>
      <c r="J740">
        <v>5</v>
      </c>
    </row>
    <row r="741" spans="1:10" ht="15.75" hidden="1" customHeight="1">
      <c r="A741" t="s">
        <v>1695</v>
      </c>
      <c r="B741" t="s">
        <v>313</v>
      </c>
      <c r="C741">
        <v>0</v>
      </c>
      <c r="D741">
        <v>6</v>
      </c>
      <c r="E741">
        <v>2024</v>
      </c>
      <c r="F741" s="1">
        <v>-41723627.539999999</v>
      </c>
      <c r="G741" s="1">
        <v>87732303.230000004</v>
      </c>
      <c r="H741" s="1">
        <v>46487122.990000002</v>
      </c>
      <c r="I741" s="1">
        <v>-478447.3</v>
      </c>
      <c r="J741">
        <v>6</v>
      </c>
    </row>
    <row r="742" spans="1:10" ht="15.75" hidden="1" customHeight="1">
      <c r="A742" t="s">
        <v>1696</v>
      </c>
      <c r="B742" t="s">
        <v>1697</v>
      </c>
      <c r="C742">
        <v>0</v>
      </c>
      <c r="D742">
        <v>6</v>
      </c>
      <c r="E742">
        <v>2024</v>
      </c>
      <c r="F742" s="1">
        <v>-2178</v>
      </c>
      <c r="G742" s="1">
        <v>0</v>
      </c>
      <c r="H742" s="1">
        <v>0</v>
      </c>
      <c r="I742" s="1">
        <v>-2178</v>
      </c>
      <c r="J742">
        <v>7</v>
      </c>
    </row>
    <row r="743" spans="1:10" ht="15.75" hidden="1" customHeight="1">
      <c r="A743" t="s">
        <v>1698</v>
      </c>
      <c r="B743" t="s">
        <v>1699</v>
      </c>
      <c r="C743">
        <v>0</v>
      </c>
      <c r="D743">
        <v>6</v>
      </c>
      <c r="E743">
        <v>2024</v>
      </c>
      <c r="F743" s="1">
        <v>0</v>
      </c>
      <c r="G743" s="1">
        <v>483412.27</v>
      </c>
      <c r="H743" s="1">
        <v>483412.27</v>
      </c>
      <c r="I743" s="1">
        <v>0</v>
      </c>
      <c r="J743">
        <v>7</v>
      </c>
    </row>
    <row r="744" spans="1:10" ht="15.75" hidden="1" customHeight="1">
      <c r="A744" t="s">
        <v>1702</v>
      </c>
      <c r="B744" t="s">
        <v>1703</v>
      </c>
      <c r="C744">
        <v>0</v>
      </c>
      <c r="D744">
        <v>6</v>
      </c>
      <c r="E744">
        <v>2024</v>
      </c>
      <c r="F744" s="1">
        <v>0</v>
      </c>
      <c r="G744" s="1">
        <v>1390227</v>
      </c>
      <c r="H744" s="1">
        <v>1390227</v>
      </c>
      <c r="I744" s="1">
        <v>0</v>
      </c>
      <c r="J744">
        <v>7</v>
      </c>
    </row>
    <row r="745" spans="1:10" ht="15.75" hidden="1" customHeight="1">
      <c r="A745" t="s">
        <v>1704</v>
      </c>
      <c r="B745" t="s">
        <v>1705</v>
      </c>
      <c r="C745">
        <v>0</v>
      </c>
      <c r="D745">
        <v>6</v>
      </c>
      <c r="E745">
        <v>2024</v>
      </c>
      <c r="F745" s="1">
        <v>0</v>
      </c>
      <c r="G745" s="1">
        <v>4455</v>
      </c>
      <c r="H745" s="1">
        <v>4455</v>
      </c>
      <c r="I745" s="1">
        <v>0</v>
      </c>
      <c r="J745">
        <v>7</v>
      </c>
    </row>
    <row r="746" spans="1:10" ht="15.75" hidden="1" customHeight="1">
      <c r="A746" t="s">
        <v>1706</v>
      </c>
      <c r="B746" t="s">
        <v>1707</v>
      </c>
      <c r="C746">
        <v>0</v>
      </c>
      <c r="D746">
        <v>6</v>
      </c>
      <c r="E746">
        <v>2024</v>
      </c>
      <c r="F746" s="1">
        <v>0</v>
      </c>
      <c r="G746" s="1">
        <v>137758.12</v>
      </c>
      <c r="H746" s="1">
        <v>137758.12</v>
      </c>
      <c r="I746" s="1">
        <v>0</v>
      </c>
      <c r="J746">
        <v>7</v>
      </c>
    </row>
    <row r="747" spans="1:10" ht="15.75" hidden="1" customHeight="1">
      <c r="A747" t="s">
        <v>1708</v>
      </c>
      <c r="B747" t="s">
        <v>1709</v>
      </c>
      <c r="C747">
        <v>0</v>
      </c>
      <c r="D747">
        <v>6</v>
      </c>
      <c r="E747">
        <v>2024</v>
      </c>
      <c r="F747" s="1">
        <v>-60900</v>
      </c>
      <c r="G747" s="1">
        <v>0</v>
      </c>
      <c r="H747" s="1">
        <v>0</v>
      </c>
      <c r="I747" s="1">
        <v>-60900</v>
      </c>
      <c r="J747">
        <v>7</v>
      </c>
    </row>
    <row r="748" spans="1:10" ht="15.75" hidden="1" customHeight="1">
      <c r="A748" t="s">
        <v>4224</v>
      </c>
      <c r="B748" t="s">
        <v>4225</v>
      </c>
      <c r="C748">
        <v>0</v>
      </c>
      <c r="D748">
        <v>6</v>
      </c>
      <c r="E748">
        <v>2024</v>
      </c>
      <c r="F748" s="1">
        <v>-150.63999999999999</v>
      </c>
      <c r="G748" s="1">
        <v>2019.64</v>
      </c>
      <c r="H748" s="1">
        <v>2609</v>
      </c>
      <c r="I748" s="1">
        <v>-740</v>
      </c>
      <c r="J748">
        <v>7</v>
      </c>
    </row>
    <row r="749" spans="1:10" ht="15.75" hidden="1" customHeight="1">
      <c r="A749" t="s">
        <v>1710</v>
      </c>
      <c r="B749" t="s">
        <v>1711</v>
      </c>
      <c r="C749">
        <v>0</v>
      </c>
      <c r="D749">
        <v>6</v>
      </c>
      <c r="E749">
        <v>2024</v>
      </c>
      <c r="F749" s="1">
        <v>0</v>
      </c>
      <c r="G749" s="1">
        <v>10220</v>
      </c>
      <c r="H749" s="1">
        <v>10220</v>
      </c>
      <c r="I749" s="1">
        <v>0</v>
      </c>
      <c r="J749">
        <v>7</v>
      </c>
    </row>
    <row r="750" spans="1:10" ht="15.75" hidden="1" customHeight="1">
      <c r="A750" t="s">
        <v>1712</v>
      </c>
      <c r="B750" t="s">
        <v>1713</v>
      </c>
      <c r="C750">
        <v>0</v>
      </c>
      <c r="D750">
        <v>6</v>
      </c>
      <c r="E750">
        <v>2024</v>
      </c>
      <c r="F750" s="1">
        <v>0</v>
      </c>
      <c r="G750" s="1">
        <v>1524115.12</v>
      </c>
      <c r="H750" s="1">
        <v>1524115.12</v>
      </c>
      <c r="I750" s="1">
        <v>0</v>
      </c>
      <c r="J750">
        <v>7</v>
      </c>
    </row>
    <row r="751" spans="1:10" ht="15.75" hidden="1" customHeight="1">
      <c r="A751" t="s">
        <v>1714</v>
      </c>
      <c r="B751" t="s">
        <v>1715</v>
      </c>
      <c r="C751">
        <v>0</v>
      </c>
      <c r="D751">
        <v>6</v>
      </c>
      <c r="E751">
        <v>2024</v>
      </c>
      <c r="F751" s="1">
        <v>0</v>
      </c>
      <c r="G751" s="1">
        <v>53688.3</v>
      </c>
      <c r="H751" s="1">
        <v>53688.3</v>
      </c>
      <c r="I751" s="1">
        <v>0</v>
      </c>
      <c r="J751">
        <v>7</v>
      </c>
    </row>
    <row r="752" spans="1:10" ht="15.75" hidden="1" customHeight="1">
      <c r="A752" t="s">
        <v>4745</v>
      </c>
      <c r="B752" t="s">
        <v>4746</v>
      </c>
      <c r="C752">
        <v>0</v>
      </c>
      <c r="D752">
        <v>6</v>
      </c>
      <c r="E752">
        <v>2024</v>
      </c>
      <c r="F752" s="1">
        <v>0</v>
      </c>
      <c r="G752" s="1">
        <v>3200</v>
      </c>
      <c r="H752" s="1">
        <v>3200</v>
      </c>
      <c r="I752" s="1">
        <v>0</v>
      </c>
      <c r="J752">
        <v>7</v>
      </c>
    </row>
    <row r="753" spans="1:10" ht="15.75" hidden="1" customHeight="1">
      <c r="A753" t="s">
        <v>4226</v>
      </c>
      <c r="B753" t="s">
        <v>4227</v>
      </c>
      <c r="C753">
        <v>0</v>
      </c>
      <c r="D753">
        <v>6</v>
      </c>
      <c r="E753">
        <v>2024</v>
      </c>
      <c r="F753" s="1">
        <v>0</v>
      </c>
      <c r="G753" s="1">
        <v>112068</v>
      </c>
      <c r="H753" s="1">
        <v>112068</v>
      </c>
      <c r="I753" s="1">
        <v>0</v>
      </c>
      <c r="J753">
        <v>7</v>
      </c>
    </row>
    <row r="754" spans="1:10" ht="15.75" hidden="1" customHeight="1">
      <c r="A754" t="s">
        <v>4228</v>
      </c>
      <c r="B754" t="s">
        <v>4229</v>
      </c>
      <c r="C754">
        <v>0</v>
      </c>
      <c r="D754">
        <v>6</v>
      </c>
      <c r="E754">
        <v>2024</v>
      </c>
      <c r="F754" s="1">
        <v>0</v>
      </c>
      <c r="G754" s="1">
        <v>74400</v>
      </c>
      <c r="H754" s="1">
        <v>74400</v>
      </c>
      <c r="I754" s="1">
        <v>0</v>
      </c>
      <c r="J754">
        <v>7</v>
      </c>
    </row>
    <row r="755" spans="1:10" ht="15.75" hidden="1" customHeight="1">
      <c r="A755" t="s">
        <v>1718</v>
      </c>
      <c r="B755" t="s">
        <v>1719</v>
      </c>
      <c r="C755">
        <v>0</v>
      </c>
      <c r="D755">
        <v>6</v>
      </c>
      <c r="E755">
        <v>2024</v>
      </c>
      <c r="F755" s="1">
        <v>0</v>
      </c>
      <c r="G755" s="1">
        <v>24777.32</v>
      </c>
      <c r="H755" s="1">
        <v>24777.32</v>
      </c>
      <c r="I755" s="1">
        <v>0</v>
      </c>
      <c r="J755">
        <v>7</v>
      </c>
    </row>
    <row r="756" spans="1:10" ht="15.75" hidden="1" customHeight="1">
      <c r="A756" t="s">
        <v>1720</v>
      </c>
      <c r="B756" t="s">
        <v>1721</v>
      </c>
      <c r="C756">
        <v>0</v>
      </c>
      <c r="D756">
        <v>6</v>
      </c>
      <c r="E756">
        <v>2024</v>
      </c>
      <c r="F756" s="1">
        <v>0</v>
      </c>
      <c r="G756" s="1">
        <v>1193642.18</v>
      </c>
      <c r="H756" s="1">
        <v>1193642.18</v>
      </c>
      <c r="I756" s="1">
        <v>0</v>
      </c>
      <c r="J756">
        <v>7</v>
      </c>
    </row>
    <row r="757" spans="1:10" ht="15.75" hidden="1" customHeight="1">
      <c r="A757" t="s">
        <v>4230</v>
      </c>
      <c r="B757" t="s">
        <v>4231</v>
      </c>
      <c r="C757">
        <v>0</v>
      </c>
      <c r="D757">
        <v>6</v>
      </c>
      <c r="E757">
        <v>2024</v>
      </c>
      <c r="F757" s="1">
        <v>0</v>
      </c>
      <c r="G757" s="1">
        <v>32052.28</v>
      </c>
      <c r="H757" s="1">
        <v>32052.28</v>
      </c>
      <c r="I757" s="1">
        <v>0</v>
      </c>
      <c r="J757">
        <v>7</v>
      </c>
    </row>
    <row r="758" spans="1:10" ht="15.75" hidden="1" customHeight="1">
      <c r="A758" t="s">
        <v>1722</v>
      </c>
      <c r="B758" t="s">
        <v>1723</v>
      </c>
      <c r="C758">
        <v>0</v>
      </c>
      <c r="D758">
        <v>6</v>
      </c>
      <c r="E758">
        <v>2024</v>
      </c>
      <c r="F758" s="1">
        <v>0</v>
      </c>
      <c r="G758" s="1">
        <v>598518.9</v>
      </c>
      <c r="H758" s="1">
        <v>598518.9</v>
      </c>
      <c r="I758" s="1">
        <v>0</v>
      </c>
      <c r="J758">
        <v>7</v>
      </c>
    </row>
    <row r="759" spans="1:10" ht="15.75" hidden="1" customHeight="1">
      <c r="A759" t="s">
        <v>4794</v>
      </c>
      <c r="B759" t="s">
        <v>4795</v>
      </c>
      <c r="C759">
        <v>0</v>
      </c>
      <c r="D759">
        <v>6</v>
      </c>
      <c r="E759">
        <v>2024</v>
      </c>
      <c r="F759" s="1">
        <v>0</v>
      </c>
      <c r="G759" s="1">
        <v>22029.56</v>
      </c>
      <c r="H759" s="1">
        <v>22029.56</v>
      </c>
      <c r="I759" s="1">
        <v>0</v>
      </c>
      <c r="J759">
        <v>7</v>
      </c>
    </row>
    <row r="760" spans="1:10" ht="15.75" hidden="1" customHeight="1">
      <c r="A760" t="s">
        <v>1724</v>
      </c>
      <c r="B760" t="s">
        <v>1725</v>
      </c>
      <c r="C760">
        <v>0</v>
      </c>
      <c r="D760">
        <v>6</v>
      </c>
      <c r="E760">
        <v>2024</v>
      </c>
      <c r="F760" s="1">
        <v>0</v>
      </c>
      <c r="G760" s="1">
        <v>32004.400000000001</v>
      </c>
      <c r="H760" s="1">
        <v>32004.400000000001</v>
      </c>
      <c r="I760" s="1">
        <v>0</v>
      </c>
      <c r="J760">
        <v>7</v>
      </c>
    </row>
    <row r="761" spans="1:10" ht="15.75" hidden="1" customHeight="1">
      <c r="A761" t="s">
        <v>4598</v>
      </c>
      <c r="B761" t="s">
        <v>4599</v>
      </c>
      <c r="C761">
        <v>0</v>
      </c>
      <c r="D761">
        <v>6</v>
      </c>
      <c r="E761">
        <v>2024</v>
      </c>
      <c r="F761" s="1">
        <v>0</v>
      </c>
      <c r="G761" s="1">
        <v>364425.6</v>
      </c>
      <c r="H761" s="1">
        <v>364425.6</v>
      </c>
      <c r="I761" s="1">
        <v>0</v>
      </c>
      <c r="J761">
        <v>7</v>
      </c>
    </row>
    <row r="762" spans="1:10" ht="15.75" hidden="1" customHeight="1">
      <c r="A762" t="s">
        <v>4796</v>
      </c>
      <c r="B762" t="s">
        <v>4797</v>
      </c>
      <c r="C762">
        <v>0</v>
      </c>
      <c r="D762">
        <v>6</v>
      </c>
      <c r="E762">
        <v>2024</v>
      </c>
      <c r="F762" s="1">
        <v>0</v>
      </c>
      <c r="G762" s="1">
        <v>3132</v>
      </c>
      <c r="H762" s="1">
        <v>3132</v>
      </c>
      <c r="I762" s="1">
        <v>0</v>
      </c>
      <c r="J762">
        <v>7</v>
      </c>
    </row>
    <row r="763" spans="1:10" ht="15.75" hidden="1" customHeight="1">
      <c r="A763" t="s">
        <v>4798</v>
      </c>
      <c r="B763" t="s">
        <v>4799</v>
      </c>
      <c r="C763">
        <v>0</v>
      </c>
      <c r="D763">
        <v>6</v>
      </c>
      <c r="E763">
        <v>2024</v>
      </c>
      <c r="F763" s="1">
        <v>0</v>
      </c>
      <c r="G763" s="1">
        <v>31830.400000000001</v>
      </c>
      <c r="H763" s="1">
        <v>31830.400000000001</v>
      </c>
      <c r="I763" s="1">
        <v>0</v>
      </c>
      <c r="J763">
        <v>7</v>
      </c>
    </row>
    <row r="764" spans="1:10" ht="15.75" hidden="1" customHeight="1">
      <c r="A764" t="s">
        <v>1728</v>
      </c>
      <c r="B764" t="s">
        <v>1729</v>
      </c>
      <c r="C764">
        <v>0</v>
      </c>
      <c r="D764">
        <v>6</v>
      </c>
      <c r="E764">
        <v>2024</v>
      </c>
      <c r="F764" s="1">
        <v>0</v>
      </c>
      <c r="G764" s="1">
        <v>342907.22</v>
      </c>
      <c r="H764" s="1">
        <v>342907.22</v>
      </c>
      <c r="I764" s="1">
        <v>0</v>
      </c>
      <c r="J764">
        <v>7</v>
      </c>
    </row>
    <row r="765" spans="1:10" ht="15.75" hidden="1" customHeight="1">
      <c r="A765" t="s">
        <v>1730</v>
      </c>
      <c r="B765" t="s">
        <v>1731</v>
      </c>
      <c r="C765">
        <v>0</v>
      </c>
      <c r="D765">
        <v>6</v>
      </c>
      <c r="E765">
        <v>2024</v>
      </c>
      <c r="F765" s="1">
        <v>0</v>
      </c>
      <c r="G765" s="1">
        <v>1677139.88</v>
      </c>
      <c r="H765" s="1">
        <v>1677139.88</v>
      </c>
      <c r="I765" s="1">
        <v>0</v>
      </c>
      <c r="J765">
        <v>7</v>
      </c>
    </row>
    <row r="766" spans="1:10" ht="15.75" hidden="1" customHeight="1">
      <c r="A766" t="s">
        <v>1732</v>
      </c>
      <c r="B766" t="s">
        <v>1733</v>
      </c>
      <c r="C766">
        <v>0</v>
      </c>
      <c r="D766">
        <v>6</v>
      </c>
      <c r="E766">
        <v>2024</v>
      </c>
      <c r="F766" s="1">
        <v>-41360303.219999999</v>
      </c>
      <c r="G766" s="1">
        <v>42722283.960000001</v>
      </c>
      <c r="H766" s="1">
        <v>1472420.74</v>
      </c>
      <c r="I766" s="1">
        <v>-110440</v>
      </c>
      <c r="J766">
        <v>7</v>
      </c>
    </row>
    <row r="767" spans="1:10" ht="15.75" hidden="1" customHeight="1">
      <c r="A767" t="s">
        <v>1734</v>
      </c>
      <c r="B767" t="s">
        <v>1735</v>
      </c>
      <c r="C767">
        <v>0</v>
      </c>
      <c r="D767">
        <v>6</v>
      </c>
      <c r="E767">
        <v>2024</v>
      </c>
      <c r="F767" s="1">
        <v>0</v>
      </c>
      <c r="G767" s="1">
        <v>38414.559999999998</v>
      </c>
      <c r="H767" s="1">
        <v>38414.559999999998</v>
      </c>
      <c r="I767" s="1">
        <v>0</v>
      </c>
      <c r="J767">
        <v>7</v>
      </c>
    </row>
    <row r="768" spans="1:10" ht="15.75" hidden="1" customHeight="1">
      <c r="A768" t="s">
        <v>4800</v>
      </c>
      <c r="B768" t="s">
        <v>4801</v>
      </c>
      <c r="C768">
        <v>0</v>
      </c>
      <c r="D768">
        <v>6</v>
      </c>
      <c r="E768">
        <v>2024</v>
      </c>
      <c r="F768" s="1">
        <v>0</v>
      </c>
      <c r="G768" s="1">
        <v>37144</v>
      </c>
      <c r="H768" s="1">
        <v>37144</v>
      </c>
      <c r="I768" s="1">
        <v>0</v>
      </c>
      <c r="J768">
        <v>7</v>
      </c>
    </row>
    <row r="769" spans="1:10" ht="15.75" hidden="1" customHeight="1">
      <c r="A769" t="s">
        <v>4232</v>
      </c>
      <c r="B769" t="s">
        <v>4233</v>
      </c>
      <c r="C769">
        <v>0</v>
      </c>
      <c r="D769">
        <v>6</v>
      </c>
      <c r="E769">
        <v>2024</v>
      </c>
      <c r="F769" s="1">
        <v>0</v>
      </c>
      <c r="G769" s="1">
        <v>20721.169999999998</v>
      </c>
      <c r="H769" s="1">
        <v>20721.169999999998</v>
      </c>
      <c r="I769" s="1">
        <v>0</v>
      </c>
      <c r="J769">
        <v>7</v>
      </c>
    </row>
    <row r="770" spans="1:10" ht="15.75" hidden="1" customHeight="1">
      <c r="A770" t="s">
        <v>4234</v>
      </c>
      <c r="B770" t="s">
        <v>4235</v>
      </c>
      <c r="C770">
        <v>0</v>
      </c>
      <c r="D770">
        <v>6</v>
      </c>
      <c r="E770">
        <v>2024</v>
      </c>
      <c r="F770" s="1">
        <v>0</v>
      </c>
      <c r="G770" s="1">
        <v>166874</v>
      </c>
      <c r="H770" s="1">
        <v>166874</v>
      </c>
      <c r="I770" s="1">
        <v>0</v>
      </c>
      <c r="J770">
        <v>7</v>
      </c>
    </row>
    <row r="771" spans="1:10" ht="15.75" hidden="1" customHeight="1">
      <c r="A771" t="s">
        <v>4802</v>
      </c>
      <c r="B771" t="s">
        <v>4803</v>
      </c>
      <c r="C771">
        <v>0</v>
      </c>
      <c r="D771">
        <v>6</v>
      </c>
      <c r="E771">
        <v>2024</v>
      </c>
      <c r="F771" s="1">
        <v>0</v>
      </c>
      <c r="G771" s="1">
        <v>37782</v>
      </c>
      <c r="H771" s="1">
        <v>37782</v>
      </c>
      <c r="I771" s="1">
        <v>0</v>
      </c>
      <c r="J771">
        <v>7</v>
      </c>
    </row>
    <row r="772" spans="1:10" ht="15.75" hidden="1" customHeight="1">
      <c r="A772" t="s">
        <v>1738</v>
      </c>
      <c r="B772" t="s">
        <v>1739</v>
      </c>
      <c r="C772">
        <v>0</v>
      </c>
      <c r="D772">
        <v>6</v>
      </c>
      <c r="E772">
        <v>2024</v>
      </c>
      <c r="F772" s="1">
        <v>0</v>
      </c>
      <c r="G772" s="1">
        <v>125626.16</v>
      </c>
      <c r="H772" s="1">
        <v>125626.16</v>
      </c>
      <c r="I772" s="1">
        <v>0</v>
      </c>
      <c r="J772">
        <v>7</v>
      </c>
    </row>
    <row r="773" spans="1:10" ht="15.75" hidden="1" customHeight="1">
      <c r="A773" t="s">
        <v>4804</v>
      </c>
      <c r="B773" t="s">
        <v>4805</v>
      </c>
      <c r="C773">
        <v>0</v>
      </c>
      <c r="D773">
        <v>6</v>
      </c>
      <c r="E773">
        <v>2024</v>
      </c>
      <c r="F773" s="1">
        <v>0</v>
      </c>
      <c r="G773" s="1">
        <v>35957.68</v>
      </c>
      <c r="H773" s="1">
        <v>35957.69</v>
      </c>
      <c r="I773" s="1">
        <v>-0.01</v>
      </c>
      <c r="J773">
        <v>7</v>
      </c>
    </row>
    <row r="774" spans="1:10" ht="15.75" hidden="1" customHeight="1">
      <c r="A774" t="s">
        <v>1742</v>
      </c>
      <c r="B774" t="s">
        <v>1743</v>
      </c>
      <c r="C774">
        <v>0</v>
      </c>
      <c r="D774">
        <v>6</v>
      </c>
      <c r="E774">
        <v>2024</v>
      </c>
      <c r="F774" s="1">
        <v>0</v>
      </c>
      <c r="G774" s="1">
        <v>5340</v>
      </c>
      <c r="H774" s="1">
        <v>5340</v>
      </c>
      <c r="I774" s="1">
        <v>0</v>
      </c>
      <c r="J774">
        <v>7</v>
      </c>
    </row>
    <row r="775" spans="1:10" ht="15.75" hidden="1" customHeight="1">
      <c r="A775" t="s">
        <v>1744</v>
      </c>
      <c r="B775" t="s">
        <v>1745</v>
      </c>
      <c r="C775">
        <v>0</v>
      </c>
      <c r="D775">
        <v>6</v>
      </c>
      <c r="E775">
        <v>2024</v>
      </c>
      <c r="F775" s="1">
        <v>0</v>
      </c>
      <c r="G775" s="1">
        <v>29541.19</v>
      </c>
      <c r="H775" s="1">
        <v>29541.19</v>
      </c>
      <c r="I775" s="1">
        <v>0</v>
      </c>
      <c r="J775">
        <v>7</v>
      </c>
    </row>
    <row r="776" spans="1:10" ht="15.75" hidden="1" customHeight="1">
      <c r="A776" t="s">
        <v>1746</v>
      </c>
      <c r="B776" t="s">
        <v>1747</v>
      </c>
      <c r="C776">
        <v>0</v>
      </c>
      <c r="D776">
        <v>6</v>
      </c>
      <c r="E776">
        <v>2024</v>
      </c>
      <c r="F776" s="1">
        <v>0</v>
      </c>
      <c r="G776" s="1">
        <v>2990545.74</v>
      </c>
      <c r="H776" s="1">
        <v>2990545.74</v>
      </c>
      <c r="I776" s="1">
        <v>0</v>
      </c>
      <c r="J776">
        <v>7</v>
      </c>
    </row>
    <row r="777" spans="1:10" ht="15.75" hidden="1" customHeight="1">
      <c r="A777" t="s">
        <v>4236</v>
      </c>
      <c r="B777" t="s">
        <v>4237</v>
      </c>
      <c r="C777">
        <v>0</v>
      </c>
      <c r="D777">
        <v>6</v>
      </c>
      <c r="E777">
        <v>2024</v>
      </c>
      <c r="F777" s="1">
        <v>0</v>
      </c>
      <c r="G777" s="1">
        <v>148306</v>
      </c>
      <c r="H777" s="1">
        <v>148306</v>
      </c>
      <c r="I777" s="1">
        <v>0</v>
      </c>
      <c r="J777">
        <v>7</v>
      </c>
    </row>
    <row r="778" spans="1:10" ht="15.75" hidden="1" customHeight="1">
      <c r="A778" t="s">
        <v>4238</v>
      </c>
      <c r="B778" t="s">
        <v>4239</v>
      </c>
      <c r="C778">
        <v>0</v>
      </c>
      <c r="D778">
        <v>6</v>
      </c>
      <c r="E778">
        <v>2024</v>
      </c>
      <c r="F778" s="1">
        <v>0</v>
      </c>
      <c r="G778" s="1">
        <v>34069.199999999997</v>
      </c>
      <c r="H778" s="1">
        <v>34069.199999999997</v>
      </c>
      <c r="I778" s="1">
        <v>0</v>
      </c>
      <c r="J778">
        <v>7</v>
      </c>
    </row>
    <row r="779" spans="1:10" ht="15.75" hidden="1" customHeight="1">
      <c r="A779" t="s">
        <v>4648</v>
      </c>
      <c r="B779" t="s">
        <v>4649</v>
      </c>
      <c r="C779">
        <v>0</v>
      </c>
      <c r="D779">
        <v>6</v>
      </c>
      <c r="E779">
        <v>2024</v>
      </c>
      <c r="F779" s="1">
        <v>0</v>
      </c>
      <c r="G779" s="1">
        <v>37782.36</v>
      </c>
      <c r="H779" s="1">
        <v>37782.36</v>
      </c>
      <c r="I779" s="1">
        <v>0</v>
      </c>
      <c r="J779">
        <v>7</v>
      </c>
    </row>
    <row r="780" spans="1:10" ht="15.75" hidden="1" customHeight="1">
      <c r="A780" t="s">
        <v>1748</v>
      </c>
      <c r="B780" t="s">
        <v>1749</v>
      </c>
      <c r="C780">
        <v>0</v>
      </c>
      <c r="D780">
        <v>6</v>
      </c>
      <c r="E780">
        <v>2024</v>
      </c>
      <c r="F780" s="1">
        <v>0</v>
      </c>
      <c r="G780" s="1">
        <v>70982.64</v>
      </c>
      <c r="H780" s="1">
        <v>70982.64</v>
      </c>
      <c r="I780" s="1">
        <v>0</v>
      </c>
      <c r="J780">
        <v>7</v>
      </c>
    </row>
    <row r="781" spans="1:10" ht="15.75" hidden="1" customHeight="1">
      <c r="A781" t="s">
        <v>1750</v>
      </c>
      <c r="B781" t="s">
        <v>1751</v>
      </c>
      <c r="C781">
        <v>0</v>
      </c>
      <c r="D781">
        <v>6</v>
      </c>
      <c r="E781">
        <v>2024</v>
      </c>
      <c r="F781" s="1">
        <v>-102544</v>
      </c>
      <c r="G781" s="1">
        <v>0</v>
      </c>
      <c r="H781" s="1">
        <v>0</v>
      </c>
      <c r="I781" s="1">
        <v>-102544</v>
      </c>
      <c r="J781">
        <v>7</v>
      </c>
    </row>
    <row r="782" spans="1:10" ht="15.75" hidden="1" customHeight="1">
      <c r="A782" t="s">
        <v>4650</v>
      </c>
      <c r="B782" t="s">
        <v>4651</v>
      </c>
      <c r="C782">
        <v>0</v>
      </c>
      <c r="D782">
        <v>6</v>
      </c>
      <c r="E782">
        <v>2024</v>
      </c>
      <c r="F782" s="1">
        <v>0</v>
      </c>
      <c r="G782" s="1">
        <v>1102</v>
      </c>
      <c r="H782" s="1">
        <v>1102</v>
      </c>
      <c r="I782" s="1">
        <v>0</v>
      </c>
      <c r="J782">
        <v>7</v>
      </c>
    </row>
    <row r="783" spans="1:10" ht="15.75" hidden="1" customHeight="1">
      <c r="A783" t="s">
        <v>1752</v>
      </c>
      <c r="B783" t="s">
        <v>1753</v>
      </c>
      <c r="C783">
        <v>0</v>
      </c>
      <c r="D783">
        <v>6</v>
      </c>
      <c r="E783">
        <v>2024</v>
      </c>
      <c r="F783" s="1">
        <v>0</v>
      </c>
      <c r="G783" s="1">
        <v>381428.84</v>
      </c>
      <c r="H783" s="1">
        <v>381428.84</v>
      </c>
      <c r="I783" s="1">
        <v>0</v>
      </c>
      <c r="J783">
        <v>7</v>
      </c>
    </row>
    <row r="784" spans="1:10" ht="15.75" hidden="1" customHeight="1">
      <c r="A784" t="s">
        <v>4240</v>
      </c>
      <c r="B784" t="s">
        <v>4241</v>
      </c>
      <c r="C784">
        <v>0</v>
      </c>
      <c r="D784">
        <v>6</v>
      </c>
      <c r="E784">
        <v>2024</v>
      </c>
      <c r="F784" s="1">
        <v>0</v>
      </c>
      <c r="G784" s="1">
        <v>241164</v>
      </c>
      <c r="H784" s="1">
        <v>241164</v>
      </c>
      <c r="I784" s="1">
        <v>0</v>
      </c>
      <c r="J784">
        <v>7</v>
      </c>
    </row>
    <row r="785" spans="1:10" ht="15.75" hidden="1" customHeight="1">
      <c r="A785" t="s">
        <v>1754</v>
      </c>
      <c r="B785" t="s">
        <v>1755</v>
      </c>
      <c r="C785">
        <v>0</v>
      </c>
      <c r="D785">
        <v>6</v>
      </c>
      <c r="E785">
        <v>2024</v>
      </c>
      <c r="F785" s="1">
        <v>-21284.03</v>
      </c>
      <c r="G785" s="1">
        <v>35003.910000000003</v>
      </c>
      <c r="H785" s="1">
        <v>35003.910000000003</v>
      </c>
      <c r="I785" s="1">
        <v>-21284.03</v>
      </c>
      <c r="J785">
        <v>7</v>
      </c>
    </row>
    <row r="786" spans="1:10" ht="15.75" hidden="1" customHeight="1">
      <c r="A786" t="s">
        <v>4606</v>
      </c>
      <c r="B786" t="s">
        <v>4607</v>
      </c>
      <c r="C786">
        <v>0</v>
      </c>
      <c r="D786">
        <v>6</v>
      </c>
      <c r="E786">
        <v>2024</v>
      </c>
      <c r="F786" s="1">
        <v>0</v>
      </c>
      <c r="G786" s="1">
        <v>31808.78</v>
      </c>
      <c r="H786" s="1">
        <v>31808.78</v>
      </c>
      <c r="I786" s="1">
        <v>0</v>
      </c>
      <c r="J786">
        <v>7</v>
      </c>
    </row>
    <row r="787" spans="1:10" ht="15.75" hidden="1" customHeight="1">
      <c r="A787" t="s">
        <v>4242</v>
      </c>
      <c r="B787" t="s">
        <v>4243</v>
      </c>
      <c r="C787">
        <v>0</v>
      </c>
      <c r="D787">
        <v>6</v>
      </c>
      <c r="E787">
        <v>2024</v>
      </c>
      <c r="F787" s="1">
        <v>0</v>
      </c>
      <c r="G787" s="1">
        <v>600</v>
      </c>
      <c r="H787" s="1">
        <v>600</v>
      </c>
      <c r="I787" s="1">
        <v>0</v>
      </c>
      <c r="J787">
        <v>7</v>
      </c>
    </row>
    <row r="788" spans="1:10" ht="15.75" hidden="1" customHeight="1">
      <c r="A788" t="s">
        <v>1760</v>
      </c>
      <c r="B788" t="s">
        <v>1761</v>
      </c>
      <c r="C788">
        <v>0</v>
      </c>
      <c r="D788">
        <v>6</v>
      </c>
      <c r="E788">
        <v>2024</v>
      </c>
      <c r="F788" s="1">
        <v>0</v>
      </c>
      <c r="G788" s="1">
        <v>12760</v>
      </c>
      <c r="H788" s="1">
        <v>12760</v>
      </c>
      <c r="I788" s="1">
        <v>0</v>
      </c>
      <c r="J788">
        <v>7</v>
      </c>
    </row>
    <row r="789" spans="1:10" ht="15.75" hidden="1" customHeight="1">
      <c r="A789" t="s">
        <v>1762</v>
      </c>
      <c r="B789" t="s">
        <v>1763</v>
      </c>
      <c r="C789">
        <v>0</v>
      </c>
      <c r="D789">
        <v>6</v>
      </c>
      <c r="E789">
        <v>2024</v>
      </c>
      <c r="F789" s="1">
        <v>0</v>
      </c>
      <c r="G789" s="1">
        <v>12852.62</v>
      </c>
      <c r="H789" s="1">
        <v>12852.62</v>
      </c>
      <c r="I789" s="1">
        <v>0</v>
      </c>
      <c r="J789">
        <v>7</v>
      </c>
    </row>
    <row r="790" spans="1:10" ht="15.75" hidden="1" customHeight="1">
      <c r="A790" t="s">
        <v>4244</v>
      </c>
      <c r="B790" t="s">
        <v>4245</v>
      </c>
      <c r="C790">
        <v>0</v>
      </c>
      <c r="D790">
        <v>6</v>
      </c>
      <c r="E790">
        <v>2024</v>
      </c>
      <c r="F790" s="1">
        <v>0</v>
      </c>
      <c r="G790" s="1">
        <v>5390902.7199999997</v>
      </c>
      <c r="H790" s="1">
        <v>5390902.7199999997</v>
      </c>
      <c r="I790" s="1">
        <v>0</v>
      </c>
      <c r="J790">
        <v>7</v>
      </c>
    </row>
    <row r="791" spans="1:10" ht="15.75" hidden="1" customHeight="1">
      <c r="A791" t="s">
        <v>1764</v>
      </c>
      <c r="B791" t="s">
        <v>1765</v>
      </c>
      <c r="C791">
        <v>0</v>
      </c>
      <c r="D791">
        <v>6</v>
      </c>
      <c r="E791">
        <v>2024</v>
      </c>
      <c r="F791" s="1">
        <v>0</v>
      </c>
      <c r="G791" s="1">
        <v>11470.56</v>
      </c>
      <c r="H791" s="1">
        <v>11470.56</v>
      </c>
      <c r="I791" s="1">
        <v>0</v>
      </c>
      <c r="J791">
        <v>7</v>
      </c>
    </row>
    <row r="792" spans="1:10" ht="15.75" hidden="1" customHeight="1">
      <c r="A792" t="s">
        <v>4806</v>
      </c>
      <c r="B792" t="s">
        <v>4807</v>
      </c>
      <c r="C792">
        <v>0</v>
      </c>
      <c r="D792">
        <v>6</v>
      </c>
      <c r="E792">
        <v>2024</v>
      </c>
      <c r="F792" s="1">
        <v>0</v>
      </c>
      <c r="G792" s="1">
        <v>304583.24</v>
      </c>
      <c r="H792" s="1">
        <v>304583.24</v>
      </c>
      <c r="I792" s="1">
        <v>0</v>
      </c>
      <c r="J792">
        <v>7</v>
      </c>
    </row>
    <row r="793" spans="1:10" ht="15.75" hidden="1" customHeight="1">
      <c r="A793" t="s">
        <v>4808</v>
      </c>
      <c r="B793" t="s">
        <v>4809</v>
      </c>
      <c r="C793">
        <v>0</v>
      </c>
      <c r="D793">
        <v>6</v>
      </c>
      <c r="E793">
        <v>2024</v>
      </c>
      <c r="F793" s="1">
        <v>0</v>
      </c>
      <c r="G793" s="1">
        <v>35127.18</v>
      </c>
      <c r="H793" s="1">
        <v>35127.18</v>
      </c>
      <c r="I793" s="1">
        <v>0</v>
      </c>
      <c r="J793">
        <v>7</v>
      </c>
    </row>
    <row r="794" spans="1:10" ht="15.75" hidden="1" customHeight="1">
      <c r="A794" t="s">
        <v>1770</v>
      </c>
      <c r="B794" t="s">
        <v>1771</v>
      </c>
      <c r="C794">
        <v>0</v>
      </c>
      <c r="D794">
        <v>6</v>
      </c>
      <c r="E794">
        <v>2024</v>
      </c>
      <c r="F794" s="1">
        <v>-9744</v>
      </c>
      <c r="G794" s="1">
        <v>0</v>
      </c>
      <c r="H794" s="1">
        <v>0</v>
      </c>
      <c r="I794" s="1">
        <v>-9744</v>
      </c>
      <c r="J794">
        <v>7</v>
      </c>
    </row>
    <row r="795" spans="1:10" ht="15.75" hidden="1" customHeight="1">
      <c r="A795" t="s">
        <v>1772</v>
      </c>
      <c r="B795" t="s">
        <v>1773</v>
      </c>
      <c r="C795">
        <v>0</v>
      </c>
      <c r="D795">
        <v>6</v>
      </c>
      <c r="E795">
        <v>2024</v>
      </c>
      <c r="F795" s="1">
        <v>0</v>
      </c>
      <c r="G795" s="1">
        <v>6324010</v>
      </c>
      <c r="H795" s="1">
        <v>6324010</v>
      </c>
      <c r="I795" s="1">
        <v>0</v>
      </c>
      <c r="J795">
        <v>7</v>
      </c>
    </row>
    <row r="796" spans="1:10" ht="15.75" hidden="1" customHeight="1">
      <c r="A796" t="s">
        <v>1774</v>
      </c>
      <c r="B796" t="s">
        <v>1775</v>
      </c>
      <c r="C796">
        <v>0</v>
      </c>
      <c r="D796">
        <v>6</v>
      </c>
      <c r="E796">
        <v>2024</v>
      </c>
      <c r="F796" s="1">
        <v>0</v>
      </c>
      <c r="G796" s="1">
        <v>733052.38</v>
      </c>
      <c r="H796" s="1">
        <v>733052.38</v>
      </c>
      <c r="I796" s="1">
        <v>0</v>
      </c>
      <c r="J796">
        <v>7</v>
      </c>
    </row>
    <row r="797" spans="1:10" ht="15.75" hidden="1" customHeight="1">
      <c r="A797" t="s">
        <v>1776</v>
      </c>
      <c r="B797" t="s">
        <v>1777</v>
      </c>
      <c r="C797">
        <v>0</v>
      </c>
      <c r="D797">
        <v>6</v>
      </c>
      <c r="E797">
        <v>2024</v>
      </c>
      <c r="F797" s="1">
        <v>0</v>
      </c>
      <c r="G797" s="1">
        <v>528925.24</v>
      </c>
      <c r="H797" s="1">
        <v>528925.24</v>
      </c>
      <c r="I797" s="1">
        <v>0</v>
      </c>
      <c r="J797">
        <v>7</v>
      </c>
    </row>
    <row r="798" spans="1:10" ht="15.75" hidden="1" customHeight="1">
      <c r="A798" t="s">
        <v>1778</v>
      </c>
      <c r="B798" t="s">
        <v>1779</v>
      </c>
      <c r="C798">
        <v>0</v>
      </c>
      <c r="D798">
        <v>6</v>
      </c>
      <c r="E798">
        <v>2024</v>
      </c>
      <c r="F798" s="1">
        <v>-59774.8</v>
      </c>
      <c r="G798" s="1">
        <v>64159.6</v>
      </c>
      <c r="H798" s="1">
        <v>64159.6</v>
      </c>
      <c r="I798" s="1">
        <v>-59774.8</v>
      </c>
      <c r="J798">
        <v>7</v>
      </c>
    </row>
    <row r="799" spans="1:10" ht="15.75" hidden="1" customHeight="1">
      <c r="A799" t="s">
        <v>4246</v>
      </c>
      <c r="B799" t="s">
        <v>4247</v>
      </c>
      <c r="C799">
        <v>0</v>
      </c>
      <c r="D799">
        <v>6</v>
      </c>
      <c r="E799">
        <v>2024</v>
      </c>
      <c r="F799" s="1">
        <v>0</v>
      </c>
      <c r="G799" s="1">
        <v>5304.2</v>
      </c>
      <c r="H799" s="1">
        <v>5304.2</v>
      </c>
      <c r="I799" s="1">
        <v>0</v>
      </c>
      <c r="J799">
        <v>7</v>
      </c>
    </row>
    <row r="800" spans="1:10" ht="15.75" hidden="1" customHeight="1">
      <c r="A800" t="s">
        <v>1782</v>
      </c>
      <c r="B800" t="s">
        <v>1783</v>
      </c>
      <c r="C800">
        <v>0</v>
      </c>
      <c r="D800">
        <v>6</v>
      </c>
      <c r="E800">
        <v>2024</v>
      </c>
      <c r="F800" s="1">
        <v>0</v>
      </c>
      <c r="G800" s="1">
        <v>13525.6</v>
      </c>
      <c r="H800" s="1">
        <v>13525.6</v>
      </c>
      <c r="I800" s="1">
        <v>0</v>
      </c>
      <c r="J800">
        <v>7</v>
      </c>
    </row>
    <row r="801" spans="1:10" ht="15.75" hidden="1" customHeight="1">
      <c r="A801" t="s">
        <v>1786</v>
      </c>
      <c r="B801" t="s">
        <v>1787</v>
      </c>
      <c r="C801">
        <v>0</v>
      </c>
      <c r="D801">
        <v>6</v>
      </c>
      <c r="E801">
        <v>2024</v>
      </c>
      <c r="F801" s="1">
        <v>-66298.64</v>
      </c>
      <c r="G801" s="1">
        <v>0</v>
      </c>
      <c r="H801" s="1">
        <v>0</v>
      </c>
      <c r="I801" s="1">
        <v>-66298.64</v>
      </c>
      <c r="J801">
        <v>7</v>
      </c>
    </row>
    <row r="802" spans="1:10" ht="15.75" hidden="1" customHeight="1">
      <c r="A802" t="s">
        <v>4248</v>
      </c>
      <c r="B802" t="s">
        <v>4249</v>
      </c>
      <c r="C802">
        <v>0</v>
      </c>
      <c r="D802">
        <v>6</v>
      </c>
      <c r="E802">
        <v>2024</v>
      </c>
      <c r="F802" s="1">
        <v>0</v>
      </c>
      <c r="G802" s="1">
        <v>34452.54</v>
      </c>
      <c r="H802" s="1">
        <v>34452.54</v>
      </c>
      <c r="I802" s="1">
        <v>0</v>
      </c>
      <c r="J802">
        <v>7</v>
      </c>
    </row>
    <row r="803" spans="1:10" ht="15.75" hidden="1" customHeight="1">
      <c r="A803" t="s">
        <v>1790</v>
      </c>
      <c r="B803" t="s">
        <v>1791</v>
      </c>
      <c r="C803">
        <v>0</v>
      </c>
      <c r="D803">
        <v>6</v>
      </c>
      <c r="E803">
        <v>2024</v>
      </c>
      <c r="F803" s="1">
        <v>0</v>
      </c>
      <c r="G803" s="1">
        <v>1610</v>
      </c>
      <c r="H803" s="1">
        <v>1610</v>
      </c>
      <c r="I803" s="1">
        <v>0</v>
      </c>
      <c r="J803">
        <v>7</v>
      </c>
    </row>
    <row r="804" spans="1:10" ht="15.75" hidden="1" customHeight="1">
      <c r="A804" t="s">
        <v>1792</v>
      </c>
      <c r="B804" t="s">
        <v>1793</v>
      </c>
      <c r="C804">
        <v>0</v>
      </c>
      <c r="D804">
        <v>6</v>
      </c>
      <c r="E804">
        <v>2024</v>
      </c>
      <c r="F804" s="1">
        <v>-15544</v>
      </c>
      <c r="G804" s="1">
        <v>0</v>
      </c>
      <c r="H804" s="1">
        <v>0</v>
      </c>
      <c r="I804" s="1">
        <v>-15544</v>
      </c>
      <c r="J804">
        <v>7</v>
      </c>
    </row>
    <row r="805" spans="1:10" ht="15.75" hidden="1" customHeight="1">
      <c r="A805" t="s">
        <v>4250</v>
      </c>
      <c r="B805" t="s">
        <v>4251</v>
      </c>
      <c r="C805">
        <v>0</v>
      </c>
      <c r="D805">
        <v>6</v>
      </c>
      <c r="E805">
        <v>2024</v>
      </c>
      <c r="F805" s="1">
        <v>0</v>
      </c>
      <c r="G805" s="1">
        <v>1048913.06</v>
      </c>
      <c r="H805" s="1">
        <v>1048913.06</v>
      </c>
      <c r="I805" s="1">
        <v>0</v>
      </c>
      <c r="J805">
        <v>7</v>
      </c>
    </row>
    <row r="806" spans="1:10" ht="15.75" hidden="1" customHeight="1">
      <c r="A806" t="s">
        <v>1794</v>
      </c>
      <c r="B806" t="s">
        <v>1795</v>
      </c>
      <c r="C806">
        <v>0</v>
      </c>
      <c r="D806">
        <v>6</v>
      </c>
      <c r="E806">
        <v>2024</v>
      </c>
      <c r="F806" s="1">
        <v>0</v>
      </c>
      <c r="G806" s="1">
        <v>39256.1</v>
      </c>
      <c r="H806" s="1">
        <v>39256.1</v>
      </c>
      <c r="I806" s="1">
        <v>0</v>
      </c>
      <c r="J806">
        <v>7</v>
      </c>
    </row>
    <row r="807" spans="1:10" ht="15.75" hidden="1" customHeight="1">
      <c r="A807" t="s">
        <v>1798</v>
      </c>
      <c r="B807" t="s">
        <v>1799</v>
      </c>
      <c r="C807">
        <v>0</v>
      </c>
      <c r="D807">
        <v>6</v>
      </c>
      <c r="E807">
        <v>2024</v>
      </c>
      <c r="F807" s="1">
        <v>0</v>
      </c>
      <c r="G807" s="1">
        <v>1652924.89</v>
      </c>
      <c r="H807" s="1">
        <v>1652924.89</v>
      </c>
      <c r="I807" s="1">
        <v>0</v>
      </c>
      <c r="J807">
        <v>7</v>
      </c>
    </row>
    <row r="808" spans="1:10" ht="15.75" hidden="1" customHeight="1">
      <c r="A808" t="s">
        <v>1800</v>
      </c>
      <c r="B808" t="s">
        <v>1801</v>
      </c>
      <c r="C808">
        <v>0</v>
      </c>
      <c r="D808">
        <v>6</v>
      </c>
      <c r="E808">
        <v>2024</v>
      </c>
      <c r="F808" s="1">
        <v>0</v>
      </c>
      <c r="G808" s="1">
        <v>548998.26</v>
      </c>
      <c r="H808" s="1">
        <v>548998.26</v>
      </c>
      <c r="I808" s="1">
        <v>0</v>
      </c>
      <c r="J808">
        <v>7</v>
      </c>
    </row>
    <row r="809" spans="1:10" ht="15.75" hidden="1" customHeight="1">
      <c r="A809" t="s">
        <v>4252</v>
      </c>
      <c r="B809" t="s">
        <v>4253</v>
      </c>
      <c r="C809">
        <v>0</v>
      </c>
      <c r="D809">
        <v>6</v>
      </c>
      <c r="E809">
        <v>2024</v>
      </c>
      <c r="F809" s="1">
        <v>0</v>
      </c>
      <c r="G809" s="1">
        <v>92739.68</v>
      </c>
      <c r="H809" s="1">
        <v>92739.68</v>
      </c>
      <c r="I809" s="1">
        <v>0</v>
      </c>
      <c r="J809">
        <v>7</v>
      </c>
    </row>
    <row r="810" spans="1:10" ht="15.75" hidden="1" customHeight="1">
      <c r="A810" t="s">
        <v>1808</v>
      </c>
      <c r="B810" t="s">
        <v>1809</v>
      </c>
      <c r="C810">
        <v>0</v>
      </c>
      <c r="D810">
        <v>6</v>
      </c>
      <c r="E810">
        <v>2024</v>
      </c>
      <c r="F810" s="1">
        <v>0</v>
      </c>
      <c r="G810" s="1">
        <v>23189.759999999998</v>
      </c>
      <c r="H810" s="1">
        <v>23189.759999999998</v>
      </c>
      <c r="I810" s="1">
        <v>0</v>
      </c>
      <c r="J810">
        <v>7</v>
      </c>
    </row>
    <row r="811" spans="1:10" ht="15.75" hidden="1" customHeight="1">
      <c r="A811" t="s">
        <v>4810</v>
      </c>
      <c r="B811" t="s">
        <v>4811</v>
      </c>
      <c r="C811">
        <v>0</v>
      </c>
      <c r="D811">
        <v>6</v>
      </c>
      <c r="E811">
        <v>2024</v>
      </c>
      <c r="F811" s="1">
        <v>0</v>
      </c>
      <c r="G811" s="1">
        <v>34048.550000000003</v>
      </c>
      <c r="H811" s="1">
        <v>34048.550000000003</v>
      </c>
      <c r="I811" s="1">
        <v>0</v>
      </c>
      <c r="J811">
        <v>7</v>
      </c>
    </row>
    <row r="812" spans="1:10" ht="15.75" hidden="1" customHeight="1">
      <c r="A812" t="s">
        <v>4610</v>
      </c>
      <c r="B812" t="s">
        <v>4611</v>
      </c>
      <c r="C812">
        <v>0</v>
      </c>
      <c r="D812">
        <v>6</v>
      </c>
      <c r="E812">
        <v>2024</v>
      </c>
      <c r="F812" s="1">
        <v>0</v>
      </c>
      <c r="G812" s="1">
        <v>26549</v>
      </c>
      <c r="H812" s="1">
        <v>26549</v>
      </c>
      <c r="I812" s="1">
        <v>0</v>
      </c>
      <c r="J812">
        <v>7</v>
      </c>
    </row>
    <row r="813" spans="1:10" ht="15.75" hidden="1" customHeight="1">
      <c r="A813" t="s">
        <v>4254</v>
      </c>
      <c r="B813" t="s">
        <v>4255</v>
      </c>
      <c r="C813">
        <v>0</v>
      </c>
      <c r="D813">
        <v>6</v>
      </c>
      <c r="E813">
        <v>2024</v>
      </c>
      <c r="F813" s="1">
        <v>0</v>
      </c>
      <c r="G813" s="1">
        <v>60040.21</v>
      </c>
      <c r="H813" s="1">
        <v>60040.21</v>
      </c>
      <c r="I813" s="1">
        <v>0</v>
      </c>
      <c r="J813">
        <v>7</v>
      </c>
    </row>
    <row r="814" spans="1:10" ht="15.75" hidden="1" customHeight="1">
      <c r="A814" t="s">
        <v>1812</v>
      </c>
      <c r="B814" t="s">
        <v>1813</v>
      </c>
      <c r="C814">
        <v>0</v>
      </c>
      <c r="D814">
        <v>6</v>
      </c>
      <c r="E814">
        <v>2024</v>
      </c>
      <c r="F814" s="1">
        <v>0</v>
      </c>
      <c r="G814" s="1">
        <v>258999</v>
      </c>
      <c r="H814" s="1">
        <v>258999</v>
      </c>
      <c r="I814" s="1">
        <v>0</v>
      </c>
      <c r="J814">
        <v>7</v>
      </c>
    </row>
    <row r="815" spans="1:10" ht="15.75" hidden="1" customHeight="1">
      <c r="A815" t="s">
        <v>4652</v>
      </c>
      <c r="B815" t="s">
        <v>4653</v>
      </c>
      <c r="C815">
        <v>0</v>
      </c>
      <c r="D815">
        <v>6</v>
      </c>
      <c r="E815">
        <v>2024</v>
      </c>
      <c r="F815" s="1">
        <v>0</v>
      </c>
      <c r="G815" s="1">
        <v>37775.4</v>
      </c>
      <c r="H815" s="1">
        <v>37775.4</v>
      </c>
      <c r="I815" s="1">
        <v>0</v>
      </c>
      <c r="J815">
        <v>7</v>
      </c>
    </row>
    <row r="816" spans="1:10" ht="15.75" hidden="1" customHeight="1">
      <c r="A816" t="s">
        <v>4654</v>
      </c>
      <c r="B816" t="s">
        <v>4655</v>
      </c>
      <c r="C816">
        <v>0</v>
      </c>
      <c r="D816">
        <v>6</v>
      </c>
      <c r="E816">
        <v>2024</v>
      </c>
      <c r="F816" s="1">
        <v>0</v>
      </c>
      <c r="G816" s="1">
        <v>14853.72</v>
      </c>
      <c r="H816" s="1">
        <v>14853.72</v>
      </c>
      <c r="I816" s="1">
        <v>0</v>
      </c>
      <c r="J816">
        <v>7</v>
      </c>
    </row>
    <row r="817" spans="1:12" ht="15.75" hidden="1" customHeight="1">
      <c r="A817" t="s">
        <v>1826</v>
      </c>
      <c r="B817" t="s">
        <v>1827</v>
      </c>
      <c r="C817">
        <v>0</v>
      </c>
      <c r="D817">
        <v>6</v>
      </c>
      <c r="E817">
        <v>2024</v>
      </c>
      <c r="F817" s="1">
        <v>0</v>
      </c>
      <c r="G817" s="1">
        <v>492529.36</v>
      </c>
      <c r="H817" s="1">
        <v>492529.36</v>
      </c>
      <c r="I817" s="1">
        <v>0</v>
      </c>
      <c r="J817">
        <v>7</v>
      </c>
    </row>
    <row r="818" spans="1:12" ht="15.75" hidden="1" customHeight="1">
      <c r="A818" t="s">
        <v>1828</v>
      </c>
      <c r="B818" t="s">
        <v>1829</v>
      </c>
      <c r="C818">
        <v>0</v>
      </c>
      <c r="D818">
        <v>6</v>
      </c>
      <c r="E818">
        <v>2024</v>
      </c>
      <c r="F818" s="1">
        <v>0</v>
      </c>
      <c r="G818" s="1">
        <v>146015</v>
      </c>
      <c r="H818" s="1">
        <v>146015</v>
      </c>
      <c r="I818" s="1">
        <v>0</v>
      </c>
      <c r="J818">
        <v>7</v>
      </c>
    </row>
    <row r="819" spans="1:12" ht="15.75" hidden="1" customHeight="1">
      <c r="A819" t="s">
        <v>1830</v>
      </c>
      <c r="B819" t="s">
        <v>1831</v>
      </c>
      <c r="C819">
        <v>0</v>
      </c>
      <c r="D819">
        <v>6</v>
      </c>
      <c r="E819">
        <v>2024</v>
      </c>
      <c r="F819" s="1">
        <v>0</v>
      </c>
      <c r="G819" s="1">
        <v>111981.17</v>
      </c>
      <c r="H819" s="1">
        <v>111981.17</v>
      </c>
      <c r="I819" s="1">
        <v>0</v>
      </c>
      <c r="J819">
        <v>7</v>
      </c>
    </row>
    <row r="820" spans="1:12" ht="15.75" hidden="1" customHeight="1">
      <c r="A820" t="s">
        <v>1834</v>
      </c>
      <c r="B820" t="s">
        <v>1835</v>
      </c>
      <c r="C820">
        <v>0</v>
      </c>
      <c r="D820">
        <v>6</v>
      </c>
      <c r="E820">
        <v>2024</v>
      </c>
      <c r="F820" s="1">
        <v>0</v>
      </c>
      <c r="G820" s="1">
        <v>65250</v>
      </c>
      <c r="H820" s="1">
        <v>65250</v>
      </c>
      <c r="I820" s="1">
        <v>0</v>
      </c>
      <c r="J820">
        <v>7</v>
      </c>
    </row>
    <row r="821" spans="1:12" ht="15.75" hidden="1" customHeight="1">
      <c r="A821" t="s">
        <v>1836</v>
      </c>
      <c r="B821" t="s">
        <v>1837</v>
      </c>
      <c r="C821">
        <v>0</v>
      </c>
      <c r="D821">
        <v>6</v>
      </c>
      <c r="E821">
        <v>2024</v>
      </c>
      <c r="F821" s="1">
        <v>0</v>
      </c>
      <c r="G821" s="1">
        <v>2083148.61</v>
      </c>
      <c r="H821" s="1">
        <v>2083148.61</v>
      </c>
      <c r="I821" s="1">
        <v>0</v>
      </c>
      <c r="J821">
        <v>7</v>
      </c>
    </row>
    <row r="822" spans="1:12" ht="15.75" hidden="1" customHeight="1">
      <c r="A822" t="s">
        <v>1838</v>
      </c>
      <c r="B822" t="s">
        <v>1839</v>
      </c>
      <c r="C822">
        <v>0</v>
      </c>
      <c r="D822">
        <v>6</v>
      </c>
      <c r="E822">
        <v>2024</v>
      </c>
      <c r="F822" s="1">
        <v>0</v>
      </c>
      <c r="G822" s="1">
        <v>15424</v>
      </c>
      <c r="H822" s="1">
        <v>15424</v>
      </c>
      <c r="I822" s="1">
        <v>0</v>
      </c>
      <c r="J822">
        <v>7</v>
      </c>
    </row>
    <row r="823" spans="1:12" ht="15.75" hidden="1" customHeight="1">
      <c r="A823" t="s">
        <v>1840</v>
      </c>
      <c r="B823" t="s">
        <v>1841</v>
      </c>
      <c r="C823">
        <v>0</v>
      </c>
      <c r="D823">
        <v>6</v>
      </c>
      <c r="E823">
        <v>2024</v>
      </c>
      <c r="F823" s="1">
        <v>0</v>
      </c>
      <c r="G823" s="1">
        <v>332822.56</v>
      </c>
      <c r="H823" s="1">
        <v>332822.56</v>
      </c>
      <c r="I823" s="1">
        <v>0</v>
      </c>
      <c r="J823">
        <v>7</v>
      </c>
    </row>
    <row r="824" spans="1:12" ht="15.75" hidden="1" customHeight="1">
      <c r="A824" t="s">
        <v>1842</v>
      </c>
      <c r="B824" t="s">
        <v>1843</v>
      </c>
      <c r="C824">
        <v>0</v>
      </c>
      <c r="D824">
        <v>6</v>
      </c>
      <c r="E824">
        <v>2024</v>
      </c>
      <c r="F824" s="1">
        <v>-24906.21</v>
      </c>
      <c r="G824" s="1">
        <v>78277.27</v>
      </c>
      <c r="H824" s="1">
        <v>82370.880000000005</v>
      </c>
      <c r="I824" s="1">
        <v>-28999.82</v>
      </c>
      <c r="J824">
        <v>7</v>
      </c>
    </row>
    <row r="825" spans="1:12" ht="15.75" hidden="1" customHeight="1">
      <c r="A825" t="s">
        <v>1844</v>
      </c>
      <c r="B825" t="s">
        <v>1845</v>
      </c>
      <c r="C825">
        <v>0</v>
      </c>
      <c r="D825">
        <v>6</v>
      </c>
      <c r="E825">
        <v>2024</v>
      </c>
      <c r="F825" s="1">
        <v>0</v>
      </c>
      <c r="G825" s="1">
        <v>2561349.63</v>
      </c>
      <c r="H825" s="1">
        <v>2561349.63</v>
      </c>
      <c r="I825" s="1">
        <v>0</v>
      </c>
      <c r="J825">
        <v>7</v>
      </c>
    </row>
    <row r="826" spans="1:12" ht="15.75" hidden="1" customHeight="1">
      <c r="A826" t="s">
        <v>4812</v>
      </c>
      <c r="B826" t="s">
        <v>4813</v>
      </c>
      <c r="C826">
        <v>0</v>
      </c>
      <c r="D826">
        <v>6</v>
      </c>
      <c r="E826">
        <v>2024</v>
      </c>
      <c r="F826" s="1">
        <v>0</v>
      </c>
      <c r="G826" s="1">
        <v>8778.36</v>
      </c>
      <c r="H826" s="1">
        <v>8778.36</v>
      </c>
      <c r="I826" s="1">
        <v>0</v>
      </c>
      <c r="J826">
        <v>7</v>
      </c>
    </row>
    <row r="827" spans="1:12" ht="15.75" hidden="1" customHeight="1">
      <c r="A827" t="s">
        <v>4814</v>
      </c>
      <c r="B827" t="s">
        <v>4815</v>
      </c>
      <c r="C827">
        <v>0</v>
      </c>
      <c r="D827">
        <v>6</v>
      </c>
      <c r="E827">
        <v>2024</v>
      </c>
      <c r="F827" s="1">
        <v>0</v>
      </c>
      <c r="G827" s="1">
        <v>24300</v>
      </c>
      <c r="H827" s="1">
        <v>24300</v>
      </c>
      <c r="I827" s="1">
        <v>0</v>
      </c>
      <c r="J827">
        <v>7</v>
      </c>
    </row>
    <row r="828" spans="1:12" ht="15.75" hidden="1" customHeight="1">
      <c r="A828" t="s">
        <v>4656</v>
      </c>
      <c r="B828" t="s">
        <v>4657</v>
      </c>
      <c r="C828">
        <v>0</v>
      </c>
      <c r="D828">
        <v>6</v>
      </c>
      <c r="E828">
        <v>2024</v>
      </c>
      <c r="F828" s="1">
        <v>0</v>
      </c>
      <c r="G828" s="1">
        <v>58580</v>
      </c>
      <c r="H828" s="1">
        <v>58580</v>
      </c>
      <c r="I828" s="1">
        <v>0</v>
      </c>
      <c r="J828">
        <v>7</v>
      </c>
    </row>
    <row r="829" spans="1:12" ht="15.75" hidden="1" customHeight="1">
      <c r="A829" t="s">
        <v>1854</v>
      </c>
      <c r="B829" t="s">
        <v>1855</v>
      </c>
      <c r="C829">
        <v>0</v>
      </c>
      <c r="D829">
        <v>6</v>
      </c>
      <c r="E829">
        <v>2024</v>
      </c>
      <c r="F829" s="1">
        <v>0</v>
      </c>
      <c r="G829" s="1">
        <v>85720.4</v>
      </c>
      <c r="H829" s="1">
        <v>85720.4</v>
      </c>
      <c r="I829" s="1">
        <v>0</v>
      </c>
      <c r="J829">
        <v>7</v>
      </c>
      <c r="K829" s="164"/>
      <c r="L829" s="169"/>
    </row>
    <row r="830" spans="1:12" ht="15.75" hidden="1" customHeight="1">
      <c r="A830" t="s">
        <v>1856</v>
      </c>
      <c r="B830" t="s">
        <v>1857</v>
      </c>
      <c r="C830">
        <v>0</v>
      </c>
      <c r="D830">
        <v>6</v>
      </c>
      <c r="E830">
        <v>2024</v>
      </c>
      <c r="F830" s="1">
        <v>0</v>
      </c>
      <c r="G830" s="1">
        <v>254388</v>
      </c>
      <c r="H830" s="1">
        <v>254388</v>
      </c>
      <c r="I830" s="1">
        <v>0</v>
      </c>
      <c r="J830">
        <v>7</v>
      </c>
      <c r="K830" s="164"/>
      <c r="L830" s="169"/>
    </row>
    <row r="831" spans="1:12" ht="15.75" hidden="1" customHeight="1">
      <c r="A831" t="s">
        <v>4256</v>
      </c>
      <c r="B831" t="s">
        <v>4257</v>
      </c>
      <c r="C831">
        <v>0</v>
      </c>
      <c r="D831">
        <v>6</v>
      </c>
      <c r="E831">
        <v>2024</v>
      </c>
      <c r="F831" s="1">
        <v>0</v>
      </c>
      <c r="G831" s="1">
        <v>35786</v>
      </c>
      <c r="H831" s="1">
        <v>35786</v>
      </c>
      <c r="I831" s="1">
        <v>0</v>
      </c>
      <c r="J831">
        <v>7</v>
      </c>
      <c r="K831" s="164"/>
      <c r="L831" s="169"/>
    </row>
    <row r="832" spans="1:12" ht="15.75" hidden="1" customHeight="1">
      <c r="A832" t="s">
        <v>1860</v>
      </c>
      <c r="B832" t="s">
        <v>1861</v>
      </c>
      <c r="C832">
        <v>0</v>
      </c>
      <c r="D832">
        <v>6</v>
      </c>
      <c r="E832">
        <v>2024</v>
      </c>
      <c r="F832" s="1">
        <v>0</v>
      </c>
      <c r="G832" s="1">
        <v>1656889.11</v>
      </c>
      <c r="H832" s="1">
        <v>1656889.11</v>
      </c>
      <c r="I832" s="1">
        <v>0</v>
      </c>
      <c r="J832">
        <v>7</v>
      </c>
      <c r="K832" s="164"/>
      <c r="L832" s="169"/>
    </row>
    <row r="833" spans="1:12" ht="15.75" hidden="1" customHeight="1">
      <c r="A833" t="s">
        <v>4258</v>
      </c>
      <c r="B833" t="s">
        <v>4259</v>
      </c>
      <c r="C833">
        <v>0</v>
      </c>
      <c r="D833">
        <v>6</v>
      </c>
      <c r="E833">
        <v>2024</v>
      </c>
      <c r="F833" s="1">
        <v>0</v>
      </c>
      <c r="G833" s="1">
        <v>204558.46</v>
      </c>
      <c r="H833" s="1">
        <v>204558.46</v>
      </c>
      <c r="I833" s="1">
        <v>0</v>
      </c>
      <c r="J833">
        <v>7</v>
      </c>
      <c r="K833" s="164"/>
      <c r="L833" s="169"/>
    </row>
    <row r="834" spans="1:12" ht="15.75" hidden="1" customHeight="1">
      <c r="A834" t="s">
        <v>4816</v>
      </c>
      <c r="B834" t="s">
        <v>4817</v>
      </c>
      <c r="C834">
        <v>0</v>
      </c>
      <c r="D834">
        <v>6</v>
      </c>
      <c r="E834">
        <v>2024</v>
      </c>
      <c r="F834" s="1">
        <v>0</v>
      </c>
      <c r="G834" s="1">
        <v>35635.199999999997</v>
      </c>
      <c r="H834" s="1">
        <v>35635.199999999997</v>
      </c>
      <c r="I834" s="1">
        <v>0</v>
      </c>
      <c r="J834">
        <v>7</v>
      </c>
      <c r="K834" s="164"/>
      <c r="L834" s="169"/>
    </row>
    <row r="835" spans="1:12" ht="15.75" hidden="1" customHeight="1">
      <c r="A835" t="s">
        <v>4658</v>
      </c>
      <c r="B835" t="s">
        <v>4659</v>
      </c>
      <c r="C835">
        <v>0</v>
      </c>
      <c r="D835">
        <v>6</v>
      </c>
      <c r="E835">
        <v>2024</v>
      </c>
      <c r="F835" s="1">
        <v>0</v>
      </c>
      <c r="G835" s="1">
        <v>36911.78</v>
      </c>
      <c r="H835" s="1">
        <v>36911.78</v>
      </c>
      <c r="I835" s="1">
        <v>0</v>
      </c>
      <c r="J835">
        <v>7</v>
      </c>
      <c r="K835" s="164"/>
      <c r="L835" s="169"/>
    </row>
    <row r="836" spans="1:12" ht="15.75" hidden="1" customHeight="1">
      <c r="A836" t="s">
        <v>4660</v>
      </c>
      <c r="B836" t="s">
        <v>4661</v>
      </c>
      <c r="C836">
        <v>0</v>
      </c>
      <c r="D836">
        <v>6</v>
      </c>
      <c r="E836">
        <v>2024</v>
      </c>
      <c r="F836" s="1">
        <v>0</v>
      </c>
      <c r="G836" s="1">
        <v>300000</v>
      </c>
      <c r="H836" s="1">
        <v>300000</v>
      </c>
      <c r="I836" s="1">
        <v>0</v>
      </c>
      <c r="J836">
        <v>7</v>
      </c>
      <c r="K836" s="164"/>
      <c r="L836" s="169"/>
    </row>
    <row r="837" spans="1:12" ht="15.75" hidden="1" customHeight="1">
      <c r="A837" t="s">
        <v>4818</v>
      </c>
      <c r="B837" t="s">
        <v>4819</v>
      </c>
      <c r="C837">
        <v>0</v>
      </c>
      <c r="D837">
        <v>6</v>
      </c>
      <c r="E837">
        <v>2024</v>
      </c>
      <c r="F837" s="1">
        <v>0</v>
      </c>
      <c r="G837" s="1">
        <v>29223.51</v>
      </c>
      <c r="H837" s="1">
        <v>29223.51</v>
      </c>
      <c r="I837" s="1">
        <v>0</v>
      </c>
      <c r="J837">
        <v>7</v>
      </c>
      <c r="K837" s="164"/>
      <c r="L837" s="169"/>
    </row>
    <row r="838" spans="1:12" ht="15.75" hidden="1" customHeight="1">
      <c r="A838" t="s">
        <v>4260</v>
      </c>
      <c r="B838" t="s">
        <v>4261</v>
      </c>
      <c r="C838">
        <v>0</v>
      </c>
      <c r="D838">
        <v>6</v>
      </c>
      <c r="E838">
        <v>2024</v>
      </c>
      <c r="F838" s="1">
        <v>0</v>
      </c>
      <c r="G838" s="1">
        <v>77140.59</v>
      </c>
      <c r="H838" s="1">
        <v>77140.59</v>
      </c>
      <c r="I838" s="1">
        <v>0</v>
      </c>
      <c r="J838">
        <v>7</v>
      </c>
      <c r="K838" s="164"/>
      <c r="L838" s="169"/>
    </row>
    <row r="839" spans="1:12" ht="15.75" hidden="1" customHeight="1">
      <c r="A839" t="s">
        <v>4820</v>
      </c>
      <c r="B839" t="s">
        <v>4821</v>
      </c>
      <c r="C839">
        <v>0</v>
      </c>
      <c r="D839">
        <v>6</v>
      </c>
      <c r="E839">
        <v>2024</v>
      </c>
      <c r="F839" s="1">
        <v>0</v>
      </c>
      <c r="G839" s="1">
        <v>2499.48</v>
      </c>
      <c r="H839" s="1">
        <v>2499.48</v>
      </c>
      <c r="I839" s="1">
        <v>0</v>
      </c>
      <c r="J839">
        <v>7</v>
      </c>
      <c r="K839" s="164"/>
      <c r="L839" s="169"/>
    </row>
    <row r="840" spans="1:12" ht="15.75" hidden="1" customHeight="1">
      <c r="A840" t="s">
        <v>4262</v>
      </c>
      <c r="B840" t="s">
        <v>4263</v>
      </c>
      <c r="C840">
        <v>0</v>
      </c>
      <c r="D840">
        <v>6</v>
      </c>
      <c r="E840">
        <v>2024</v>
      </c>
      <c r="F840" s="1">
        <v>0</v>
      </c>
      <c r="G840" s="1">
        <v>115567.08</v>
      </c>
      <c r="H840" s="1">
        <v>115567.08</v>
      </c>
      <c r="I840" s="1">
        <v>0</v>
      </c>
      <c r="J840">
        <v>7</v>
      </c>
      <c r="K840" s="164"/>
      <c r="L840" s="169"/>
    </row>
    <row r="841" spans="1:12" ht="15.75" hidden="1" customHeight="1">
      <c r="A841" t="s">
        <v>4264</v>
      </c>
      <c r="B841" t="s">
        <v>4265</v>
      </c>
      <c r="C841">
        <v>0</v>
      </c>
      <c r="D841">
        <v>6</v>
      </c>
      <c r="E841">
        <v>2024</v>
      </c>
      <c r="F841" s="1">
        <v>0</v>
      </c>
      <c r="G841" s="1">
        <v>36455</v>
      </c>
      <c r="H841" s="1">
        <v>36455</v>
      </c>
      <c r="I841" s="1">
        <v>0</v>
      </c>
      <c r="J841">
        <v>7</v>
      </c>
      <c r="K841" s="164"/>
      <c r="L841" s="169"/>
    </row>
    <row r="842" spans="1:12" ht="15.75" hidden="1" customHeight="1">
      <c r="A842" t="s">
        <v>4662</v>
      </c>
      <c r="B842" t="s">
        <v>4663</v>
      </c>
      <c r="C842">
        <v>0</v>
      </c>
      <c r="D842">
        <v>6</v>
      </c>
      <c r="E842">
        <v>2024</v>
      </c>
      <c r="F842" s="1">
        <v>0</v>
      </c>
      <c r="G842" s="1">
        <v>20000</v>
      </c>
      <c r="H842" s="1">
        <v>20000</v>
      </c>
      <c r="I842" s="1">
        <v>0</v>
      </c>
      <c r="J842">
        <v>7</v>
      </c>
      <c r="K842" s="164"/>
      <c r="L842" s="169"/>
    </row>
    <row r="843" spans="1:12" ht="15.75" hidden="1" customHeight="1">
      <c r="A843" t="s">
        <v>4664</v>
      </c>
      <c r="B843" t="s">
        <v>4665</v>
      </c>
      <c r="C843">
        <v>0</v>
      </c>
      <c r="D843">
        <v>6</v>
      </c>
      <c r="E843">
        <v>2024</v>
      </c>
      <c r="F843" s="1">
        <v>0</v>
      </c>
      <c r="G843" s="1">
        <v>6318</v>
      </c>
      <c r="H843" s="1">
        <v>6318</v>
      </c>
      <c r="I843" s="1">
        <v>0</v>
      </c>
      <c r="J843">
        <v>7</v>
      </c>
      <c r="K843" s="164"/>
      <c r="L843" s="169"/>
    </row>
    <row r="844" spans="1:12" ht="15.75" hidden="1" customHeight="1">
      <c r="A844" t="s">
        <v>4266</v>
      </c>
      <c r="B844" t="s">
        <v>4267</v>
      </c>
      <c r="C844">
        <v>0</v>
      </c>
      <c r="D844">
        <v>6</v>
      </c>
      <c r="E844">
        <v>2024</v>
      </c>
      <c r="F844" s="1">
        <v>0</v>
      </c>
      <c r="G844" s="1">
        <v>4141.2</v>
      </c>
      <c r="H844" s="1">
        <v>4141.2</v>
      </c>
      <c r="I844" s="1">
        <v>0</v>
      </c>
      <c r="J844">
        <v>7</v>
      </c>
      <c r="K844" s="164"/>
      <c r="L844" s="169"/>
    </row>
    <row r="845" spans="1:12" ht="15.75" hidden="1" customHeight="1">
      <c r="A845" t="s">
        <v>4268</v>
      </c>
      <c r="B845" t="s">
        <v>4269</v>
      </c>
      <c r="C845">
        <v>0</v>
      </c>
      <c r="D845">
        <v>6</v>
      </c>
      <c r="E845">
        <v>2024</v>
      </c>
      <c r="F845" s="1">
        <v>0</v>
      </c>
      <c r="G845" s="1">
        <v>37305.599999999999</v>
      </c>
      <c r="H845" s="1">
        <v>37305.599999999999</v>
      </c>
      <c r="I845" s="1">
        <v>0</v>
      </c>
      <c r="J845">
        <v>7</v>
      </c>
      <c r="K845" s="164"/>
      <c r="L845" s="169"/>
    </row>
    <row r="846" spans="1:12" ht="15.75" hidden="1" customHeight="1">
      <c r="A846" t="s">
        <v>4270</v>
      </c>
      <c r="B846" t="s">
        <v>4271</v>
      </c>
      <c r="C846">
        <v>0</v>
      </c>
      <c r="D846">
        <v>6</v>
      </c>
      <c r="E846">
        <v>2024</v>
      </c>
      <c r="F846" s="1">
        <v>0</v>
      </c>
      <c r="G846" s="1">
        <v>31505.599999999999</v>
      </c>
      <c r="H846" s="1">
        <v>31505.599999999999</v>
      </c>
      <c r="I846" s="1">
        <v>0</v>
      </c>
      <c r="J846">
        <v>7</v>
      </c>
      <c r="K846" s="164"/>
      <c r="L846" s="169"/>
    </row>
    <row r="847" spans="1:12" ht="15.75" hidden="1" customHeight="1">
      <c r="A847" t="s">
        <v>4272</v>
      </c>
      <c r="B847" t="s">
        <v>4273</v>
      </c>
      <c r="C847">
        <v>0</v>
      </c>
      <c r="D847">
        <v>6</v>
      </c>
      <c r="E847">
        <v>2024</v>
      </c>
      <c r="F847" s="1">
        <v>0</v>
      </c>
      <c r="G847" s="1">
        <v>37700</v>
      </c>
      <c r="H847" s="1">
        <v>37700</v>
      </c>
      <c r="I847" s="1">
        <v>0</v>
      </c>
      <c r="J847">
        <v>7</v>
      </c>
      <c r="K847" s="164"/>
      <c r="L847" s="169"/>
    </row>
    <row r="848" spans="1:12" ht="15.75" hidden="1" customHeight="1">
      <c r="A848" t="s">
        <v>4822</v>
      </c>
      <c r="B848" t="s">
        <v>4823</v>
      </c>
      <c r="C848">
        <v>0</v>
      </c>
      <c r="D848">
        <v>6</v>
      </c>
      <c r="E848">
        <v>2024</v>
      </c>
      <c r="F848" s="1">
        <v>0</v>
      </c>
      <c r="G848" s="1">
        <v>1500</v>
      </c>
      <c r="H848" s="1">
        <v>1500</v>
      </c>
      <c r="I848" s="1">
        <v>0</v>
      </c>
      <c r="J848">
        <v>7</v>
      </c>
      <c r="K848" s="164"/>
      <c r="L848" s="169"/>
    </row>
    <row r="849" spans="1:10" ht="15.75" hidden="1" customHeight="1">
      <c r="A849" t="s">
        <v>4274</v>
      </c>
      <c r="B849" t="s">
        <v>4275</v>
      </c>
      <c r="C849">
        <v>0</v>
      </c>
      <c r="D849">
        <v>6</v>
      </c>
      <c r="E849">
        <v>2024</v>
      </c>
      <c r="F849" s="1">
        <v>0</v>
      </c>
      <c r="G849" s="1">
        <v>53717.03</v>
      </c>
      <c r="H849" s="1">
        <v>53717.03</v>
      </c>
      <c r="I849" s="1">
        <v>0</v>
      </c>
      <c r="J849">
        <v>7</v>
      </c>
    </row>
    <row r="850" spans="1:10" ht="15.75" hidden="1" customHeight="1">
      <c r="A850" t="s">
        <v>4824</v>
      </c>
      <c r="B850" t="s">
        <v>4825</v>
      </c>
      <c r="C850">
        <v>0</v>
      </c>
      <c r="D850">
        <v>6</v>
      </c>
      <c r="E850">
        <v>2024</v>
      </c>
      <c r="F850" s="1">
        <v>0</v>
      </c>
      <c r="G850" s="1">
        <v>4876.49</v>
      </c>
      <c r="H850" s="1">
        <v>4876.49</v>
      </c>
      <c r="I850" s="1">
        <v>0</v>
      </c>
      <c r="J850">
        <v>7</v>
      </c>
    </row>
    <row r="851" spans="1:10" ht="15.75" hidden="1" customHeight="1">
      <c r="A851" t="s">
        <v>4276</v>
      </c>
      <c r="B851" t="s">
        <v>4277</v>
      </c>
      <c r="C851">
        <v>0</v>
      </c>
      <c r="D851">
        <v>6</v>
      </c>
      <c r="E851">
        <v>2024</v>
      </c>
      <c r="F851" s="1">
        <v>0</v>
      </c>
      <c r="G851" s="1">
        <v>36845</v>
      </c>
      <c r="H851" s="1">
        <v>36845</v>
      </c>
      <c r="I851" s="1">
        <v>0</v>
      </c>
      <c r="J851">
        <v>7</v>
      </c>
    </row>
    <row r="852" spans="1:10" ht="15.75" hidden="1" customHeight="1">
      <c r="A852" t="s">
        <v>4278</v>
      </c>
      <c r="B852" t="s">
        <v>4279</v>
      </c>
      <c r="C852">
        <v>0</v>
      </c>
      <c r="D852">
        <v>6</v>
      </c>
      <c r="E852">
        <v>2024</v>
      </c>
      <c r="F852" s="1">
        <v>0</v>
      </c>
      <c r="G852" s="1">
        <v>32503.200000000001</v>
      </c>
      <c r="H852" s="1">
        <v>32503.200000000001</v>
      </c>
      <c r="I852" s="1">
        <v>0</v>
      </c>
      <c r="J852">
        <v>7</v>
      </c>
    </row>
    <row r="853" spans="1:10" ht="15.75" hidden="1" customHeight="1">
      <c r="A853" t="s">
        <v>4280</v>
      </c>
      <c r="B853" t="s">
        <v>4281</v>
      </c>
      <c r="C853">
        <v>0</v>
      </c>
      <c r="D853">
        <v>6</v>
      </c>
      <c r="E853">
        <v>2024</v>
      </c>
      <c r="F853" s="1">
        <v>0</v>
      </c>
      <c r="G853" s="1">
        <v>241564.78</v>
      </c>
      <c r="H853" s="1">
        <v>241564.78</v>
      </c>
      <c r="I853" s="1">
        <v>0</v>
      </c>
      <c r="J853">
        <v>7</v>
      </c>
    </row>
    <row r="854" spans="1:10" ht="15.75" hidden="1" customHeight="1">
      <c r="A854" t="s">
        <v>4282</v>
      </c>
      <c r="B854" t="s">
        <v>4283</v>
      </c>
      <c r="C854">
        <v>0</v>
      </c>
      <c r="D854">
        <v>6</v>
      </c>
      <c r="E854">
        <v>2024</v>
      </c>
      <c r="F854" s="1">
        <v>0</v>
      </c>
      <c r="G854" s="1">
        <v>702380</v>
      </c>
      <c r="H854" s="1">
        <v>702380</v>
      </c>
      <c r="I854" s="1">
        <v>0</v>
      </c>
      <c r="J854">
        <v>7</v>
      </c>
    </row>
    <row r="855" spans="1:10" ht="15.75" hidden="1" customHeight="1">
      <c r="A855" t="s">
        <v>4284</v>
      </c>
      <c r="B855" t="s">
        <v>4285</v>
      </c>
      <c r="C855">
        <v>0</v>
      </c>
      <c r="D855">
        <v>6</v>
      </c>
      <c r="E855">
        <v>2024</v>
      </c>
      <c r="F855" s="1">
        <v>0</v>
      </c>
      <c r="G855" s="1">
        <v>24650</v>
      </c>
      <c r="H855" s="1">
        <v>24650</v>
      </c>
      <c r="I855" s="1">
        <v>0</v>
      </c>
      <c r="J855">
        <v>7</v>
      </c>
    </row>
    <row r="856" spans="1:10" ht="15.75" hidden="1" customHeight="1">
      <c r="A856" t="s">
        <v>4286</v>
      </c>
      <c r="B856" t="s">
        <v>4287</v>
      </c>
      <c r="C856">
        <v>0</v>
      </c>
      <c r="D856">
        <v>6</v>
      </c>
      <c r="E856">
        <v>2024</v>
      </c>
      <c r="F856" s="1">
        <v>0</v>
      </c>
      <c r="G856" s="1">
        <v>341504</v>
      </c>
      <c r="H856" s="1">
        <v>341504</v>
      </c>
      <c r="I856" s="1">
        <v>0</v>
      </c>
      <c r="J856">
        <v>7</v>
      </c>
    </row>
    <row r="857" spans="1:10" ht="15.75" hidden="1" customHeight="1">
      <c r="A857" t="s">
        <v>4288</v>
      </c>
      <c r="B857" t="s">
        <v>4289</v>
      </c>
      <c r="C857">
        <v>0</v>
      </c>
      <c r="D857">
        <v>6</v>
      </c>
      <c r="E857">
        <v>2024</v>
      </c>
      <c r="F857" s="1">
        <v>0</v>
      </c>
      <c r="G857" s="1">
        <v>2520537.94</v>
      </c>
      <c r="H857" s="1">
        <v>2520537.94</v>
      </c>
      <c r="I857" s="1">
        <v>0</v>
      </c>
      <c r="J857">
        <v>7</v>
      </c>
    </row>
    <row r="858" spans="1:10" ht="15.75" hidden="1" customHeight="1">
      <c r="A858" t="s">
        <v>4290</v>
      </c>
      <c r="B858" t="s">
        <v>4291</v>
      </c>
      <c r="C858">
        <v>0</v>
      </c>
      <c r="D858">
        <v>6</v>
      </c>
      <c r="E858">
        <v>2024</v>
      </c>
      <c r="F858" s="1">
        <v>0</v>
      </c>
      <c r="G858" s="1">
        <v>1515776.6</v>
      </c>
      <c r="H858" s="1">
        <v>1515776.6</v>
      </c>
      <c r="I858" s="1">
        <v>0</v>
      </c>
      <c r="J858">
        <v>7</v>
      </c>
    </row>
    <row r="859" spans="1:10" ht="15.75" hidden="1" customHeight="1">
      <c r="A859" t="s">
        <v>4292</v>
      </c>
      <c r="B859" t="s">
        <v>4293</v>
      </c>
      <c r="C859">
        <v>0</v>
      </c>
      <c r="D859">
        <v>6</v>
      </c>
      <c r="E859">
        <v>2024</v>
      </c>
      <c r="F859" s="1">
        <v>0</v>
      </c>
      <c r="G859" s="1">
        <v>35289</v>
      </c>
      <c r="H859" s="1">
        <v>35289</v>
      </c>
      <c r="I859" s="1">
        <v>0</v>
      </c>
      <c r="J859">
        <v>7</v>
      </c>
    </row>
    <row r="860" spans="1:10" ht="15.75" hidden="1" customHeight="1">
      <c r="A860" t="s">
        <v>4294</v>
      </c>
      <c r="B860" t="s">
        <v>4295</v>
      </c>
      <c r="C860">
        <v>0</v>
      </c>
      <c r="D860">
        <v>6</v>
      </c>
      <c r="E860">
        <v>2024</v>
      </c>
      <c r="F860" s="1">
        <v>0</v>
      </c>
      <c r="G860" s="1">
        <v>23000</v>
      </c>
      <c r="H860" s="1">
        <v>23000</v>
      </c>
      <c r="I860" s="1">
        <v>0</v>
      </c>
      <c r="J860">
        <v>7</v>
      </c>
    </row>
    <row r="861" spans="1:10" ht="15.75" hidden="1" customHeight="1">
      <c r="A861" t="s">
        <v>4296</v>
      </c>
      <c r="B861" t="s">
        <v>4297</v>
      </c>
      <c r="C861">
        <v>0</v>
      </c>
      <c r="D861">
        <v>6</v>
      </c>
      <c r="E861">
        <v>2024</v>
      </c>
      <c r="F861" s="1">
        <v>0</v>
      </c>
      <c r="G861" s="1">
        <v>36541.449999999997</v>
      </c>
      <c r="H861" s="1">
        <v>36541.449999999997</v>
      </c>
      <c r="I861" s="1">
        <v>0</v>
      </c>
      <c r="J861">
        <v>7</v>
      </c>
    </row>
    <row r="862" spans="1:10" ht="15.75" hidden="1" customHeight="1">
      <c r="A862" t="s">
        <v>4666</v>
      </c>
      <c r="B862" t="s">
        <v>4667</v>
      </c>
      <c r="C862">
        <v>0</v>
      </c>
      <c r="D862">
        <v>6</v>
      </c>
      <c r="E862">
        <v>2024</v>
      </c>
      <c r="F862" s="1">
        <v>0</v>
      </c>
      <c r="G862" s="1">
        <v>80330</v>
      </c>
      <c r="H862" s="1">
        <v>80330</v>
      </c>
      <c r="I862" s="1">
        <v>0</v>
      </c>
      <c r="J862">
        <v>7</v>
      </c>
    </row>
    <row r="863" spans="1:10" ht="15.75" hidden="1" customHeight="1">
      <c r="A863" t="s">
        <v>4298</v>
      </c>
      <c r="B863" t="s">
        <v>4299</v>
      </c>
      <c r="C863">
        <v>0</v>
      </c>
      <c r="D863">
        <v>6</v>
      </c>
      <c r="E863">
        <v>2024</v>
      </c>
      <c r="F863" s="1">
        <v>0</v>
      </c>
      <c r="G863" s="1">
        <v>30000.02</v>
      </c>
      <c r="H863" s="1">
        <v>30000.02</v>
      </c>
      <c r="I863" s="1">
        <v>0</v>
      </c>
      <c r="J863">
        <v>7</v>
      </c>
    </row>
    <row r="864" spans="1:10" ht="15.75" hidden="1" customHeight="1">
      <c r="A864" t="s">
        <v>4300</v>
      </c>
      <c r="B864" t="s">
        <v>4301</v>
      </c>
      <c r="C864">
        <v>0</v>
      </c>
      <c r="D864">
        <v>6</v>
      </c>
      <c r="E864">
        <v>2024</v>
      </c>
      <c r="F864" s="1">
        <v>0</v>
      </c>
      <c r="G864" s="1">
        <v>148200.04</v>
      </c>
      <c r="H864" s="1">
        <v>148200.04</v>
      </c>
      <c r="I864" s="1">
        <v>0</v>
      </c>
      <c r="J864">
        <v>7</v>
      </c>
    </row>
    <row r="865" spans="1:11" ht="15.75" hidden="1" customHeight="1">
      <c r="A865" t="s">
        <v>4668</v>
      </c>
      <c r="B865" t="s">
        <v>4669</v>
      </c>
      <c r="C865">
        <v>0</v>
      </c>
      <c r="D865">
        <v>6</v>
      </c>
      <c r="E865">
        <v>2024</v>
      </c>
      <c r="F865" s="1">
        <v>0</v>
      </c>
      <c r="G865" s="1">
        <v>401.4</v>
      </c>
      <c r="H865" s="1">
        <v>401.4</v>
      </c>
      <c r="I865" s="1">
        <v>0</v>
      </c>
      <c r="J865">
        <v>7</v>
      </c>
    </row>
    <row r="866" spans="1:11" ht="15.75" hidden="1" customHeight="1">
      <c r="A866" t="s">
        <v>4670</v>
      </c>
      <c r="B866" t="s">
        <v>4671</v>
      </c>
      <c r="C866">
        <v>0</v>
      </c>
      <c r="D866">
        <v>6</v>
      </c>
      <c r="E866">
        <v>2024</v>
      </c>
      <c r="F866" s="1">
        <v>0</v>
      </c>
      <c r="G866" s="1">
        <v>9988</v>
      </c>
      <c r="H866" s="1">
        <v>9988</v>
      </c>
      <c r="I866" s="1">
        <v>0</v>
      </c>
      <c r="J866">
        <v>7</v>
      </c>
    </row>
    <row r="867" spans="1:11" ht="15.75" hidden="1" customHeight="1">
      <c r="A867" t="s">
        <v>4672</v>
      </c>
      <c r="B867" t="s">
        <v>4673</v>
      </c>
      <c r="C867">
        <v>0</v>
      </c>
      <c r="D867">
        <v>6</v>
      </c>
      <c r="E867">
        <v>2024</v>
      </c>
      <c r="F867" s="1">
        <v>0</v>
      </c>
      <c r="G867" s="1">
        <v>35650</v>
      </c>
      <c r="H867" s="1">
        <v>35650</v>
      </c>
      <c r="I867" s="1">
        <v>0</v>
      </c>
      <c r="J867">
        <v>7</v>
      </c>
    </row>
    <row r="868" spans="1:11" ht="15.75" hidden="1" customHeight="1">
      <c r="A868" t="s">
        <v>4674</v>
      </c>
      <c r="B868" t="s">
        <v>4675</v>
      </c>
      <c r="C868">
        <v>0</v>
      </c>
      <c r="D868">
        <v>6</v>
      </c>
      <c r="E868">
        <v>2024</v>
      </c>
      <c r="F868" s="1">
        <v>0</v>
      </c>
      <c r="G868" s="1">
        <v>11239.98</v>
      </c>
      <c r="H868" s="1">
        <v>11239.98</v>
      </c>
      <c r="I868" s="1">
        <v>0</v>
      </c>
      <c r="J868">
        <v>7</v>
      </c>
    </row>
    <row r="869" spans="1:11" ht="15.75" hidden="1" customHeight="1">
      <c r="A869" t="s">
        <v>4676</v>
      </c>
      <c r="B869" t="s">
        <v>4677</v>
      </c>
      <c r="C869">
        <v>0</v>
      </c>
      <c r="D869">
        <v>6</v>
      </c>
      <c r="E869">
        <v>2024</v>
      </c>
      <c r="F869" s="1">
        <v>0</v>
      </c>
      <c r="G869" s="1">
        <v>102279.23</v>
      </c>
      <c r="H869" s="1">
        <v>102279.23</v>
      </c>
      <c r="I869" s="1">
        <v>0</v>
      </c>
      <c r="J869">
        <v>7</v>
      </c>
    </row>
    <row r="870" spans="1:11" ht="15.75" hidden="1" customHeight="1">
      <c r="A870" t="s">
        <v>4826</v>
      </c>
      <c r="B870" t="s">
        <v>4827</v>
      </c>
      <c r="C870">
        <v>0</v>
      </c>
      <c r="D870">
        <v>6</v>
      </c>
      <c r="E870">
        <v>2024</v>
      </c>
      <c r="F870" s="1">
        <v>0</v>
      </c>
      <c r="G870" s="1">
        <v>37696.11</v>
      </c>
      <c r="H870" s="1">
        <v>37696.11</v>
      </c>
      <c r="I870" s="1">
        <v>0</v>
      </c>
      <c r="J870">
        <v>7</v>
      </c>
    </row>
    <row r="871" spans="1:11" ht="15.75" hidden="1" customHeight="1">
      <c r="A871" t="s">
        <v>4828</v>
      </c>
      <c r="B871" t="s">
        <v>4829</v>
      </c>
      <c r="C871">
        <v>0</v>
      </c>
      <c r="D871">
        <v>6</v>
      </c>
      <c r="E871">
        <v>2024</v>
      </c>
      <c r="F871" s="1">
        <v>0</v>
      </c>
      <c r="G871" s="1">
        <v>6155.1</v>
      </c>
      <c r="H871" s="1">
        <v>6155.1</v>
      </c>
      <c r="I871" s="1">
        <v>0</v>
      </c>
      <c r="J871">
        <v>7</v>
      </c>
    </row>
    <row r="872" spans="1:11" ht="15.75" hidden="1" customHeight="1">
      <c r="A872" t="s">
        <v>4830</v>
      </c>
      <c r="B872" t="s">
        <v>4831</v>
      </c>
      <c r="C872">
        <v>0</v>
      </c>
      <c r="D872">
        <v>6</v>
      </c>
      <c r="E872">
        <v>2024</v>
      </c>
      <c r="F872" s="1">
        <v>0</v>
      </c>
      <c r="G872" s="1">
        <v>35000</v>
      </c>
      <c r="H872" s="1">
        <v>35000</v>
      </c>
      <c r="I872" s="1">
        <v>0</v>
      </c>
      <c r="J872">
        <v>7</v>
      </c>
    </row>
    <row r="873" spans="1:11" ht="15.75" hidden="1" customHeight="1">
      <c r="A873" t="s">
        <v>4832</v>
      </c>
      <c r="B873" t="s">
        <v>4833</v>
      </c>
      <c r="C873">
        <v>0</v>
      </c>
      <c r="D873">
        <v>6</v>
      </c>
      <c r="E873">
        <v>2024</v>
      </c>
      <c r="F873" s="1">
        <v>0</v>
      </c>
      <c r="G873" s="1">
        <v>19952</v>
      </c>
      <c r="H873" s="1">
        <v>19952</v>
      </c>
      <c r="I873" s="1">
        <v>0</v>
      </c>
      <c r="J873">
        <v>7</v>
      </c>
    </row>
    <row r="874" spans="1:11" ht="15.75" hidden="1" customHeight="1">
      <c r="A874" t="s">
        <v>4834</v>
      </c>
      <c r="B874" t="s">
        <v>4835</v>
      </c>
      <c r="C874">
        <v>0</v>
      </c>
      <c r="D874">
        <v>6</v>
      </c>
      <c r="E874">
        <v>2024</v>
      </c>
      <c r="F874" s="1">
        <v>0</v>
      </c>
      <c r="G874" s="1">
        <v>37000</v>
      </c>
      <c r="H874" s="1">
        <v>37000</v>
      </c>
      <c r="I874" s="1">
        <v>0</v>
      </c>
      <c r="J874">
        <v>7</v>
      </c>
    </row>
    <row r="875" spans="1:11" ht="15.75" hidden="1" customHeight="1">
      <c r="A875" t="s">
        <v>1866</v>
      </c>
      <c r="B875" t="s">
        <v>1867</v>
      </c>
      <c r="C875">
        <v>0</v>
      </c>
      <c r="D875">
        <v>6</v>
      </c>
      <c r="E875">
        <v>2024</v>
      </c>
      <c r="F875" s="1">
        <v>-32542920.260000002</v>
      </c>
      <c r="G875" s="1">
        <v>2673636.42</v>
      </c>
      <c r="H875" s="1">
        <v>3942853.56</v>
      </c>
      <c r="I875" s="436">
        <v>-33812137.399999999</v>
      </c>
      <c r="J875">
        <v>4</v>
      </c>
    </row>
    <row r="876" spans="1:11" ht="15.75" hidden="1" customHeight="1">
      <c r="A876" t="s">
        <v>1868</v>
      </c>
      <c r="B876" t="s">
        <v>1869</v>
      </c>
      <c r="C876">
        <v>0</v>
      </c>
      <c r="D876">
        <v>6</v>
      </c>
      <c r="E876">
        <v>2024</v>
      </c>
      <c r="F876" s="1">
        <v>-32542920.260000002</v>
      </c>
      <c r="G876" s="1">
        <v>2673636.42</v>
      </c>
      <c r="H876" s="1">
        <v>3942853.56</v>
      </c>
      <c r="I876" s="1">
        <v>-33812137.399999999</v>
      </c>
      <c r="J876">
        <v>5</v>
      </c>
    </row>
    <row r="877" spans="1:11" ht="15.75" hidden="1" customHeight="1">
      <c r="A877" t="s">
        <v>1870</v>
      </c>
      <c r="B877" t="s">
        <v>1871</v>
      </c>
      <c r="C877">
        <v>0</v>
      </c>
      <c r="D877">
        <v>6</v>
      </c>
      <c r="E877">
        <v>2024</v>
      </c>
      <c r="F877" s="1">
        <v>-32542920.260000002</v>
      </c>
      <c r="G877" s="1">
        <v>2673636.42</v>
      </c>
      <c r="H877" s="1">
        <v>3942853.56</v>
      </c>
      <c r="I877" s="1">
        <v>-33812137.399999999</v>
      </c>
      <c r="J877">
        <v>6</v>
      </c>
      <c r="K877" s="164"/>
    </row>
    <row r="878" spans="1:11" ht="15.75" hidden="1" customHeight="1">
      <c r="A878" t="s">
        <v>1872</v>
      </c>
      <c r="B878" t="s">
        <v>1873</v>
      </c>
      <c r="C878">
        <v>0</v>
      </c>
      <c r="D878">
        <v>6</v>
      </c>
      <c r="E878">
        <v>2024</v>
      </c>
      <c r="F878" s="1">
        <v>-32542920.260000002</v>
      </c>
      <c r="G878" s="1">
        <v>2673636.42</v>
      </c>
      <c r="H878" s="1">
        <v>3942853.56</v>
      </c>
      <c r="I878" s="1">
        <v>-33812137.399999999</v>
      </c>
      <c r="J878">
        <v>7</v>
      </c>
    </row>
    <row r="879" spans="1:11" ht="15.75" hidden="1" customHeight="1">
      <c r="A879" t="s">
        <v>1874</v>
      </c>
      <c r="B879" t="s">
        <v>1875</v>
      </c>
      <c r="C879">
        <v>0</v>
      </c>
      <c r="D879">
        <v>6</v>
      </c>
      <c r="E879">
        <v>2024</v>
      </c>
      <c r="F879" s="1">
        <v>-18446663.309999999</v>
      </c>
      <c r="G879" s="1">
        <v>63025750.920000002</v>
      </c>
      <c r="H879" s="1">
        <v>54634205.170000002</v>
      </c>
      <c r="I879" s="436">
        <v>-10055117.560000001</v>
      </c>
      <c r="J879">
        <v>4</v>
      </c>
    </row>
    <row r="880" spans="1:11" ht="15.75" hidden="1" customHeight="1">
      <c r="A880" t="s">
        <v>1876</v>
      </c>
      <c r="B880" t="s">
        <v>1877</v>
      </c>
      <c r="C880">
        <v>0</v>
      </c>
      <c r="D880">
        <v>6</v>
      </c>
      <c r="E880">
        <v>2024</v>
      </c>
      <c r="F880" s="1">
        <v>-18446663.309999999</v>
      </c>
      <c r="G880" s="1">
        <v>63025750.920000002</v>
      </c>
      <c r="H880" s="1">
        <v>54634205.170000002</v>
      </c>
      <c r="I880" s="1">
        <v>-10055117.560000001</v>
      </c>
      <c r="J880">
        <v>5</v>
      </c>
    </row>
    <row r="881" spans="1:10" ht="15.75" hidden="1" customHeight="1">
      <c r="A881" t="s">
        <v>1878</v>
      </c>
      <c r="B881" t="s">
        <v>1877</v>
      </c>
      <c r="C881">
        <v>0</v>
      </c>
      <c r="D881">
        <v>6</v>
      </c>
      <c r="E881">
        <v>2024</v>
      </c>
      <c r="F881" s="1">
        <v>-18446663.309999999</v>
      </c>
      <c r="G881" s="1">
        <v>63025750.920000002</v>
      </c>
      <c r="H881" s="1">
        <v>54634205.170000002</v>
      </c>
      <c r="I881" s="1">
        <v>-10055117.560000001</v>
      </c>
      <c r="J881">
        <v>6</v>
      </c>
    </row>
    <row r="882" spans="1:10" ht="15.75" hidden="1" customHeight="1">
      <c r="A882" t="s">
        <v>1879</v>
      </c>
      <c r="B882" t="s">
        <v>1880</v>
      </c>
      <c r="C882">
        <v>0</v>
      </c>
      <c r="D882">
        <v>6</v>
      </c>
      <c r="E882">
        <v>2024</v>
      </c>
      <c r="F882" s="1">
        <v>-10046991.300000001</v>
      </c>
      <c r="G882" s="1">
        <v>29492885.68</v>
      </c>
      <c r="H882" s="1">
        <v>21420296.48</v>
      </c>
      <c r="I882" s="1">
        <v>-1974402.1</v>
      </c>
      <c r="J882">
        <v>7</v>
      </c>
    </row>
    <row r="883" spans="1:10" ht="15.75" hidden="1" customHeight="1">
      <c r="A883" t="s">
        <v>1881</v>
      </c>
      <c r="B883" t="s">
        <v>1882</v>
      </c>
      <c r="C883">
        <v>0</v>
      </c>
      <c r="D883">
        <v>6</v>
      </c>
      <c r="E883">
        <v>2024</v>
      </c>
      <c r="F883" s="1">
        <v>-1711452.24</v>
      </c>
      <c r="G883" s="1">
        <v>5578685.4100000001</v>
      </c>
      <c r="H883" s="1">
        <v>5707967.0700000003</v>
      </c>
      <c r="I883" s="1">
        <v>-1840733.9</v>
      </c>
      <c r="J883">
        <v>7</v>
      </c>
    </row>
    <row r="884" spans="1:10" ht="15.75" hidden="1" customHeight="1">
      <c r="A884" t="s">
        <v>1883</v>
      </c>
      <c r="B884" t="s">
        <v>1884</v>
      </c>
      <c r="C884">
        <v>0</v>
      </c>
      <c r="D884">
        <v>6</v>
      </c>
      <c r="E884">
        <v>2024</v>
      </c>
      <c r="F884" s="1">
        <v>-1165901.21</v>
      </c>
      <c r="G884" s="1">
        <v>7498975.0099999998</v>
      </c>
      <c r="H884" s="1">
        <v>7538036.1600000001</v>
      </c>
      <c r="I884" s="1">
        <v>-1204962.3600000001</v>
      </c>
      <c r="J884">
        <v>7</v>
      </c>
    </row>
    <row r="885" spans="1:10" ht="15.75" hidden="1" customHeight="1">
      <c r="A885" t="s">
        <v>1885</v>
      </c>
      <c r="B885" t="s">
        <v>1886</v>
      </c>
      <c r="C885">
        <v>0</v>
      </c>
      <c r="D885">
        <v>6</v>
      </c>
      <c r="E885">
        <v>2024</v>
      </c>
      <c r="F885" s="1">
        <v>-93415.54</v>
      </c>
      <c r="G885" s="1">
        <v>201355.07</v>
      </c>
      <c r="H885" s="1">
        <v>174922.54</v>
      </c>
      <c r="I885" s="1">
        <v>-66983.009999999995</v>
      </c>
      <c r="J885">
        <v>7</v>
      </c>
    </row>
    <row r="886" spans="1:10" ht="15.75" hidden="1" customHeight="1">
      <c r="A886" t="s">
        <v>1887</v>
      </c>
      <c r="B886" t="s">
        <v>1888</v>
      </c>
      <c r="C886">
        <v>0</v>
      </c>
      <c r="D886">
        <v>6</v>
      </c>
      <c r="E886">
        <v>2024</v>
      </c>
      <c r="F886" s="1">
        <v>-1251244.8600000001</v>
      </c>
      <c r="G886" s="1">
        <v>3939317</v>
      </c>
      <c r="H886" s="1">
        <v>3183623.07</v>
      </c>
      <c r="I886" s="1">
        <v>-495550.93</v>
      </c>
      <c r="J886">
        <v>7</v>
      </c>
    </row>
    <row r="887" spans="1:10" ht="15.75" hidden="1" customHeight="1">
      <c r="A887" t="s">
        <v>1889</v>
      </c>
      <c r="B887" t="s">
        <v>1890</v>
      </c>
      <c r="C887">
        <v>0</v>
      </c>
      <c r="D887">
        <v>6</v>
      </c>
      <c r="E887">
        <v>2024</v>
      </c>
      <c r="F887" s="1">
        <v>-127570.11</v>
      </c>
      <c r="G887" s="1">
        <v>282902</v>
      </c>
      <c r="H887" s="1">
        <v>243059.72</v>
      </c>
      <c r="I887" s="1">
        <v>-87727.83</v>
      </c>
      <c r="J887">
        <v>7</v>
      </c>
    </row>
    <row r="888" spans="1:10" ht="15.75" hidden="1" customHeight="1">
      <c r="A888" t="s">
        <v>1891</v>
      </c>
      <c r="B888" t="s">
        <v>1892</v>
      </c>
      <c r="C888">
        <v>0</v>
      </c>
      <c r="D888">
        <v>6</v>
      </c>
      <c r="E888">
        <v>2024</v>
      </c>
      <c r="F888" s="1">
        <v>-684580.61</v>
      </c>
      <c r="G888" s="1">
        <v>2231474.7400000002</v>
      </c>
      <c r="H888" s="1">
        <v>2283188.2599999998</v>
      </c>
      <c r="I888" s="1">
        <v>-736294.13</v>
      </c>
      <c r="J888">
        <v>7</v>
      </c>
    </row>
    <row r="889" spans="1:10" ht="15.75" hidden="1" customHeight="1">
      <c r="A889" t="s">
        <v>1893</v>
      </c>
      <c r="B889" t="s">
        <v>1894</v>
      </c>
      <c r="C889">
        <v>0</v>
      </c>
      <c r="D889">
        <v>6</v>
      </c>
      <c r="E889">
        <v>2024</v>
      </c>
      <c r="F889" s="1">
        <v>-1449100.31</v>
      </c>
      <c r="G889" s="1">
        <v>5553926.3300000001</v>
      </c>
      <c r="H889" s="1">
        <v>6055149.9199999999</v>
      </c>
      <c r="I889" s="1">
        <v>-1950323.9</v>
      </c>
      <c r="J889">
        <v>7</v>
      </c>
    </row>
    <row r="890" spans="1:10" ht="15.75" hidden="1" customHeight="1">
      <c r="A890" t="s">
        <v>1895</v>
      </c>
      <c r="B890" t="s">
        <v>1896</v>
      </c>
      <c r="C890">
        <v>0</v>
      </c>
      <c r="D890">
        <v>6</v>
      </c>
      <c r="E890">
        <v>2024</v>
      </c>
      <c r="F890" s="1">
        <v>-609.64</v>
      </c>
      <c r="G890" s="1">
        <v>4123</v>
      </c>
      <c r="H890" s="1">
        <v>4122.29</v>
      </c>
      <c r="I890" s="1">
        <v>-608.92999999999995</v>
      </c>
      <c r="J890">
        <v>7</v>
      </c>
    </row>
    <row r="891" spans="1:10" ht="15.75" hidden="1" customHeight="1">
      <c r="A891" t="s">
        <v>1897</v>
      </c>
      <c r="B891" t="s">
        <v>1898</v>
      </c>
      <c r="C891">
        <v>0</v>
      </c>
      <c r="D891">
        <v>6</v>
      </c>
      <c r="E891">
        <v>2024</v>
      </c>
      <c r="F891" s="1">
        <v>46</v>
      </c>
      <c r="G891" s="1">
        <v>0</v>
      </c>
      <c r="H891" s="1">
        <v>0</v>
      </c>
      <c r="I891" s="1">
        <v>46</v>
      </c>
      <c r="J891">
        <v>7</v>
      </c>
    </row>
    <row r="892" spans="1:10" ht="15.75" hidden="1" customHeight="1">
      <c r="A892" t="s">
        <v>1899</v>
      </c>
      <c r="B892" t="s">
        <v>1900</v>
      </c>
      <c r="C892">
        <v>0</v>
      </c>
      <c r="D892">
        <v>6</v>
      </c>
      <c r="E892">
        <v>2024</v>
      </c>
      <c r="F892" s="1">
        <v>0</v>
      </c>
      <c r="G892" s="1">
        <v>129</v>
      </c>
      <c r="H892" s="1">
        <v>129</v>
      </c>
      <c r="I892" s="1">
        <v>0</v>
      </c>
      <c r="J892">
        <v>7</v>
      </c>
    </row>
    <row r="893" spans="1:10" ht="15.75" hidden="1" customHeight="1">
      <c r="A893" t="s">
        <v>1903</v>
      </c>
      <c r="B893" t="s">
        <v>1904</v>
      </c>
      <c r="C893">
        <v>0</v>
      </c>
      <c r="D893">
        <v>6</v>
      </c>
      <c r="E893">
        <v>2024</v>
      </c>
      <c r="F893" s="1">
        <v>-1012993.05</v>
      </c>
      <c r="G893" s="1">
        <v>2984684.8</v>
      </c>
      <c r="H893" s="1">
        <v>3053599.11</v>
      </c>
      <c r="I893" s="1">
        <v>-1081907.3600000001</v>
      </c>
      <c r="J893">
        <v>7</v>
      </c>
    </row>
    <row r="894" spans="1:10" ht="15.75" hidden="1" customHeight="1">
      <c r="A894" t="s">
        <v>1905</v>
      </c>
      <c r="B894" t="s">
        <v>1906</v>
      </c>
      <c r="C894">
        <v>0</v>
      </c>
      <c r="D894">
        <v>6</v>
      </c>
      <c r="E894">
        <v>2024</v>
      </c>
      <c r="F894" s="1">
        <v>-277075.86</v>
      </c>
      <c r="G894" s="1">
        <v>472000</v>
      </c>
      <c r="H894" s="1">
        <v>283200</v>
      </c>
      <c r="I894" s="1">
        <v>-88275.86</v>
      </c>
      <c r="J894">
        <v>7</v>
      </c>
    </row>
    <row r="895" spans="1:10" ht="15.75" hidden="1" customHeight="1">
      <c r="A895" t="s">
        <v>1907</v>
      </c>
      <c r="B895" t="s">
        <v>1908</v>
      </c>
      <c r="C895">
        <v>0</v>
      </c>
      <c r="D895">
        <v>6</v>
      </c>
      <c r="E895">
        <v>2024</v>
      </c>
      <c r="F895" s="1">
        <v>-106134.21</v>
      </c>
      <c r="G895" s="1">
        <v>756766.88</v>
      </c>
      <c r="H895" s="1">
        <v>732188.36</v>
      </c>
      <c r="I895" s="1">
        <v>-81555.69</v>
      </c>
      <c r="J895">
        <v>7</v>
      </c>
    </row>
    <row r="896" spans="1:10" ht="15.75" hidden="1" customHeight="1">
      <c r="A896" t="s">
        <v>1909</v>
      </c>
      <c r="B896" t="s">
        <v>1910</v>
      </c>
      <c r="C896">
        <v>0</v>
      </c>
      <c r="D896">
        <v>6</v>
      </c>
      <c r="E896">
        <v>2024</v>
      </c>
      <c r="F896" s="1">
        <v>-496809.04</v>
      </c>
      <c r="G896" s="1">
        <v>316047</v>
      </c>
      <c r="H896" s="1">
        <v>244589.55</v>
      </c>
      <c r="I896" s="1">
        <v>-425351.59</v>
      </c>
      <c r="J896">
        <v>7</v>
      </c>
    </row>
    <row r="897" spans="1:10" ht="15.75" hidden="1" customHeight="1">
      <c r="A897" t="s">
        <v>1911</v>
      </c>
      <c r="B897" t="s">
        <v>1912</v>
      </c>
      <c r="C897">
        <v>0</v>
      </c>
      <c r="D897">
        <v>6</v>
      </c>
      <c r="E897">
        <v>2024</v>
      </c>
      <c r="F897" s="1">
        <v>-11026.37</v>
      </c>
      <c r="G897" s="1">
        <v>0</v>
      </c>
      <c r="H897" s="1">
        <v>0.36</v>
      </c>
      <c r="I897" s="1">
        <v>-11026.73</v>
      </c>
      <c r="J897">
        <v>7</v>
      </c>
    </row>
    <row r="898" spans="1:10" ht="15.75" hidden="1" customHeight="1">
      <c r="A898" t="s">
        <v>1913</v>
      </c>
      <c r="B898" t="s">
        <v>1914</v>
      </c>
      <c r="C898">
        <v>0</v>
      </c>
      <c r="D898">
        <v>6</v>
      </c>
      <c r="E898">
        <v>2024</v>
      </c>
      <c r="F898" s="1">
        <v>-11804.96</v>
      </c>
      <c r="G898" s="1">
        <v>10198</v>
      </c>
      <c r="H898" s="1">
        <v>7852.28</v>
      </c>
      <c r="I898" s="1">
        <v>-9459.24</v>
      </c>
      <c r="J898">
        <v>7</v>
      </c>
    </row>
    <row r="899" spans="1:10" ht="15.75" hidden="1" customHeight="1">
      <c r="A899" t="s">
        <v>1915</v>
      </c>
      <c r="B899" t="s">
        <v>919</v>
      </c>
      <c r="C899">
        <v>0</v>
      </c>
      <c r="D899">
        <v>6</v>
      </c>
      <c r="E899">
        <v>2024</v>
      </c>
      <c r="F899" s="1">
        <v>0</v>
      </c>
      <c r="G899" s="1">
        <v>3702281</v>
      </c>
      <c r="H899" s="1">
        <v>3702281</v>
      </c>
      <c r="I899" s="1">
        <v>0</v>
      </c>
      <c r="J899">
        <v>7</v>
      </c>
    </row>
    <row r="900" spans="1:10" ht="15.75" hidden="1" customHeight="1">
      <c r="A900" t="s">
        <v>1916</v>
      </c>
      <c r="B900" t="s">
        <v>1917</v>
      </c>
      <c r="C900">
        <v>0</v>
      </c>
      <c r="D900">
        <v>6</v>
      </c>
      <c r="E900">
        <v>2024</v>
      </c>
      <c r="F900" s="1">
        <v>-65381063.259999998</v>
      </c>
      <c r="G900" s="1">
        <v>175263547.37</v>
      </c>
      <c r="H900" s="1">
        <v>141068865.30000001</v>
      </c>
      <c r="I900" s="436">
        <v>-31186381.190000001</v>
      </c>
      <c r="J900">
        <v>4</v>
      </c>
    </row>
    <row r="901" spans="1:10" ht="15.75" hidden="1" customHeight="1">
      <c r="A901" t="s">
        <v>1918</v>
      </c>
      <c r="B901" t="s">
        <v>1919</v>
      </c>
      <c r="C901">
        <v>0</v>
      </c>
      <c r="D901">
        <v>6</v>
      </c>
      <c r="E901">
        <v>2024</v>
      </c>
      <c r="F901" s="1">
        <v>-65381063.259999998</v>
      </c>
      <c r="G901" s="1">
        <v>175263547.37</v>
      </c>
      <c r="H901" s="1">
        <v>141068865.30000001</v>
      </c>
      <c r="I901" s="1">
        <v>-31186381.190000001</v>
      </c>
      <c r="J901">
        <v>5</v>
      </c>
    </row>
    <row r="902" spans="1:10" ht="15.75" hidden="1" customHeight="1">
      <c r="A902" t="s">
        <v>1920</v>
      </c>
      <c r="B902" t="s">
        <v>1921</v>
      </c>
      <c r="C902">
        <v>0</v>
      </c>
      <c r="D902">
        <v>6</v>
      </c>
      <c r="E902">
        <v>2024</v>
      </c>
      <c r="F902" s="1">
        <v>-65381063.259999998</v>
      </c>
      <c r="G902" s="1">
        <v>175263547.37</v>
      </c>
      <c r="H902" s="1">
        <v>141068865.30000001</v>
      </c>
      <c r="I902" s="1">
        <v>-31186381.190000001</v>
      </c>
      <c r="J902">
        <v>6</v>
      </c>
    </row>
    <row r="903" spans="1:10" ht="15.75" hidden="1" customHeight="1">
      <c r="A903" t="s">
        <v>1922</v>
      </c>
      <c r="B903" t="s">
        <v>1923</v>
      </c>
      <c r="C903">
        <v>0</v>
      </c>
      <c r="D903">
        <v>6</v>
      </c>
      <c r="E903">
        <v>2024</v>
      </c>
      <c r="F903" s="1">
        <v>-220417.65</v>
      </c>
      <c r="G903" s="1">
        <v>71608877.700000003</v>
      </c>
      <c r="H903" s="1">
        <v>71547239.739999995</v>
      </c>
      <c r="I903" s="1">
        <v>-158779.69</v>
      </c>
      <c r="J903">
        <v>7</v>
      </c>
    </row>
    <row r="904" spans="1:10" ht="15.75" hidden="1" customHeight="1">
      <c r="A904" t="s">
        <v>1924</v>
      </c>
      <c r="B904" t="s">
        <v>1925</v>
      </c>
      <c r="C904">
        <v>0</v>
      </c>
      <c r="D904">
        <v>6</v>
      </c>
      <c r="E904">
        <v>2024</v>
      </c>
      <c r="F904" s="1">
        <v>0</v>
      </c>
      <c r="G904" s="1">
        <v>1013148.35</v>
      </c>
      <c r="H904" s="1">
        <v>1013148.35</v>
      </c>
      <c r="I904" s="1">
        <v>0</v>
      </c>
      <c r="J904">
        <v>7</v>
      </c>
    </row>
    <row r="905" spans="1:10" ht="15.75" hidden="1" customHeight="1">
      <c r="A905" t="s">
        <v>1926</v>
      </c>
      <c r="B905" t="s">
        <v>1927</v>
      </c>
      <c r="C905">
        <v>0</v>
      </c>
      <c r="D905">
        <v>6</v>
      </c>
      <c r="E905">
        <v>2024</v>
      </c>
      <c r="F905" s="1">
        <v>-394846.59</v>
      </c>
      <c r="G905" s="1">
        <v>1024780.11</v>
      </c>
      <c r="H905" s="1">
        <v>974827.98</v>
      </c>
      <c r="I905" s="1">
        <v>-344894.46</v>
      </c>
      <c r="J905">
        <v>7</v>
      </c>
    </row>
    <row r="906" spans="1:10" ht="15.75" hidden="1" customHeight="1">
      <c r="A906" t="s">
        <v>1928</v>
      </c>
      <c r="B906" t="s">
        <v>1929</v>
      </c>
      <c r="C906">
        <v>0</v>
      </c>
      <c r="D906">
        <v>6</v>
      </c>
      <c r="E906">
        <v>2024</v>
      </c>
      <c r="F906" s="1">
        <v>-6708.61</v>
      </c>
      <c r="G906" s="1">
        <v>356847.64</v>
      </c>
      <c r="H906" s="1">
        <v>357027.62</v>
      </c>
      <c r="I906" s="1">
        <v>-6888.59</v>
      </c>
      <c r="J906">
        <v>7</v>
      </c>
    </row>
    <row r="907" spans="1:10" ht="15.75" hidden="1" customHeight="1">
      <c r="A907" t="s">
        <v>1930</v>
      </c>
      <c r="B907" t="s">
        <v>1931</v>
      </c>
      <c r="C907">
        <v>0</v>
      </c>
      <c r="D907">
        <v>6</v>
      </c>
      <c r="E907">
        <v>2024</v>
      </c>
      <c r="F907" s="1">
        <v>0</v>
      </c>
      <c r="G907" s="1">
        <v>11797252.130000001</v>
      </c>
      <c r="H907" s="1">
        <v>11797252.130000001</v>
      </c>
      <c r="I907" s="1">
        <v>0</v>
      </c>
      <c r="J907">
        <v>7</v>
      </c>
    </row>
    <row r="908" spans="1:10" ht="15.75" hidden="1" customHeight="1">
      <c r="A908" t="s">
        <v>1932</v>
      </c>
      <c r="B908" t="s">
        <v>1933</v>
      </c>
      <c r="C908">
        <v>0</v>
      </c>
      <c r="D908">
        <v>6</v>
      </c>
      <c r="E908">
        <v>2024</v>
      </c>
      <c r="F908" s="1">
        <v>-419165.78</v>
      </c>
      <c r="G908" s="1">
        <v>2106468.7799999998</v>
      </c>
      <c r="H908" s="1">
        <v>2044672</v>
      </c>
      <c r="I908" s="1">
        <v>-357369</v>
      </c>
      <c r="J908">
        <v>7</v>
      </c>
    </row>
    <row r="909" spans="1:10" ht="15.75" hidden="1" customHeight="1">
      <c r="A909" t="s">
        <v>1934</v>
      </c>
      <c r="B909" t="s">
        <v>1935</v>
      </c>
      <c r="C909">
        <v>0</v>
      </c>
      <c r="D909">
        <v>6</v>
      </c>
      <c r="E909">
        <v>2024</v>
      </c>
      <c r="F909" s="1">
        <v>141246.29999999999</v>
      </c>
      <c r="G909" s="1">
        <v>835421.5</v>
      </c>
      <c r="H909" s="1">
        <v>1006020.44</v>
      </c>
      <c r="I909" s="1">
        <v>-29352.639999999999</v>
      </c>
      <c r="J909">
        <v>7</v>
      </c>
    </row>
    <row r="910" spans="1:10" ht="15.75" hidden="1" customHeight="1">
      <c r="A910" t="s">
        <v>1936</v>
      </c>
      <c r="B910" t="s">
        <v>1937</v>
      </c>
      <c r="C910">
        <v>0</v>
      </c>
      <c r="D910">
        <v>6</v>
      </c>
      <c r="E910">
        <v>2024</v>
      </c>
      <c r="F910" s="1">
        <v>-162473.82</v>
      </c>
      <c r="G910" s="1">
        <v>5137042.97</v>
      </c>
      <c r="H910" s="1">
        <v>5155863.24</v>
      </c>
      <c r="I910" s="1">
        <v>-181294.09</v>
      </c>
      <c r="J910">
        <v>7</v>
      </c>
    </row>
    <row r="911" spans="1:10" ht="15.75" hidden="1" customHeight="1">
      <c r="A911" t="s">
        <v>1938</v>
      </c>
      <c r="B911" t="s">
        <v>1939</v>
      </c>
      <c r="C911">
        <v>0</v>
      </c>
      <c r="D911">
        <v>6</v>
      </c>
      <c r="E911">
        <v>2024</v>
      </c>
      <c r="F911" s="1">
        <v>355522.67</v>
      </c>
      <c r="G911" s="1">
        <v>0</v>
      </c>
      <c r="H911" s="1">
        <v>0</v>
      </c>
      <c r="I911" s="1">
        <v>355522.67</v>
      </c>
      <c r="J911">
        <v>7</v>
      </c>
    </row>
    <row r="912" spans="1:10" ht="15.75" hidden="1" customHeight="1">
      <c r="A912" t="s">
        <v>1940</v>
      </c>
      <c r="B912" t="s">
        <v>1941</v>
      </c>
      <c r="C912">
        <v>0</v>
      </c>
      <c r="D912">
        <v>6</v>
      </c>
      <c r="E912">
        <v>2024</v>
      </c>
      <c r="F912" s="1">
        <v>0</v>
      </c>
      <c r="G912" s="1">
        <v>595869.42000000004</v>
      </c>
      <c r="H912" s="1">
        <v>595869.42000000004</v>
      </c>
      <c r="I912" s="1">
        <v>0</v>
      </c>
      <c r="J912">
        <v>7</v>
      </c>
    </row>
    <row r="913" spans="1:11" ht="15.75" hidden="1" customHeight="1">
      <c r="A913" t="s">
        <v>1942</v>
      </c>
      <c r="B913" t="s">
        <v>1943</v>
      </c>
      <c r="C913">
        <v>0</v>
      </c>
      <c r="D913">
        <v>6</v>
      </c>
      <c r="E913">
        <v>2024</v>
      </c>
      <c r="F913" s="1">
        <v>-31751.200000000001</v>
      </c>
      <c r="G913" s="1">
        <v>0</v>
      </c>
      <c r="H913" s="1">
        <v>0</v>
      </c>
      <c r="I913" s="1">
        <v>-31751.200000000001</v>
      </c>
      <c r="J913">
        <v>7</v>
      </c>
    </row>
    <row r="914" spans="1:11" ht="15.75" hidden="1" customHeight="1">
      <c r="A914" t="s">
        <v>1944</v>
      </c>
      <c r="B914" t="s">
        <v>1945</v>
      </c>
      <c r="C914">
        <v>0</v>
      </c>
      <c r="D914">
        <v>6</v>
      </c>
      <c r="E914">
        <v>2024</v>
      </c>
      <c r="F914" s="1">
        <v>0</v>
      </c>
      <c r="G914" s="1">
        <v>5062.75</v>
      </c>
      <c r="H914" s="1">
        <v>0</v>
      </c>
      <c r="I914" s="1">
        <v>5062.75</v>
      </c>
      <c r="J914">
        <v>7</v>
      </c>
    </row>
    <row r="915" spans="1:11" ht="15.75" hidden="1" customHeight="1">
      <c r="A915" t="s">
        <v>1946</v>
      </c>
      <c r="B915" t="s">
        <v>1947</v>
      </c>
      <c r="C915">
        <v>0</v>
      </c>
      <c r="D915">
        <v>6</v>
      </c>
      <c r="E915">
        <v>2024</v>
      </c>
      <c r="F915" s="1">
        <v>-57668.53</v>
      </c>
      <c r="G915" s="1">
        <v>170644.69</v>
      </c>
      <c r="H915" s="1">
        <v>135498.22</v>
      </c>
      <c r="I915" s="1">
        <v>-22522.06</v>
      </c>
      <c r="J915">
        <v>7</v>
      </c>
    </row>
    <row r="916" spans="1:11" ht="15.75" hidden="1" customHeight="1">
      <c r="A916" t="s">
        <v>1948</v>
      </c>
      <c r="B916" t="s">
        <v>1949</v>
      </c>
      <c r="C916">
        <v>0</v>
      </c>
      <c r="D916">
        <v>6</v>
      </c>
      <c r="E916">
        <v>2024</v>
      </c>
      <c r="F916" s="1">
        <v>-19158.900000000001</v>
      </c>
      <c r="G916" s="1">
        <v>42000</v>
      </c>
      <c r="H916" s="1">
        <v>42000</v>
      </c>
      <c r="I916" s="1">
        <v>-19158.900000000001</v>
      </c>
      <c r="J916">
        <v>7</v>
      </c>
      <c r="K916" s="164"/>
    </row>
    <row r="917" spans="1:11" ht="15.75" hidden="1" customHeight="1">
      <c r="A917" t="s">
        <v>1950</v>
      </c>
      <c r="B917" t="s">
        <v>1951</v>
      </c>
      <c r="C917">
        <v>0</v>
      </c>
      <c r="D917">
        <v>6</v>
      </c>
      <c r="E917">
        <v>2024</v>
      </c>
      <c r="F917" s="1">
        <v>-271314.19</v>
      </c>
      <c r="G917" s="1">
        <v>27517.19</v>
      </c>
      <c r="H917" s="1">
        <v>0</v>
      </c>
      <c r="I917" s="1">
        <v>-243797</v>
      </c>
      <c r="J917">
        <v>7</v>
      </c>
    </row>
    <row r="918" spans="1:11" ht="15.75" hidden="1" customHeight="1">
      <c r="A918" t="s">
        <v>1952</v>
      </c>
      <c r="B918" t="s">
        <v>1953</v>
      </c>
      <c r="C918">
        <v>0</v>
      </c>
      <c r="D918">
        <v>6</v>
      </c>
      <c r="E918">
        <v>2024</v>
      </c>
      <c r="F918" s="1">
        <v>-45311067.649999999</v>
      </c>
      <c r="G918" s="1">
        <v>42848761.420000002</v>
      </c>
      <c r="H918" s="1">
        <v>1700551.6799999999</v>
      </c>
      <c r="I918" s="1">
        <v>-4162857.91</v>
      </c>
      <c r="J918">
        <v>7</v>
      </c>
    </row>
    <row r="919" spans="1:11" ht="15.75" hidden="1" customHeight="1">
      <c r="A919" t="s">
        <v>1954</v>
      </c>
      <c r="B919" t="s">
        <v>1955</v>
      </c>
      <c r="C919">
        <v>0</v>
      </c>
      <c r="D919">
        <v>6</v>
      </c>
      <c r="E919">
        <v>2024</v>
      </c>
      <c r="F919" s="1">
        <v>-994.29</v>
      </c>
      <c r="G919" s="1">
        <v>0</v>
      </c>
      <c r="H919" s="1">
        <v>0</v>
      </c>
      <c r="I919" s="1">
        <v>-994.29</v>
      </c>
      <c r="J919">
        <v>7</v>
      </c>
    </row>
    <row r="920" spans="1:11" ht="15.75" hidden="1" customHeight="1">
      <c r="A920" t="s">
        <v>1956</v>
      </c>
      <c r="B920" t="s">
        <v>1957</v>
      </c>
      <c r="C920">
        <v>0</v>
      </c>
      <c r="D920">
        <v>6</v>
      </c>
      <c r="E920">
        <v>2024</v>
      </c>
      <c r="F920" s="1">
        <v>-330725.84000000003</v>
      </c>
      <c r="G920" s="1">
        <v>233750.6</v>
      </c>
      <c r="H920" s="1">
        <v>238813.35</v>
      </c>
      <c r="I920" s="1">
        <v>-335788.59</v>
      </c>
      <c r="J920">
        <v>7</v>
      </c>
    </row>
    <row r="921" spans="1:11" ht="15.75" hidden="1" customHeight="1">
      <c r="A921" t="s">
        <v>1958</v>
      </c>
      <c r="B921" t="s">
        <v>889</v>
      </c>
      <c r="C921">
        <v>0</v>
      </c>
      <c r="D921">
        <v>6</v>
      </c>
      <c r="E921">
        <v>2024</v>
      </c>
      <c r="F921" s="1">
        <v>-5849698.79</v>
      </c>
      <c r="G921" s="1">
        <v>11119958.92</v>
      </c>
      <c r="H921" s="1">
        <v>22256946.93</v>
      </c>
      <c r="I921" s="1">
        <v>-16986686.800000001</v>
      </c>
      <c r="J921">
        <v>7</v>
      </c>
    </row>
    <row r="922" spans="1:11" ht="15.75" hidden="1" customHeight="1">
      <c r="A922" t="s">
        <v>1959</v>
      </c>
      <c r="B922" t="s">
        <v>1960</v>
      </c>
      <c r="C922">
        <v>0</v>
      </c>
      <c r="D922">
        <v>6</v>
      </c>
      <c r="E922">
        <v>2024</v>
      </c>
      <c r="F922" s="1">
        <v>-98787.11</v>
      </c>
      <c r="G922" s="1">
        <v>0</v>
      </c>
      <c r="H922" s="1">
        <v>0</v>
      </c>
      <c r="I922" s="1">
        <v>-98787.11</v>
      </c>
      <c r="J922">
        <v>7</v>
      </c>
    </row>
    <row r="923" spans="1:11" ht="15.75" hidden="1" customHeight="1">
      <c r="A923" t="s">
        <v>1961</v>
      </c>
      <c r="B923" t="s">
        <v>1962</v>
      </c>
      <c r="C923">
        <v>0</v>
      </c>
      <c r="D923">
        <v>6</v>
      </c>
      <c r="E923">
        <v>2024</v>
      </c>
      <c r="F923" s="1">
        <v>-661277.91</v>
      </c>
      <c r="G923" s="1">
        <v>0</v>
      </c>
      <c r="H923" s="1">
        <v>0</v>
      </c>
      <c r="I923" s="1">
        <v>-661277.91</v>
      </c>
      <c r="J923">
        <v>7</v>
      </c>
    </row>
    <row r="924" spans="1:11" ht="15.75" hidden="1" customHeight="1">
      <c r="A924" t="s">
        <v>1963</v>
      </c>
      <c r="B924" t="s">
        <v>1964</v>
      </c>
      <c r="C924">
        <v>0</v>
      </c>
      <c r="D924">
        <v>6</v>
      </c>
      <c r="E924">
        <v>2024</v>
      </c>
      <c r="F924" s="1">
        <v>-22000</v>
      </c>
      <c r="G924" s="1">
        <v>0</v>
      </c>
      <c r="H924" s="1">
        <v>0</v>
      </c>
      <c r="I924" s="1">
        <v>-22000</v>
      </c>
      <c r="J924">
        <v>7</v>
      </c>
    </row>
    <row r="925" spans="1:11" ht="15.75" hidden="1" customHeight="1">
      <c r="A925" t="s">
        <v>1965</v>
      </c>
      <c r="B925" t="s">
        <v>1966</v>
      </c>
      <c r="C925">
        <v>0</v>
      </c>
      <c r="D925">
        <v>6</v>
      </c>
      <c r="E925">
        <v>2024</v>
      </c>
      <c r="F925" s="1">
        <v>-196640</v>
      </c>
      <c r="G925" s="1">
        <v>0</v>
      </c>
      <c r="H925" s="1">
        <v>0</v>
      </c>
      <c r="I925" s="1">
        <v>-196640</v>
      </c>
      <c r="J925">
        <v>7</v>
      </c>
    </row>
    <row r="926" spans="1:11" ht="15.75" hidden="1" customHeight="1">
      <c r="A926" t="s">
        <v>1967</v>
      </c>
      <c r="B926" t="s">
        <v>1968</v>
      </c>
      <c r="C926">
        <v>0</v>
      </c>
      <c r="D926">
        <v>6</v>
      </c>
      <c r="E926">
        <v>2024</v>
      </c>
      <c r="F926" s="1">
        <v>-907223.88</v>
      </c>
      <c r="G926" s="1">
        <v>0</v>
      </c>
      <c r="H926" s="1">
        <v>0</v>
      </c>
      <c r="I926" s="1">
        <v>-907223.88</v>
      </c>
      <c r="J926">
        <v>7</v>
      </c>
    </row>
    <row r="927" spans="1:11" ht="15.75" hidden="1" customHeight="1">
      <c r="A927" t="s">
        <v>1969</v>
      </c>
      <c r="B927" t="s">
        <v>1970</v>
      </c>
      <c r="C927">
        <v>0</v>
      </c>
      <c r="D927">
        <v>6</v>
      </c>
      <c r="E927">
        <v>2024</v>
      </c>
      <c r="F927" s="1">
        <v>-1207.01</v>
      </c>
      <c r="G927" s="1">
        <v>0</v>
      </c>
      <c r="H927" s="1">
        <v>0</v>
      </c>
      <c r="I927" s="1">
        <v>-1207.01</v>
      </c>
      <c r="J927">
        <v>7</v>
      </c>
    </row>
    <row r="928" spans="1:11" ht="15.75" hidden="1" customHeight="1">
      <c r="A928" t="s">
        <v>1971</v>
      </c>
      <c r="B928" t="s">
        <v>1972</v>
      </c>
      <c r="C928">
        <v>0</v>
      </c>
      <c r="D928">
        <v>6</v>
      </c>
      <c r="E928">
        <v>2024</v>
      </c>
      <c r="F928" s="1">
        <v>-20000</v>
      </c>
      <c r="G928" s="1">
        <v>0</v>
      </c>
      <c r="H928" s="1">
        <v>0</v>
      </c>
      <c r="I928" s="1">
        <v>-20000</v>
      </c>
      <c r="J928">
        <v>7</v>
      </c>
    </row>
    <row r="929" spans="1:11" ht="15.75" hidden="1" customHeight="1">
      <c r="A929" t="s">
        <v>1973</v>
      </c>
      <c r="B929" t="s">
        <v>1974</v>
      </c>
      <c r="C929">
        <v>0</v>
      </c>
      <c r="D929">
        <v>6</v>
      </c>
      <c r="E929">
        <v>2024</v>
      </c>
      <c r="F929" s="1">
        <v>35860</v>
      </c>
      <c r="G929" s="1">
        <v>0</v>
      </c>
      <c r="H929" s="1">
        <v>0</v>
      </c>
      <c r="I929" s="1">
        <v>35860</v>
      </c>
      <c r="J929">
        <v>7</v>
      </c>
    </row>
    <row r="930" spans="1:11" ht="15.75" hidden="1" customHeight="1">
      <c r="A930" t="s">
        <v>1975</v>
      </c>
      <c r="B930" t="s">
        <v>1976</v>
      </c>
      <c r="C930">
        <v>0</v>
      </c>
      <c r="D930">
        <v>6</v>
      </c>
      <c r="E930">
        <v>2024</v>
      </c>
      <c r="F930" s="1">
        <v>-75902.539999999994</v>
      </c>
      <c r="G930" s="1">
        <v>14571.61</v>
      </c>
      <c r="H930" s="1">
        <v>14571.61</v>
      </c>
      <c r="I930" s="1">
        <v>-75902.539999999994</v>
      </c>
      <c r="J930">
        <v>7</v>
      </c>
    </row>
    <row r="931" spans="1:11" ht="15.75" hidden="1" customHeight="1">
      <c r="A931" t="s">
        <v>1977</v>
      </c>
      <c r="B931" t="s">
        <v>1978</v>
      </c>
      <c r="C931">
        <v>0</v>
      </c>
      <c r="D931">
        <v>6</v>
      </c>
      <c r="E931">
        <v>2024</v>
      </c>
      <c r="F931" s="1">
        <v>-12980</v>
      </c>
      <c r="G931" s="1">
        <v>3663500</v>
      </c>
      <c r="H931" s="1">
        <v>3650520</v>
      </c>
      <c r="I931" s="1">
        <v>0</v>
      </c>
      <c r="J931">
        <v>7</v>
      </c>
    </row>
    <row r="932" spans="1:11" ht="15.75" hidden="1" customHeight="1">
      <c r="A932" t="s">
        <v>1981</v>
      </c>
      <c r="B932" t="s">
        <v>1982</v>
      </c>
      <c r="C932">
        <v>0</v>
      </c>
      <c r="D932">
        <v>6</v>
      </c>
      <c r="E932">
        <v>2024</v>
      </c>
      <c r="F932" s="1">
        <v>3363.91</v>
      </c>
      <c r="G932" s="1">
        <v>0</v>
      </c>
      <c r="H932" s="1">
        <v>0</v>
      </c>
      <c r="I932" s="1">
        <v>3363.91</v>
      </c>
      <c r="J932">
        <v>7</v>
      </c>
    </row>
    <row r="933" spans="1:11" ht="15.75" hidden="1" customHeight="1">
      <c r="A933" t="s">
        <v>1985</v>
      </c>
      <c r="B933" t="s">
        <v>1986</v>
      </c>
      <c r="C933">
        <v>0</v>
      </c>
      <c r="D933">
        <v>6</v>
      </c>
      <c r="E933">
        <v>2024</v>
      </c>
      <c r="F933" s="1">
        <v>-7185</v>
      </c>
      <c r="G933" s="1">
        <v>0</v>
      </c>
      <c r="H933" s="1">
        <v>1335</v>
      </c>
      <c r="I933" s="1">
        <v>-8520</v>
      </c>
      <c r="J933">
        <v>7</v>
      </c>
    </row>
    <row r="934" spans="1:11" ht="15.75" hidden="1" customHeight="1">
      <c r="A934" t="s">
        <v>1987</v>
      </c>
      <c r="B934" t="s">
        <v>1988</v>
      </c>
      <c r="C934">
        <v>0</v>
      </c>
      <c r="D934">
        <v>6</v>
      </c>
      <c r="E934">
        <v>2024</v>
      </c>
      <c r="F934" s="1">
        <v>-144767.22</v>
      </c>
      <c r="G934" s="1">
        <v>5137042.96</v>
      </c>
      <c r="H934" s="1">
        <v>5155863.22</v>
      </c>
      <c r="I934" s="1">
        <v>-163587.48000000001</v>
      </c>
      <c r="J934">
        <v>7</v>
      </c>
    </row>
    <row r="935" spans="1:11" ht="15.75" hidden="1" customHeight="1">
      <c r="A935" t="s">
        <v>1989</v>
      </c>
      <c r="B935" t="s">
        <v>1990</v>
      </c>
      <c r="C935">
        <v>0</v>
      </c>
      <c r="D935">
        <v>6</v>
      </c>
      <c r="E935">
        <v>2024</v>
      </c>
      <c r="F935" s="1">
        <v>-3926926.19</v>
      </c>
      <c r="G935" s="1">
        <v>3926632.11</v>
      </c>
      <c r="H935" s="1">
        <v>0</v>
      </c>
      <c r="I935" s="1">
        <v>-294.08</v>
      </c>
      <c r="J935">
        <v>7</v>
      </c>
    </row>
    <row r="936" spans="1:11" ht="15.75" hidden="1" customHeight="1">
      <c r="A936" t="s">
        <v>4302</v>
      </c>
      <c r="B936" t="s">
        <v>4303</v>
      </c>
      <c r="C936">
        <v>0</v>
      </c>
      <c r="D936">
        <v>6</v>
      </c>
      <c r="E936">
        <v>2024</v>
      </c>
      <c r="F936" s="1">
        <v>0</v>
      </c>
      <c r="G936" s="1">
        <v>99694.33</v>
      </c>
      <c r="H936" s="1">
        <v>0</v>
      </c>
      <c r="I936" s="1">
        <v>99694.33</v>
      </c>
      <c r="J936">
        <v>7</v>
      </c>
    </row>
    <row r="937" spans="1:11" ht="15.75" hidden="1" customHeight="1">
      <c r="A937" t="s">
        <v>1991</v>
      </c>
      <c r="B937" t="s">
        <v>1992</v>
      </c>
      <c r="C937">
        <v>0</v>
      </c>
      <c r="D937">
        <v>6</v>
      </c>
      <c r="E937">
        <v>2024</v>
      </c>
      <c r="F937" s="1">
        <v>-10440</v>
      </c>
      <c r="G937" s="1">
        <v>10440</v>
      </c>
      <c r="H937" s="1">
        <v>0</v>
      </c>
      <c r="I937" s="1">
        <v>0</v>
      </c>
      <c r="J937">
        <v>7</v>
      </c>
    </row>
    <row r="938" spans="1:11" ht="15.75" hidden="1" customHeight="1">
      <c r="A938" t="s">
        <v>1997</v>
      </c>
      <c r="B938" t="s">
        <v>1998</v>
      </c>
      <c r="C938">
        <v>0</v>
      </c>
      <c r="D938">
        <v>6</v>
      </c>
      <c r="E938">
        <v>2024</v>
      </c>
      <c r="F938" s="1">
        <v>-414746.02</v>
      </c>
      <c r="G938" s="1">
        <v>4735388.08</v>
      </c>
      <c r="H938" s="1">
        <v>4020178.93</v>
      </c>
      <c r="I938" s="1">
        <v>300463.13</v>
      </c>
      <c r="J938">
        <v>7</v>
      </c>
    </row>
    <row r="939" spans="1:11" ht="15.75" hidden="1" customHeight="1">
      <c r="A939" t="s">
        <v>1999</v>
      </c>
      <c r="B939" t="s">
        <v>2000</v>
      </c>
      <c r="C939">
        <v>0</v>
      </c>
      <c r="D939">
        <v>6</v>
      </c>
      <c r="E939">
        <v>2024</v>
      </c>
      <c r="F939" s="1">
        <v>-264417</v>
      </c>
      <c r="G939" s="1">
        <v>0</v>
      </c>
      <c r="H939" s="1">
        <v>0</v>
      </c>
      <c r="I939" s="1">
        <v>-264417</v>
      </c>
      <c r="J939">
        <v>7</v>
      </c>
    </row>
    <row r="940" spans="1:11" ht="15.75" hidden="1" customHeight="1">
      <c r="A940" t="s">
        <v>2003</v>
      </c>
      <c r="B940" t="s">
        <v>2004</v>
      </c>
      <c r="C940">
        <v>0</v>
      </c>
      <c r="D940">
        <v>6</v>
      </c>
      <c r="E940">
        <v>2024</v>
      </c>
      <c r="F940" s="1">
        <v>7750.36</v>
      </c>
      <c r="G940" s="1">
        <v>795028.88</v>
      </c>
      <c r="H940" s="1">
        <v>795709.16</v>
      </c>
      <c r="I940" s="1">
        <v>7070.08</v>
      </c>
      <c r="J940">
        <v>7</v>
      </c>
    </row>
    <row r="941" spans="1:11" ht="15.75" hidden="1" customHeight="1">
      <c r="A941" t="s">
        <v>2005</v>
      </c>
      <c r="B941" t="s">
        <v>2006</v>
      </c>
      <c r="C941">
        <v>0</v>
      </c>
      <c r="D941">
        <v>6</v>
      </c>
      <c r="E941">
        <v>2024</v>
      </c>
      <c r="F941" s="1">
        <v>-76920.5</v>
      </c>
      <c r="G941" s="1">
        <v>0</v>
      </c>
      <c r="H941" s="1">
        <v>0</v>
      </c>
      <c r="I941" s="1">
        <v>-76920.5</v>
      </c>
      <c r="J941">
        <v>7</v>
      </c>
    </row>
    <row r="942" spans="1:11" ht="15.75" hidden="1" customHeight="1">
      <c r="A942" t="s">
        <v>2009</v>
      </c>
      <c r="B942" t="s">
        <v>2010</v>
      </c>
      <c r="C942">
        <v>0</v>
      </c>
      <c r="D942">
        <v>6</v>
      </c>
      <c r="E942">
        <v>2024</v>
      </c>
      <c r="F942" s="1">
        <v>-1676.65</v>
      </c>
      <c r="G942" s="1">
        <v>0</v>
      </c>
      <c r="H942" s="1">
        <v>0</v>
      </c>
      <c r="I942" s="1">
        <v>-1676.65</v>
      </c>
      <c r="J942">
        <v>7</v>
      </c>
      <c r="K942" s="164"/>
    </row>
    <row r="943" spans="1:11" ht="15.75" hidden="1" customHeight="1">
      <c r="A943" t="s">
        <v>2011</v>
      </c>
      <c r="B943" t="s">
        <v>2012</v>
      </c>
      <c r="C943">
        <v>0</v>
      </c>
      <c r="D943">
        <v>6</v>
      </c>
      <c r="E943">
        <v>2024</v>
      </c>
      <c r="F943" s="1">
        <v>-3035.1</v>
      </c>
      <c r="G943" s="1">
        <v>0</v>
      </c>
      <c r="H943" s="1">
        <v>0</v>
      </c>
      <c r="I943" s="1">
        <v>-3035.1</v>
      </c>
      <c r="J943">
        <v>7</v>
      </c>
    </row>
    <row r="944" spans="1:11" ht="15.75" hidden="1" customHeight="1">
      <c r="A944" t="s">
        <v>2015</v>
      </c>
      <c r="B944" t="s">
        <v>2016</v>
      </c>
      <c r="C944">
        <v>0</v>
      </c>
      <c r="D944">
        <v>6</v>
      </c>
      <c r="E944">
        <v>2024</v>
      </c>
      <c r="F944" s="1">
        <v>565</v>
      </c>
      <c r="G944" s="1">
        <v>0</v>
      </c>
      <c r="H944" s="1">
        <v>0</v>
      </c>
      <c r="I944" s="1">
        <v>565</v>
      </c>
      <c r="J944">
        <v>7</v>
      </c>
    </row>
    <row r="945" spans="1:12" ht="15.75" hidden="1" customHeight="1">
      <c r="A945" t="s">
        <v>2017</v>
      </c>
      <c r="B945" t="s">
        <v>2018</v>
      </c>
      <c r="C945">
        <v>0</v>
      </c>
      <c r="D945">
        <v>6</v>
      </c>
      <c r="E945">
        <v>2024</v>
      </c>
      <c r="F945" s="1">
        <v>-4182964.66</v>
      </c>
      <c r="G945" s="1">
        <v>393652.06</v>
      </c>
      <c r="H945" s="1">
        <v>0</v>
      </c>
      <c r="I945" s="1">
        <v>-3789312.6</v>
      </c>
      <c r="J945">
        <v>7</v>
      </c>
    </row>
    <row r="946" spans="1:12" ht="15.75" hidden="1" customHeight="1">
      <c r="A946" t="s">
        <v>2019</v>
      </c>
      <c r="B946" t="s">
        <v>2020</v>
      </c>
      <c r="C946">
        <v>0</v>
      </c>
      <c r="D946">
        <v>6</v>
      </c>
      <c r="E946">
        <v>2024</v>
      </c>
      <c r="F946" s="1">
        <v>19445.34</v>
      </c>
      <c r="G946" s="1">
        <v>551165.71</v>
      </c>
      <c r="H946" s="1">
        <v>551165.71</v>
      </c>
      <c r="I946" s="1">
        <v>19445.34</v>
      </c>
      <c r="J946">
        <v>7</v>
      </c>
    </row>
    <row r="947" spans="1:12" ht="15.75" hidden="1" customHeight="1">
      <c r="A947" t="s">
        <v>2021</v>
      </c>
      <c r="B947" t="s">
        <v>2022</v>
      </c>
      <c r="C947">
        <v>0</v>
      </c>
      <c r="D947">
        <v>6</v>
      </c>
      <c r="E947">
        <v>2024</v>
      </c>
      <c r="F947" s="1">
        <v>10955.75</v>
      </c>
      <c r="G947" s="1">
        <v>0</v>
      </c>
      <c r="H947" s="1">
        <v>0</v>
      </c>
      <c r="I947" s="1">
        <v>10955.75</v>
      </c>
      <c r="J947">
        <v>7</v>
      </c>
    </row>
    <row r="948" spans="1:12" ht="15.75" hidden="1" customHeight="1">
      <c r="A948" t="s">
        <v>2023</v>
      </c>
      <c r="B948" t="s">
        <v>2024</v>
      </c>
      <c r="C948">
        <v>0</v>
      </c>
      <c r="D948">
        <v>6</v>
      </c>
      <c r="E948">
        <v>2024</v>
      </c>
      <c r="F948" s="1">
        <v>-867276.63</v>
      </c>
      <c r="G948" s="1">
        <v>744813.24</v>
      </c>
      <c r="H948" s="1">
        <v>0</v>
      </c>
      <c r="I948" s="1">
        <v>-122463.39</v>
      </c>
      <c r="J948">
        <v>7</v>
      </c>
      <c r="K948" s="164"/>
    </row>
    <row r="949" spans="1:12" ht="15.75" hidden="1" customHeight="1">
      <c r="A949" t="s">
        <v>2025</v>
      </c>
      <c r="B949" t="s">
        <v>2026</v>
      </c>
      <c r="C949">
        <v>0</v>
      </c>
      <c r="D949">
        <v>6</v>
      </c>
      <c r="E949">
        <v>2024</v>
      </c>
      <c r="F949" s="1">
        <v>-1802701.69</v>
      </c>
      <c r="G949" s="1">
        <v>0</v>
      </c>
      <c r="H949" s="1">
        <v>4220.25</v>
      </c>
      <c r="I949" s="1">
        <v>-1806921.94</v>
      </c>
      <c r="J949">
        <v>7</v>
      </c>
    </row>
    <row r="950" spans="1:12" ht="15.75" hidden="1" customHeight="1">
      <c r="A950" t="s">
        <v>2027</v>
      </c>
      <c r="B950" t="s">
        <v>2028</v>
      </c>
      <c r="C950">
        <v>0</v>
      </c>
      <c r="D950">
        <v>6</v>
      </c>
      <c r="E950">
        <v>2024</v>
      </c>
      <c r="F950" s="1">
        <v>49544.65</v>
      </c>
      <c r="G950" s="1">
        <v>0</v>
      </c>
      <c r="H950" s="1">
        <v>34493.11</v>
      </c>
      <c r="I950" s="1">
        <v>15051.54</v>
      </c>
      <c r="J950">
        <v>7</v>
      </c>
    </row>
    <row r="951" spans="1:12" ht="15.75" hidden="1" customHeight="1">
      <c r="A951" t="s">
        <v>2055</v>
      </c>
      <c r="B951" t="s">
        <v>2056</v>
      </c>
      <c r="C951">
        <v>0</v>
      </c>
      <c r="D951">
        <v>6</v>
      </c>
      <c r="E951">
        <v>2024</v>
      </c>
      <c r="F951" s="1">
        <v>-8531.8799999999992</v>
      </c>
      <c r="G951" s="1">
        <v>2726209.9</v>
      </c>
      <c r="H951" s="1">
        <v>2726209.9</v>
      </c>
      <c r="I951" s="1">
        <v>-8531.8799999999992</v>
      </c>
      <c r="J951">
        <v>7</v>
      </c>
    </row>
    <row r="952" spans="1:12" ht="15.75" hidden="1" customHeight="1">
      <c r="A952" t="s">
        <v>2057</v>
      </c>
      <c r="B952" t="s">
        <v>2058</v>
      </c>
      <c r="C952">
        <v>0</v>
      </c>
      <c r="D952">
        <v>6</v>
      </c>
      <c r="E952">
        <v>2024</v>
      </c>
      <c r="F952" s="1">
        <v>0</v>
      </c>
      <c r="G952" s="1">
        <v>682465.44</v>
      </c>
      <c r="H952" s="1">
        <v>682465.44</v>
      </c>
      <c r="I952" s="1">
        <v>0</v>
      </c>
      <c r="J952">
        <v>7</v>
      </c>
    </row>
    <row r="953" spans="1:12" ht="15.75" hidden="1" customHeight="1">
      <c r="A953" t="s">
        <v>2059</v>
      </c>
      <c r="B953" t="s">
        <v>2060</v>
      </c>
      <c r="C953">
        <v>0</v>
      </c>
      <c r="D953">
        <v>6</v>
      </c>
      <c r="E953">
        <v>2024</v>
      </c>
      <c r="F953" s="1">
        <v>0</v>
      </c>
      <c r="G953" s="1">
        <v>1086040.07</v>
      </c>
      <c r="H953" s="1">
        <v>1086040.07</v>
      </c>
      <c r="I953" s="1">
        <v>0</v>
      </c>
      <c r="J953">
        <v>7</v>
      </c>
    </row>
    <row r="954" spans="1:12" ht="15.75" hidden="1" customHeight="1">
      <c r="A954" t="s">
        <v>2061</v>
      </c>
      <c r="B954" t="s">
        <v>2062</v>
      </c>
      <c r="C954">
        <v>0</v>
      </c>
      <c r="D954">
        <v>6</v>
      </c>
      <c r="E954">
        <v>2024</v>
      </c>
      <c r="F954" s="1">
        <v>778281.59</v>
      </c>
      <c r="G954" s="1">
        <v>534604.93999999994</v>
      </c>
      <c r="H954" s="1">
        <v>2241467.9300000002</v>
      </c>
      <c r="I954" s="1">
        <v>-928581.4</v>
      </c>
      <c r="J954">
        <v>7</v>
      </c>
    </row>
    <row r="955" spans="1:12" ht="15.75" hidden="1" customHeight="1">
      <c r="A955" t="s">
        <v>2063</v>
      </c>
      <c r="B955" t="s">
        <v>2064</v>
      </c>
      <c r="C955">
        <v>0</v>
      </c>
      <c r="D955">
        <v>6</v>
      </c>
      <c r="E955">
        <v>2024</v>
      </c>
      <c r="F955" s="1">
        <v>0</v>
      </c>
      <c r="G955" s="1">
        <v>1238893.8700000001</v>
      </c>
      <c r="H955" s="1">
        <v>1238893.8700000001</v>
      </c>
      <c r="I955" s="1">
        <v>0</v>
      </c>
      <c r="J955">
        <v>7</v>
      </c>
    </row>
    <row r="956" spans="1:12" ht="15.75" hidden="1" customHeight="1">
      <c r="A956" t="s">
        <v>2073</v>
      </c>
      <c r="B956" t="s">
        <v>31</v>
      </c>
      <c r="C956">
        <v>0</v>
      </c>
      <c r="D956">
        <v>6</v>
      </c>
      <c r="E956">
        <v>2024</v>
      </c>
      <c r="F956" s="1">
        <v>-40333384.479999997</v>
      </c>
      <c r="G956" s="1">
        <v>9315787.6099999994</v>
      </c>
      <c r="H956" s="1">
        <v>8204995.9800000004</v>
      </c>
      <c r="I956" s="1">
        <v>-39222592.850000001</v>
      </c>
      <c r="J956">
        <v>2</v>
      </c>
      <c r="L956" s="169"/>
    </row>
    <row r="957" spans="1:12" ht="15.75" customHeight="1">
      <c r="A957" t="s">
        <v>4304</v>
      </c>
      <c r="B957" t="s">
        <v>4305</v>
      </c>
      <c r="C957">
        <v>0</v>
      </c>
      <c r="D957">
        <v>6</v>
      </c>
      <c r="E957">
        <v>2024</v>
      </c>
      <c r="F957" s="1">
        <v>-13070806.48</v>
      </c>
      <c r="G957" s="1">
        <v>9315787.6099999994</v>
      </c>
      <c r="H957" s="1">
        <v>8204995.9800000004</v>
      </c>
      <c r="I957" s="1">
        <v>-11960014.85</v>
      </c>
      <c r="J957">
        <v>3</v>
      </c>
    </row>
    <row r="958" spans="1:12" ht="15.75" hidden="1" customHeight="1">
      <c r="A958" t="s">
        <v>4306</v>
      </c>
      <c r="B958" t="s">
        <v>4307</v>
      </c>
      <c r="C958">
        <v>0</v>
      </c>
      <c r="D958">
        <v>6</v>
      </c>
      <c r="E958">
        <v>2024</v>
      </c>
      <c r="F958" s="1">
        <v>-13070806.48</v>
      </c>
      <c r="G958" s="1">
        <v>9315787.6099999994</v>
      </c>
      <c r="H958" s="1">
        <v>8204995.9800000004</v>
      </c>
      <c r="I958" s="1">
        <v>-11960014.85</v>
      </c>
      <c r="J958">
        <v>4</v>
      </c>
    </row>
    <row r="959" spans="1:12" ht="15.75" hidden="1" customHeight="1">
      <c r="A959" t="s">
        <v>4308</v>
      </c>
      <c r="B959" t="s">
        <v>4309</v>
      </c>
      <c r="C959">
        <v>0</v>
      </c>
      <c r="D959">
        <v>6</v>
      </c>
      <c r="E959">
        <v>2024</v>
      </c>
      <c r="F959" s="1">
        <v>-3992616.34</v>
      </c>
      <c r="G959" s="1">
        <v>728492.21</v>
      </c>
      <c r="H959" s="1">
        <v>4087958.9</v>
      </c>
      <c r="I959" s="1">
        <v>-7352083.0300000003</v>
      </c>
      <c r="J959">
        <v>5</v>
      </c>
    </row>
    <row r="960" spans="1:12" ht="15.75" hidden="1" customHeight="1">
      <c r="A960" t="s">
        <v>4310</v>
      </c>
      <c r="B960" t="s">
        <v>435</v>
      </c>
      <c r="C960">
        <v>0</v>
      </c>
      <c r="D960">
        <v>6</v>
      </c>
      <c r="E960">
        <v>2024</v>
      </c>
      <c r="F960" s="1">
        <v>-97309.46</v>
      </c>
      <c r="G960" s="1">
        <v>0</v>
      </c>
      <c r="H960" s="1">
        <v>1</v>
      </c>
      <c r="I960" s="1">
        <v>-97310.46</v>
      </c>
      <c r="J960">
        <v>6</v>
      </c>
      <c r="K960" s="164"/>
    </row>
    <row r="961" spans="1:12" ht="15.75" hidden="1" customHeight="1">
      <c r="A961" t="s">
        <v>4311</v>
      </c>
      <c r="B961" t="s">
        <v>435</v>
      </c>
      <c r="C961">
        <v>0</v>
      </c>
      <c r="D961">
        <v>6</v>
      </c>
      <c r="E961">
        <v>2024</v>
      </c>
      <c r="F961" s="1">
        <v>-97309.46</v>
      </c>
      <c r="G961" s="1">
        <v>0</v>
      </c>
      <c r="H961" s="1">
        <v>1</v>
      </c>
      <c r="I961" s="1">
        <v>-97310.46</v>
      </c>
      <c r="J961">
        <v>7</v>
      </c>
    </row>
    <row r="962" spans="1:12" ht="15.75" hidden="1" customHeight="1">
      <c r="A962" t="s">
        <v>4312</v>
      </c>
      <c r="B962" t="s">
        <v>4028</v>
      </c>
      <c r="C962">
        <v>0</v>
      </c>
      <c r="D962">
        <v>6</v>
      </c>
      <c r="E962">
        <v>2024</v>
      </c>
      <c r="F962" s="1">
        <v>-0.16</v>
      </c>
      <c r="G962" s="1">
        <v>0</v>
      </c>
      <c r="H962" s="1">
        <v>0.97</v>
      </c>
      <c r="I962" s="1">
        <v>-1.1299999999999999</v>
      </c>
      <c r="J962">
        <v>6</v>
      </c>
    </row>
    <row r="963" spans="1:12" ht="15.75" hidden="1" customHeight="1">
      <c r="A963" t="s">
        <v>4313</v>
      </c>
      <c r="B963" t="s">
        <v>4028</v>
      </c>
      <c r="C963">
        <v>0</v>
      </c>
      <c r="D963">
        <v>6</v>
      </c>
      <c r="E963">
        <v>2024</v>
      </c>
      <c r="F963" s="1">
        <v>-0.16</v>
      </c>
      <c r="G963" s="1">
        <v>0</v>
      </c>
      <c r="H963" s="1">
        <v>0.97</v>
      </c>
      <c r="I963" s="1">
        <v>-1.1299999999999999</v>
      </c>
      <c r="J963">
        <v>7</v>
      </c>
    </row>
    <row r="964" spans="1:12" ht="15.75" hidden="1" customHeight="1">
      <c r="A964" t="s">
        <v>4314</v>
      </c>
      <c r="B964" t="s">
        <v>4030</v>
      </c>
      <c r="C964">
        <v>0</v>
      </c>
      <c r="D964">
        <v>6</v>
      </c>
      <c r="E964">
        <v>2024</v>
      </c>
      <c r="F964" s="1">
        <v>-79.19</v>
      </c>
      <c r="G964" s="1">
        <v>0</v>
      </c>
      <c r="H964" s="1">
        <v>0.09</v>
      </c>
      <c r="I964" s="1">
        <v>-79.28</v>
      </c>
      <c r="J964">
        <v>6</v>
      </c>
    </row>
    <row r="965" spans="1:12" ht="15.75" hidden="1" customHeight="1">
      <c r="A965" t="s">
        <v>4315</v>
      </c>
      <c r="B965" t="s">
        <v>4030</v>
      </c>
      <c r="C965">
        <v>0</v>
      </c>
      <c r="D965">
        <v>6</v>
      </c>
      <c r="E965">
        <v>2024</v>
      </c>
      <c r="F965" s="1">
        <v>-79.19</v>
      </c>
      <c r="G965" s="1">
        <v>0</v>
      </c>
      <c r="H965" s="1">
        <v>0.09</v>
      </c>
      <c r="I965" s="1">
        <v>-79.28</v>
      </c>
      <c r="J965">
        <v>7</v>
      </c>
      <c r="L965" s="169"/>
    </row>
    <row r="966" spans="1:12" ht="15.75" hidden="1" customHeight="1">
      <c r="A966" t="s">
        <v>4316</v>
      </c>
      <c r="B966" t="s">
        <v>4032</v>
      </c>
      <c r="C966">
        <v>0</v>
      </c>
      <c r="D966">
        <v>6</v>
      </c>
      <c r="E966">
        <v>2024</v>
      </c>
      <c r="F966" s="1">
        <v>-2142557.62</v>
      </c>
      <c r="G966" s="1">
        <v>0</v>
      </c>
      <c r="H966" s="1">
        <v>541.65</v>
      </c>
      <c r="I966" s="1">
        <v>-2143099.27</v>
      </c>
      <c r="J966">
        <v>6</v>
      </c>
    </row>
    <row r="967" spans="1:12" ht="15.75" hidden="1" customHeight="1">
      <c r="A967" t="s">
        <v>4317</v>
      </c>
      <c r="B967" t="s">
        <v>4032</v>
      </c>
      <c r="C967">
        <v>0</v>
      </c>
      <c r="D967">
        <v>6</v>
      </c>
      <c r="E967">
        <v>2024</v>
      </c>
      <c r="F967" s="1">
        <v>-2142557.62</v>
      </c>
      <c r="G967" s="1">
        <v>0</v>
      </c>
      <c r="H967" s="1">
        <v>541.65</v>
      </c>
      <c r="I967" s="1">
        <v>-2143099.27</v>
      </c>
      <c r="J967">
        <v>7</v>
      </c>
    </row>
    <row r="968" spans="1:12" ht="15.75" hidden="1" customHeight="1">
      <c r="A968" t="s">
        <v>4318</v>
      </c>
      <c r="B968" t="s">
        <v>4034</v>
      </c>
      <c r="C968">
        <v>0</v>
      </c>
      <c r="D968">
        <v>6</v>
      </c>
      <c r="E968">
        <v>2024</v>
      </c>
      <c r="F968" s="1">
        <v>-744827.09</v>
      </c>
      <c r="G968" s="1">
        <v>604315.68000000005</v>
      </c>
      <c r="H968" s="1">
        <v>44000.59</v>
      </c>
      <c r="I968" s="1">
        <v>-184512</v>
      </c>
      <c r="J968">
        <v>6</v>
      </c>
    </row>
    <row r="969" spans="1:12" ht="15.75" hidden="1" customHeight="1">
      <c r="A969" t="s">
        <v>4319</v>
      </c>
      <c r="B969" t="s">
        <v>4034</v>
      </c>
      <c r="C969">
        <v>0</v>
      </c>
      <c r="D969">
        <v>6</v>
      </c>
      <c r="E969">
        <v>2024</v>
      </c>
      <c r="F969" s="1">
        <v>-744827.09</v>
      </c>
      <c r="G969" s="1">
        <v>604315.68000000005</v>
      </c>
      <c r="H969" s="1">
        <v>44000.59</v>
      </c>
      <c r="I969" s="1">
        <v>-184512</v>
      </c>
      <c r="J969">
        <v>7</v>
      </c>
    </row>
    <row r="970" spans="1:12" ht="15.75" hidden="1" customHeight="1">
      <c r="A970" t="s">
        <v>4320</v>
      </c>
      <c r="B970" t="s">
        <v>4008</v>
      </c>
      <c r="C970">
        <v>0</v>
      </c>
      <c r="D970">
        <v>6</v>
      </c>
      <c r="E970">
        <v>2024</v>
      </c>
      <c r="F970" s="1">
        <v>0</v>
      </c>
      <c r="G970" s="1">
        <v>0</v>
      </c>
      <c r="H970" s="1">
        <v>3943066.06</v>
      </c>
      <c r="I970" s="1">
        <v>-3943066.06</v>
      </c>
      <c r="J970">
        <v>6</v>
      </c>
    </row>
    <row r="971" spans="1:12" ht="15.75" hidden="1" customHeight="1">
      <c r="A971" t="s">
        <v>4321</v>
      </c>
      <c r="B971" t="s">
        <v>4008</v>
      </c>
      <c r="C971">
        <v>0</v>
      </c>
      <c r="D971">
        <v>6</v>
      </c>
      <c r="E971">
        <v>2024</v>
      </c>
      <c r="F971" s="1">
        <v>0</v>
      </c>
      <c r="G971" s="1">
        <v>0</v>
      </c>
      <c r="H971" s="1">
        <v>3943066.06</v>
      </c>
      <c r="I971" s="1">
        <v>-3943066.06</v>
      </c>
      <c r="J971">
        <v>7</v>
      </c>
    </row>
    <row r="972" spans="1:12" ht="15.75" hidden="1" customHeight="1">
      <c r="A972" t="s">
        <v>4322</v>
      </c>
      <c r="B972" t="s">
        <v>4010</v>
      </c>
      <c r="C972">
        <v>0</v>
      </c>
      <c r="D972">
        <v>6</v>
      </c>
      <c r="E972">
        <v>2024</v>
      </c>
      <c r="F972" s="1">
        <v>0</v>
      </c>
      <c r="G972" s="1">
        <v>46.43</v>
      </c>
      <c r="H972" s="1">
        <v>100111.37</v>
      </c>
      <c r="I972" s="1">
        <v>-100064.94</v>
      </c>
      <c r="J972">
        <v>6</v>
      </c>
    </row>
    <row r="973" spans="1:12" ht="15.75" hidden="1" customHeight="1">
      <c r="A973" t="s">
        <v>4323</v>
      </c>
      <c r="B973" t="s">
        <v>4010</v>
      </c>
      <c r="C973">
        <v>0</v>
      </c>
      <c r="D973">
        <v>6</v>
      </c>
      <c r="E973">
        <v>2024</v>
      </c>
      <c r="F973" s="1">
        <v>0</v>
      </c>
      <c r="G973" s="1">
        <v>46.43</v>
      </c>
      <c r="H973" s="1">
        <v>100111.37</v>
      </c>
      <c r="I973" s="1">
        <v>-100064.94</v>
      </c>
      <c r="J973">
        <v>7</v>
      </c>
    </row>
    <row r="974" spans="1:12" ht="15.75" hidden="1" customHeight="1">
      <c r="A974" t="s">
        <v>4324</v>
      </c>
      <c r="B974" t="s">
        <v>4018</v>
      </c>
      <c r="C974">
        <v>0</v>
      </c>
      <c r="D974">
        <v>6</v>
      </c>
      <c r="E974">
        <v>2024</v>
      </c>
      <c r="F974" s="1">
        <v>-124116.34</v>
      </c>
      <c r="G974" s="1">
        <v>124130.1</v>
      </c>
      <c r="H974" s="1">
        <v>13.76</v>
      </c>
      <c r="I974" s="1">
        <v>0</v>
      </c>
      <c r="J974">
        <v>6</v>
      </c>
    </row>
    <row r="975" spans="1:12" ht="15.75" hidden="1" customHeight="1">
      <c r="A975" t="s">
        <v>4325</v>
      </c>
      <c r="B975" t="s">
        <v>4018</v>
      </c>
      <c r="C975">
        <v>0</v>
      </c>
      <c r="D975">
        <v>6</v>
      </c>
      <c r="E975">
        <v>2024</v>
      </c>
      <c r="F975" s="1">
        <v>-124116.34</v>
      </c>
      <c r="G975" s="1">
        <v>124130.1</v>
      </c>
      <c r="H975" s="1">
        <v>13.76</v>
      </c>
      <c r="I975" s="1">
        <v>0</v>
      </c>
      <c r="J975">
        <v>7</v>
      </c>
    </row>
    <row r="976" spans="1:12" ht="15.75" hidden="1" customHeight="1">
      <c r="A976" t="s">
        <v>4326</v>
      </c>
      <c r="B976" t="s">
        <v>4039</v>
      </c>
      <c r="C976">
        <v>0</v>
      </c>
      <c r="D976">
        <v>6</v>
      </c>
      <c r="E976">
        <v>2024</v>
      </c>
      <c r="F976" s="1">
        <v>-410274.92</v>
      </c>
      <c r="G976" s="1">
        <v>0</v>
      </c>
      <c r="H976" s="1">
        <v>103.72</v>
      </c>
      <c r="I976" s="1">
        <v>-410378.64</v>
      </c>
      <c r="J976">
        <v>6</v>
      </c>
    </row>
    <row r="977" spans="1:10" ht="15.75" hidden="1" customHeight="1">
      <c r="A977" t="s">
        <v>4327</v>
      </c>
      <c r="B977" t="s">
        <v>4039</v>
      </c>
      <c r="C977">
        <v>0</v>
      </c>
      <c r="D977">
        <v>6</v>
      </c>
      <c r="E977">
        <v>2024</v>
      </c>
      <c r="F977" s="1">
        <v>-410274.92</v>
      </c>
      <c r="G977" s="1">
        <v>0</v>
      </c>
      <c r="H977" s="1">
        <v>103.72</v>
      </c>
      <c r="I977" s="1">
        <v>-410378.64</v>
      </c>
      <c r="J977">
        <v>7</v>
      </c>
    </row>
    <row r="978" spans="1:10" ht="15.75" hidden="1" customHeight="1">
      <c r="A978" t="s">
        <v>4328</v>
      </c>
      <c r="B978" t="s">
        <v>4041</v>
      </c>
      <c r="C978">
        <v>0</v>
      </c>
      <c r="D978">
        <v>6</v>
      </c>
      <c r="E978">
        <v>2024</v>
      </c>
      <c r="F978" s="1">
        <v>-473451.56</v>
      </c>
      <c r="G978" s="1">
        <v>0</v>
      </c>
      <c r="H978" s="1">
        <v>119.69</v>
      </c>
      <c r="I978" s="1">
        <v>-473571.25</v>
      </c>
      <c r="J978">
        <v>6</v>
      </c>
    </row>
    <row r="979" spans="1:10" ht="15.75" hidden="1" customHeight="1">
      <c r="A979" t="s">
        <v>4329</v>
      </c>
      <c r="B979" t="s">
        <v>4041</v>
      </c>
      <c r="C979">
        <v>0</v>
      </c>
      <c r="D979">
        <v>6</v>
      </c>
      <c r="E979">
        <v>2024</v>
      </c>
      <c r="F979" s="1">
        <v>-473451.56</v>
      </c>
      <c r="G979" s="1">
        <v>0</v>
      </c>
      <c r="H979" s="1">
        <v>119.69</v>
      </c>
      <c r="I979" s="1">
        <v>-473571.25</v>
      </c>
      <c r="J979">
        <v>7</v>
      </c>
    </row>
    <row r="980" spans="1:10" ht="15.75" hidden="1" customHeight="1">
      <c r="A980" t="s">
        <v>4330</v>
      </c>
      <c r="B980" t="s">
        <v>4331</v>
      </c>
      <c r="C980">
        <v>0</v>
      </c>
      <c r="D980">
        <v>6</v>
      </c>
      <c r="E980">
        <v>2024</v>
      </c>
      <c r="F980" s="1">
        <v>-9078190.1400000006</v>
      </c>
      <c r="G980" s="1">
        <v>8587295.4000000004</v>
      </c>
      <c r="H980" s="1">
        <v>4117037.08</v>
      </c>
      <c r="I980" s="1">
        <v>-4607931.82</v>
      </c>
      <c r="J980">
        <v>5</v>
      </c>
    </row>
    <row r="981" spans="1:10" ht="15.75" hidden="1" customHeight="1">
      <c r="A981" t="s">
        <v>4332</v>
      </c>
      <c r="B981" t="s">
        <v>4333</v>
      </c>
      <c r="C981">
        <v>0</v>
      </c>
      <c r="D981">
        <v>6</v>
      </c>
      <c r="E981">
        <v>2024</v>
      </c>
      <c r="F981" s="1">
        <v>-9078190.1400000006</v>
      </c>
      <c r="G981" s="1">
        <v>8587295.4000000004</v>
      </c>
      <c r="H981" s="1">
        <v>4117037.08</v>
      </c>
      <c r="I981" s="1">
        <v>-4607931.82</v>
      </c>
      <c r="J981">
        <v>6</v>
      </c>
    </row>
    <row r="982" spans="1:10" ht="15.75" hidden="1" customHeight="1">
      <c r="A982" t="s">
        <v>4334</v>
      </c>
      <c r="B982" t="s">
        <v>4335</v>
      </c>
      <c r="C982">
        <v>0</v>
      </c>
      <c r="D982">
        <v>6</v>
      </c>
      <c r="E982">
        <v>2024</v>
      </c>
      <c r="F982" s="1">
        <v>-9078190.1400000006</v>
      </c>
      <c r="G982" s="1">
        <v>8587295.4000000004</v>
      </c>
      <c r="H982" s="1">
        <v>4117037.08</v>
      </c>
      <c r="I982" s="1">
        <v>-4607931.82</v>
      </c>
      <c r="J982">
        <v>7</v>
      </c>
    </row>
    <row r="983" spans="1:10" ht="15.75" customHeight="1">
      <c r="A983" t="s">
        <v>2074</v>
      </c>
      <c r="B983" t="s">
        <v>2075</v>
      </c>
      <c r="C983">
        <v>0</v>
      </c>
      <c r="D983">
        <v>6</v>
      </c>
      <c r="E983">
        <v>2024</v>
      </c>
      <c r="F983" s="1">
        <v>-27262578</v>
      </c>
      <c r="G983" s="1">
        <v>0</v>
      </c>
      <c r="H983" s="1">
        <v>0</v>
      </c>
      <c r="I983" s="1">
        <v>-27262578</v>
      </c>
      <c r="J983">
        <v>3</v>
      </c>
    </row>
    <row r="984" spans="1:10" ht="15.75" hidden="1" customHeight="1">
      <c r="A984" t="s">
        <v>2076</v>
      </c>
      <c r="B984" t="s">
        <v>2077</v>
      </c>
      <c r="C984">
        <v>0</v>
      </c>
      <c r="D984">
        <v>6</v>
      </c>
      <c r="E984">
        <v>2024</v>
      </c>
      <c r="F984" s="1">
        <v>-27262578</v>
      </c>
      <c r="G984" s="1">
        <v>0</v>
      </c>
      <c r="H984" s="1">
        <v>0</v>
      </c>
      <c r="I984" s="1">
        <v>-27262578</v>
      </c>
      <c r="J984">
        <v>4</v>
      </c>
    </row>
    <row r="985" spans="1:10" ht="15.75" hidden="1" customHeight="1">
      <c r="A985" t="s">
        <v>2078</v>
      </c>
      <c r="B985" t="s">
        <v>2079</v>
      </c>
      <c r="C985">
        <v>0</v>
      </c>
      <c r="D985">
        <v>6</v>
      </c>
      <c r="E985">
        <v>2024</v>
      </c>
      <c r="F985" s="1">
        <v>-16631067</v>
      </c>
      <c r="G985" s="1">
        <v>0</v>
      </c>
      <c r="H985" s="1">
        <v>0</v>
      </c>
      <c r="I985" s="1">
        <v>-16631067</v>
      </c>
      <c r="J985">
        <v>5</v>
      </c>
    </row>
    <row r="986" spans="1:10" ht="15.75" hidden="1" customHeight="1">
      <c r="A986" t="s">
        <v>2080</v>
      </c>
      <c r="B986" t="s">
        <v>2079</v>
      </c>
      <c r="C986">
        <v>0</v>
      </c>
      <c r="D986">
        <v>6</v>
      </c>
      <c r="E986">
        <v>2024</v>
      </c>
      <c r="F986" s="1">
        <v>-16631067</v>
      </c>
      <c r="G986" s="1">
        <v>0</v>
      </c>
      <c r="H986" s="1">
        <v>0</v>
      </c>
      <c r="I986" s="1">
        <v>-16631067</v>
      </c>
      <c r="J986">
        <v>6</v>
      </c>
    </row>
    <row r="987" spans="1:10" ht="15.75" hidden="1" customHeight="1">
      <c r="A987" t="s">
        <v>2081</v>
      </c>
      <c r="B987" t="s">
        <v>2082</v>
      </c>
      <c r="C987">
        <v>0</v>
      </c>
      <c r="D987">
        <v>6</v>
      </c>
      <c r="E987">
        <v>2024</v>
      </c>
      <c r="F987" s="1">
        <v>-3454449</v>
      </c>
      <c r="G987" s="1">
        <v>0</v>
      </c>
      <c r="H987" s="1">
        <v>0</v>
      </c>
      <c r="I987" s="1">
        <v>-3454449</v>
      </c>
      <c r="J987">
        <v>7</v>
      </c>
    </row>
    <row r="988" spans="1:10" ht="15.75" hidden="1" customHeight="1">
      <c r="A988" t="s">
        <v>2083</v>
      </c>
      <c r="B988" t="s">
        <v>2084</v>
      </c>
      <c r="C988">
        <v>0</v>
      </c>
      <c r="D988">
        <v>6</v>
      </c>
      <c r="E988">
        <v>2024</v>
      </c>
      <c r="F988" s="1">
        <v>-1470864</v>
      </c>
      <c r="G988" s="1">
        <v>0</v>
      </c>
      <c r="H988" s="1">
        <v>0</v>
      </c>
      <c r="I988" s="1">
        <v>-1470864</v>
      </c>
      <c r="J988">
        <v>7</v>
      </c>
    </row>
    <row r="989" spans="1:10" ht="15.75" hidden="1" customHeight="1">
      <c r="A989" t="s">
        <v>2085</v>
      </c>
      <c r="B989" t="s">
        <v>2086</v>
      </c>
      <c r="C989">
        <v>0</v>
      </c>
      <c r="D989">
        <v>6</v>
      </c>
      <c r="E989">
        <v>2024</v>
      </c>
      <c r="F989" s="1">
        <v>-718247</v>
      </c>
      <c r="G989" s="1">
        <v>0</v>
      </c>
      <c r="H989" s="1">
        <v>0</v>
      </c>
      <c r="I989" s="1">
        <v>-718247</v>
      </c>
      <c r="J989">
        <v>7</v>
      </c>
    </row>
    <row r="990" spans="1:10" ht="15.75" hidden="1" customHeight="1">
      <c r="A990" t="s">
        <v>2087</v>
      </c>
      <c r="B990" t="s">
        <v>2088</v>
      </c>
      <c r="C990">
        <v>0</v>
      </c>
      <c r="D990">
        <v>6</v>
      </c>
      <c r="E990">
        <v>2024</v>
      </c>
      <c r="F990" s="1">
        <v>351683</v>
      </c>
      <c r="G990" s="1">
        <v>0</v>
      </c>
      <c r="H990" s="1">
        <v>0</v>
      </c>
      <c r="I990" s="1">
        <v>351683</v>
      </c>
      <c r="J990">
        <v>7</v>
      </c>
    </row>
    <row r="991" spans="1:10" ht="15.75" hidden="1" customHeight="1">
      <c r="A991" t="s">
        <v>2089</v>
      </c>
      <c r="B991" t="s">
        <v>2090</v>
      </c>
      <c r="C991">
        <v>0</v>
      </c>
      <c r="D991">
        <v>6</v>
      </c>
      <c r="E991">
        <v>2024</v>
      </c>
      <c r="F991" s="1">
        <v>-204029</v>
      </c>
      <c r="G991" s="1">
        <v>0</v>
      </c>
      <c r="H991" s="1">
        <v>0</v>
      </c>
      <c r="I991" s="1">
        <v>-204029</v>
      </c>
      <c r="J991">
        <v>7</v>
      </c>
    </row>
    <row r="992" spans="1:10" ht="15.75" hidden="1" customHeight="1">
      <c r="A992" t="s">
        <v>2091</v>
      </c>
      <c r="B992" t="s">
        <v>2092</v>
      </c>
      <c r="C992">
        <v>0</v>
      </c>
      <c r="D992">
        <v>6</v>
      </c>
      <c r="E992">
        <v>2024</v>
      </c>
      <c r="F992" s="1">
        <v>-460323</v>
      </c>
      <c r="G992" s="1">
        <v>0</v>
      </c>
      <c r="H992" s="1">
        <v>0</v>
      </c>
      <c r="I992" s="1">
        <v>-460323</v>
      </c>
      <c r="J992">
        <v>7</v>
      </c>
    </row>
    <row r="993" spans="1:11" ht="15.75" hidden="1" customHeight="1">
      <c r="A993" t="s">
        <v>2093</v>
      </c>
      <c r="B993" t="s">
        <v>2094</v>
      </c>
      <c r="C993">
        <v>0</v>
      </c>
      <c r="D993">
        <v>6</v>
      </c>
      <c r="E993">
        <v>2024</v>
      </c>
      <c r="F993" s="1">
        <v>2042324</v>
      </c>
      <c r="G993" s="1">
        <v>0</v>
      </c>
      <c r="H993" s="1">
        <v>0</v>
      </c>
      <c r="I993" s="1">
        <v>2042324</v>
      </c>
      <c r="J993">
        <v>7</v>
      </c>
    </row>
    <row r="994" spans="1:11" ht="15.75" hidden="1" customHeight="1">
      <c r="A994" t="s">
        <v>2095</v>
      </c>
      <c r="B994" t="s">
        <v>2096</v>
      </c>
      <c r="C994">
        <v>0</v>
      </c>
      <c r="D994">
        <v>6</v>
      </c>
      <c r="E994">
        <v>2024</v>
      </c>
      <c r="F994" s="1">
        <v>-4594210</v>
      </c>
      <c r="G994" s="1">
        <v>0</v>
      </c>
      <c r="H994" s="1">
        <v>0</v>
      </c>
      <c r="I994" s="1">
        <v>-4594210</v>
      </c>
      <c r="J994">
        <v>7</v>
      </c>
    </row>
    <row r="995" spans="1:11" ht="15.75" hidden="1" customHeight="1">
      <c r="A995" t="s">
        <v>2097</v>
      </c>
      <c r="B995" t="s">
        <v>2098</v>
      </c>
      <c r="C995">
        <v>0</v>
      </c>
      <c r="D995">
        <v>6</v>
      </c>
      <c r="E995">
        <v>2024</v>
      </c>
      <c r="F995" s="1">
        <v>-1200282</v>
      </c>
      <c r="G995" s="1">
        <v>0</v>
      </c>
      <c r="H995" s="1">
        <v>0</v>
      </c>
      <c r="I995" s="1">
        <v>-1200282</v>
      </c>
      <c r="J995">
        <v>7</v>
      </c>
    </row>
    <row r="996" spans="1:11" ht="15.75" hidden="1" customHeight="1">
      <c r="A996" t="s">
        <v>2099</v>
      </c>
      <c r="B996" t="s">
        <v>2100</v>
      </c>
      <c r="C996">
        <v>0</v>
      </c>
      <c r="D996">
        <v>6</v>
      </c>
      <c r="E996">
        <v>2024</v>
      </c>
      <c r="F996" s="1">
        <v>-2823562</v>
      </c>
      <c r="G996" s="1">
        <v>0</v>
      </c>
      <c r="H996" s="1">
        <v>0</v>
      </c>
      <c r="I996" s="1">
        <v>-2823562</v>
      </c>
      <c r="J996">
        <v>7</v>
      </c>
    </row>
    <row r="997" spans="1:11" ht="15.75" hidden="1" customHeight="1">
      <c r="A997" t="s">
        <v>2101</v>
      </c>
      <c r="B997" t="s">
        <v>2102</v>
      </c>
      <c r="C997">
        <v>0</v>
      </c>
      <c r="D997">
        <v>6</v>
      </c>
      <c r="E997">
        <v>2024</v>
      </c>
      <c r="F997" s="1">
        <v>-700443</v>
      </c>
      <c r="G997" s="1">
        <v>0</v>
      </c>
      <c r="H997" s="1">
        <v>0</v>
      </c>
      <c r="I997" s="1">
        <v>-700443</v>
      </c>
      <c r="J997">
        <v>7</v>
      </c>
      <c r="K997" s="164"/>
    </row>
    <row r="998" spans="1:11" ht="15.75" hidden="1" customHeight="1">
      <c r="A998" t="s">
        <v>2103</v>
      </c>
      <c r="B998" t="s">
        <v>2104</v>
      </c>
      <c r="C998">
        <v>0</v>
      </c>
      <c r="D998">
        <v>6</v>
      </c>
      <c r="E998">
        <v>2024</v>
      </c>
      <c r="F998" s="1">
        <v>-1942179</v>
      </c>
      <c r="G998" s="1">
        <v>0</v>
      </c>
      <c r="H998" s="1">
        <v>0</v>
      </c>
      <c r="I998" s="1">
        <v>-1942179</v>
      </c>
      <c r="J998">
        <v>7</v>
      </c>
    </row>
    <row r="999" spans="1:11" ht="15.75" hidden="1" customHeight="1">
      <c r="A999" t="s">
        <v>2105</v>
      </c>
      <c r="B999" t="s">
        <v>2106</v>
      </c>
      <c r="C999">
        <v>0</v>
      </c>
      <c r="D999">
        <v>6</v>
      </c>
      <c r="E999">
        <v>2024</v>
      </c>
      <c r="F999" s="1">
        <v>-639754</v>
      </c>
      <c r="G999" s="1">
        <v>0</v>
      </c>
      <c r="H999" s="1">
        <v>0</v>
      </c>
      <c r="I999" s="1">
        <v>-639754</v>
      </c>
      <c r="J999">
        <v>7</v>
      </c>
    </row>
    <row r="1000" spans="1:11" ht="15.75" hidden="1" customHeight="1">
      <c r="A1000" t="s">
        <v>2107</v>
      </c>
      <c r="B1000" t="s">
        <v>2108</v>
      </c>
      <c r="C1000">
        <v>0</v>
      </c>
      <c r="D1000">
        <v>6</v>
      </c>
      <c r="E1000">
        <v>2024</v>
      </c>
      <c r="F1000" s="1">
        <v>-876027</v>
      </c>
      <c r="G1000" s="1">
        <v>0</v>
      </c>
      <c r="H1000" s="1">
        <v>0</v>
      </c>
      <c r="I1000" s="1">
        <v>-876027</v>
      </c>
      <c r="J1000">
        <v>7</v>
      </c>
    </row>
    <row r="1001" spans="1:11" ht="15.75" hidden="1" customHeight="1">
      <c r="A1001" t="s">
        <v>2109</v>
      </c>
      <c r="B1001" t="s">
        <v>2110</v>
      </c>
      <c r="C1001">
        <v>0</v>
      </c>
      <c r="D1001">
        <v>6</v>
      </c>
      <c r="E1001">
        <v>2024</v>
      </c>
      <c r="F1001" s="1">
        <v>307490</v>
      </c>
      <c r="G1001" s="1">
        <v>0</v>
      </c>
      <c r="H1001" s="1">
        <v>0</v>
      </c>
      <c r="I1001" s="1">
        <v>307490</v>
      </c>
      <c r="J1001">
        <v>7</v>
      </c>
    </row>
    <row r="1002" spans="1:11" ht="15.75" hidden="1" customHeight="1">
      <c r="A1002" t="s">
        <v>2111</v>
      </c>
      <c r="B1002" t="s">
        <v>2112</v>
      </c>
      <c r="C1002">
        <v>0</v>
      </c>
      <c r="D1002">
        <v>6</v>
      </c>
      <c r="E1002">
        <v>2024</v>
      </c>
      <c r="F1002" s="1">
        <v>1203787</v>
      </c>
      <c r="G1002" s="1">
        <v>0</v>
      </c>
      <c r="H1002" s="1">
        <v>0</v>
      </c>
      <c r="I1002" s="1">
        <v>1203787</v>
      </c>
      <c r="J1002">
        <v>7</v>
      </c>
      <c r="K1002" s="164"/>
    </row>
    <row r="1003" spans="1:11" ht="15.75" hidden="1" customHeight="1">
      <c r="A1003" t="s">
        <v>4336</v>
      </c>
      <c r="B1003" t="s">
        <v>4337</v>
      </c>
      <c r="C1003">
        <v>0</v>
      </c>
      <c r="D1003">
        <v>6</v>
      </c>
      <c r="E1003">
        <v>2024</v>
      </c>
      <c r="F1003" s="1">
        <v>97672</v>
      </c>
      <c r="G1003" s="1">
        <v>0</v>
      </c>
      <c r="H1003" s="1">
        <v>0</v>
      </c>
      <c r="I1003" s="1">
        <v>97672</v>
      </c>
      <c r="J1003">
        <v>7</v>
      </c>
    </row>
    <row r="1004" spans="1:11" ht="15.75" hidden="1" customHeight="1">
      <c r="A1004" t="s">
        <v>4338</v>
      </c>
      <c r="B1004" t="s">
        <v>4339</v>
      </c>
      <c r="C1004">
        <v>0</v>
      </c>
      <c r="D1004">
        <v>6</v>
      </c>
      <c r="E1004">
        <v>2024</v>
      </c>
      <c r="F1004" s="1">
        <v>-1549654</v>
      </c>
      <c r="G1004" s="1">
        <v>0</v>
      </c>
      <c r="H1004" s="1">
        <v>0</v>
      </c>
      <c r="I1004" s="1">
        <v>-1549654</v>
      </c>
      <c r="J1004">
        <v>7</v>
      </c>
    </row>
    <row r="1005" spans="1:11" ht="15.75" hidden="1" customHeight="1">
      <c r="A1005" t="s">
        <v>2113</v>
      </c>
      <c r="B1005" t="s">
        <v>2114</v>
      </c>
      <c r="C1005">
        <v>0</v>
      </c>
      <c r="D1005">
        <v>6</v>
      </c>
      <c r="E1005">
        <v>2024</v>
      </c>
      <c r="F1005" s="1">
        <v>-10631511</v>
      </c>
      <c r="G1005" s="1">
        <v>0</v>
      </c>
      <c r="H1005" s="1">
        <v>0</v>
      </c>
      <c r="I1005" s="1">
        <v>-10631511</v>
      </c>
      <c r="J1005">
        <v>5</v>
      </c>
    </row>
    <row r="1006" spans="1:11" ht="15.75" hidden="1" customHeight="1">
      <c r="A1006" t="s">
        <v>2115</v>
      </c>
      <c r="B1006" t="s">
        <v>2114</v>
      </c>
      <c r="C1006">
        <v>0</v>
      </c>
      <c r="D1006">
        <v>6</v>
      </c>
      <c r="E1006">
        <v>2024</v>
      </c>
      <c r="F1006" s="1">
        <v>-10631511</v>
      </c>
      <c r="G1006" s="1">
        <v>0</v>
      </c>
      <c r="H1006" s="1">
        <v>0</v>
      </c>
      <c r="I1006" s="1">
        <v>-10631511</v>
      </c>
      <c r="J1006">
        <v>6</v>
      </c>
    </row>
    <row r="1007" spans="1:11" ht="15.75" hidden="1" customHeight="1">
      <c r="A1007" t="s">
        <v>2116</v>
      </c>
      <c r="B1007" t="s">
        <v>2117</v>
      </c>
      <c r="C1007">
        <v>0</v>
      </c>
      <c r="D1007">
        <v>6</v>
      </c>
      <c r="E1007">
        <v>2024</v>
      </c>
      <c r="F1007" s="1">
        <v>-7930133</v>
      </c>
      <c r="G1007" s="1">
        <v>0</v>
      </c>
      <c r="H1007" s="1">
        <v>0</v>
      </c>
      <c r="I1007" s="1">
        <v>-7930133</v>
      </c>
      <c r="J1007">
        <v>7</v>
      </c>
    </row>
    <row r="1008" spans="1:11" ht="15.75" hidden="1" customHeight="1">
      <c r="A1008" t="s">
        <v>2118</v>
      </c>
      <c r="B1008" t="s">
        <v>2119</v>
      </c>
      <c r="C1008">
        <v>0</v>
      </c>
      <c r="D1008">
        <v>6</v>
      </c>
      <c r="E1008">
        <v>2024</v>
      </c>
      <c r="F1008" s="1">
        <v>-15666028</v>
      </c>
      <c r="G1008" s="1">
        <v>0</v>
      </c>
      <c r="H1008" s="1">
        <v>0</v>
      </c>
      <c r="I1008" s="1">
        <v>-15666028</v>
      </c>
      <c r="J1008">
        <v>7</v>
      </c>
    </row>
    <row r="1009" spans="1:10" ht="15.75" hidden="1" customHeight="1">
      <c r="A1009" t="s">
        <v>2120</v>
      </c>
      <c r="B1009" t="s">
        <v>2121</v>
      </c>
      <c r="C1009">
        <v>0</v>
      </c>
      <c r="D1009">
        <v>6</v>
      </c>
      <c r="E1009">
        <v>2024</v>
      </c>
      <c r="F1009" s="1">
        <v>-880880</v>
      </c>
      <c r="G1009" s="1">
        <v>0</v>
      </c>
      <c r="H1009" s="1">
        <v>0</v>
      </c>
      <c r="I1009" s="1">
        <v>-880880</v>
      </c>
      <c r="J1009">
        <v>7</v>
      </c>
    </row>
    <row r="1010" spans="1:10" ht="15.75" hidden="1" customHeight="1">
      <c r="A1010" t="s">
        <v>2122</v>
      </c>
      <c r="B1010" t="s">
        <v>2123</v>
      </c>
      <c r="C1010">
        <v>0</v>
      </c>
      <c r="D1010">
        <v>6</v>
      </c>
      <c r="E1010">
        <v>2024</v>
      </c>
      <c r="F1010" s="1">
        <v>-3228946</v>
      </c>
      <c r="G1010" s="1">
        <v>0</v>
      </c>
      <c r="H1010" s="1">
        <v>0</v>
      </c>
      <c r="I1010" s="1">
        <v>-3228946</v>
      </c>
      <c r="J1010">
        <v>7</v>
      </c>
    </row>
    <row r="1011" spans="1:10" ht="15.75" hidden="1" customHeight="1">
      <c r="A1011" t="s">
        <v>2124</v>
      </c>
      <c r="B1011" t="s">
        <v>2125</v>
      </c>
      <c r="C1011">
        <v>0</v>
      </c>
      <c r="D1011">
        <v>6</v>
      </c>
      <c r="E1011">
        <v>2024</v>
      </c>
      <c r="F1011" s="1">
        <v>-2094533</v>
      </c>
      <c r="G1011" s="1">
        <v>0</v>
      </c>
      <c r="H1011" s="1">
        <v>0</v>
      </c>
      <c r="I1011" s="1">
        <v>-2094533</v>
      </c>
      <c r="J1011">
        <v>7</v>
      </c>
    </row>
    <row r="1012" spans="1:10" ht="15.75" hidden="1" customHeight="1">
      <c r="A1012" t="s">
        <v>2126</v>
      </c>
      <c r="B1012" t="s">
        <v>2127</v>
      </c>
      <c r="C1012">
        <v>0</v>
      </c>
      <c r="D1012">
        <v>6</v>
      </c>
      <c r="E1012">
        <v>2024</v>
      </c>
      <c r="F1012" s="1">
        <v>-159519</v>
      </c>
      <c r="G1012" s="1">
        <v>0</v>
      </c>
      <c r="H1012" s="1">
        <v>0</v>
      </c>
      <c r="I1012" s="1">
        <v>-159519</v>
      </c>
      <c r="J1012">
        <v>7</v>
      </c>
    </row>
    <row r="1013" spans="1:10" ht="15.75" hidden="1" customHeight="1">
      <c r="A1013" t="s">
        <v>2128</v>
      </c>
      <c r="B1013" t="s">
        <v>2129</v>
      </c>
      <c r="C1013">
        <v>0</v>
      </c>
      <c r="D1013">
        <v>6</v>
      </c>
      <c r="E1013">
        <v>2024</v>
      </c>
      <c r="F1013" s="1">
        <v>1377737</v>
      </c>
      <c r="G1013" s="1">
        <v>0</v>
      </c>
      <c r="H1013" s="1">
        <v>0</v>
      </c>
      <c r="I1013" s="1">
        <v>1377737</v>
      </c>
      <c r="J1013">
        <v>7</v>
      </c>
    </row>
    <row r="1014" spans="1:10" ht="15.75" hidden="1" customHeight="1">
      <c r="A1014" t="s">
        <v>2130</v>
      </c>
      <c r="B1014" t="s">
        <v>2131</v>
      </c>
      <c r="C1014">
        <v>0</v>
      </c>
      <c r="D1014">
        <v>6</v>
      </c>
      <c r="E1014">
        <v>2024</v>
      </c>
      <c r="F1014" s="1">
        <v>19054493</v>
      </c>
      <c r="G1014" s="1">
        <v>0</v>
      </c>
      <c r="H1014" s="1">
        <v>0</v>
      </c>
      <c r="I1014" s="1">
        <v>19054493</v>
      </c>
      <c r="J1014">
        <v>7</v>
      </c>
    </row>
    <row r="1015" spans="1:10" ht="15.75" hidden="1" customHeight="1">
      <c r="A1015" t="s">
        <v>2132</v>
      </c>
      <c r="B1015" t="s">
        <v>2133</v>
      </c>
      <c r="C1015">
        <v>0</v>
      </c>
      <c r="D1015">
        <v>6</v>
      </c>
      <c r="E1015">
        <v>2024</v>
      </c>
      <c r="F1015" s="1">
        <v>2305871</v>
      </c>
      <c r="G1015" s="1">
        <v>0</v>
      </c>
      <c r="H1015" s="1">
        <v>0</v>
      </c>
      <c r="I1015" s="1">
        <v>2305871</v>
      </c>
      <c r="J1015">
        <v>7</v>
      </c>
    </row>
    <row r="1016" spans="1:10" ht="15.75" hidden="1" customHeight="1">
      <c r="A1016" t="s">
        <v>2134</v>
      </c>
      <c r="B1016" t="s">
        <v>2135</v>
      </c>
      <c r="C1016">
        <v>0</v>
      </c>
      <c r="D1016">
        <v>6</v>
      </c>
      <c r="E1016">
        <v>2024</v>
      </c>
      <c r="F1016" s="1">
        <v>-853616</v>
      </c>
      <c r="G1016" s="1">
        <v>0</v>
      </c>
      <c r="H1016" s="1">
        <v>0</v>
      </c>
      <c r="I1016" s="1">
        <v>-853616</v>
      </c>
      <c r="J1016">
        <v>7</v>
      </c>
    </row>
    <row r="1017" spans="1:10" ht="15.75" hidden="1" customHeight="1">
      <c r="A1017" t="s">
        <v>2136</v>
      </c>
      <c r="B1017" t="s">
        <v>2137</v>
      </c>
      <c r="C1017">
        <v>0</v>
      </c>
      <c r="D1017">
        <v>6</v>
      </c>
      <c r="E1017">
        <v>2024</v>
      </c>
      <c r="F1017" s="1">
        <v>-507420</v>
      </c>
      <c r="G1017" s="1">
        <v>0</v>
      </c>
      <c r="H1017" s="1">
        <v>0</v>
      </c>
      <c r="I1017" s="1">
        <v>-507420</v>
      </c>
      <c r="J1017">
        <v>7</v>
      </c>
    </row>
    <row r="1018" spans="1:10" ht="15.75" hidden="1" customHeight="1">
      <c r="A1018" t="s">
        <v>2138</v>
      </c>
      <c r="B1018" t="s">
        <v>2139</v>
      </c>
      <c r="C1018">
        <v>0</v>
      </c>
      <c r="D1018">
        <v>6</v>
      </c>
      <c r="E1018">
        <v>2024</v>
      </c>
      <c r="F1018" s="1">
        <v>-1252274</v>
      </c>
      <c r="G1018" s="1">
        <v>0</v>
      </c>
      <c r="H1018" s="1">
        <v>0</v>
      </c>
      <c r="I1018" s="1">
        <v>-1252274</v>
      </c>
      <c r="J1018">
        <v>7</v>
      </c>
    </row>
    <row r="1019" spans="1:10" ht="15.75" hidden="1" customHeight="1">
      <c r="A1019" t="s">
        <v>4340</v>
      </c>
      <c r="B1019" t="s">
        <v>4341</v>
      </c>
      <c r="C1019">
        <v>0</v>
      </c>
      <c r="D1019">
        <v>6</v>
      </c>
      <c r="E1019">
        <v>2024</v>
      </c>
      <c r="F1019" s="1">
        <v>-796263</v>
      </c>
      <c r="G1019" s="1">
        <v>0</v>
      </c>
      <c r="H1019" s="1">
        <v>0</v>
      </c>
      <c r="I1019" s="1">
        <v>-796263</v>
      </c>
      <c r="J1019">
        <v>7</v>
      </c>
    </row>
    <row r="1020" spans="1:10" ht="15.75" hidden="1" customHeight="1">
      <c r="A1020" t="s">
        <v>2140</v>
      </c>
      <c r="B1020" t="s">
        <v>320</v>
      </c>
      <c r="C1020">
        <v>0</v>
      </c>
      <c r="D1020">
        <v>6</v>
      </c>
      <c r="E1020">
        <v>2024</v>
      </c>
      <c r="F1020" s="1">
        <v>-1089574389.74</v>
      </c>
      <c r="G1020" s="1">
        <v>0</v>
      </c>
      <c r="H1020" s="1">
        <v>123067733.86</v>
      </c>
      <c r="I1020" s="1">
        <v>-1212642123.5999999</v>
      </c>
      <c r="J1020">
        <v>1</v>
      </c>
    </row>
    <row r="1021" spans="1:10" ht="15.75" hidden="1" customHeight="1">
      <c r="A1021" t="s">
        <v>2141</v>
      </c>
      <c r="B1021" t="s">
        <v>2142</v>
      </c>
      <c r="C1021">
        <v>0</v>
      </c>
      <c r="D1021">
        <v>6</v>
      </c>
      <c r="E1021">
        <v>2024</v>
      </c>
      <c r="F1021" s="1">
        <v>-980860547.61000001</v>
      </c>
      <c r="G1021" s="1">
        <v>0</v>
      </c>
      <c r="H1021" s="1">
        <v>0</v>
      </c>
      <c r="I1021" s="1">
        <v>-980860547.61000001</v>
      </c>
      <c r="J1021">
        <v>2</v>
      </c>
    </row>
    <row r="1022" spans="1:10" ht="15.75" customHeight="1">
      <c r="A1022" t="s">
        <v>2143</v>
      </c>
      <c r="B1022" t="s">
        <v>2144</v>
      </c>
      <c r="C1022">
        <v>0</v>
      </c>
      <c r="D1022">
        <v>6</v>
      </c>
      <c r="E1022">
        <v>2024</v>
      </c>
      <c r="F1022" s="1">
        <v>-706570224.89999998</v>
      </c>
      <c r="G1022" s="1">
        <v>0</v>
      </c>
      <c r="H1022" s="1">
        <v>0</v>
      </c>
      <c r="I1022" s="1">
        <v>-706570224.89999998</v>
      </c>
      <c r="J1022">
        <v>3</v>
      </c>
    </row>
    <row r="1023" spans="1:10" ht="15.75" hidden="1" customHeight="1">
      <c r="A1023" t="s">
        <v>2145</v>
      </c>
      <c r="B1023" t="s">
        <v>2144</v>
      </c>
      <c r="C1023">
        <v>0</v>
      </c>
      <c r="D1023">
        <v>6</v>
      </c>
      <c r="E1023">
        <v>2024</v>
      </c>
      <c r="F1023" s="1">
        <v>-14004650.380000001</v>
      </c>
      <c r="G1023" s="1">
        <v>0</v>
      </c>
      <c r="H1023" s="1">
        <v>0</v>
      </c>
      <c r="I1023" s="1">
        <v>-14004650.380000001</v>
      </c>
      <c r="J1023">
        <v>4</v>
      </c>
    </row>
    <row r="1024" spans="1:10" ht="15.75" hidden="1" customHeight="1">
      <c r="A1024" t="s">
        <v>2146</v>
      </c>
      <c r="B1024" t="s">
        <v>2144</v>
      </c>
      <c r="C1024">
        <v>0</v>
      </c>
      <c r="D1024">
        <v>6</v>
      </c>
      <c r="E1024">
        <v>2024</v>
      </c>
      <c r="F1024" s="1">
        <v>-14004650.380000001</v>
      </c>
      <c r="G1024" s="1">
        <v>0</v>
      </c>
      <c r="H1024" s="1">
        <v>0</v>
      </c>
      <c r="I1024" s="1">
        <v>-14004650.380000001</v>
      </c>
      <c r="J1024">
        <v>5</v>
      </c>
    </row>
    <row r="1025" spans="1:12" ht="15.75" hidden="1" customHeight="1">
      <c r="A1025" t="s">
        <v>2147</v>
      </c>
      <c r="B1025" t="s">
        <v>320</v>
      </c>
      <c r="C1025">
        <v>0</v>
      </c>
      <c r="D1025">
        <v>6</v>
      </c>
      <c r="E1025">
        <v>2024</v>
      </c>
      <c r="F1025" s="1">
        <v>-5750000</v>
      </c>
      <c r="G1025" s="1">
        <v>0</v>
      </c>
      <c r="H1025" s="1">
        <v>0</v>
      </c>
      <c r="I1025" s="1">
        <v>-5750000</v>
      </c>
      <c r="J1025">
        <v>6</v>
      </c>
    </row>
    <row r="1026" spans="1:12" ht="15.75" hidden="1" customHeight="1">
      <c r="A1026" t="s">
        <v>2148</v>
      </c>
      <c r="B1026" t="s">
        <v>2149</v>
      </c>
      <c r="C1026">
        <v>0</v>
      </c>
      <c r="D1026">
        <v>6</v>
      </c>
      <c r="E1026">
        <v>2024</v>
      </c>
      <c r="F1026" s="1">
        <v>-5750000</v>
      </c>
      <c r="G1026" s="1">
        <v>0</v>
      </c>
      <c r="H1026" s="1">
        <v>0</v>
      </c>
      <c r="I1026" s="1">
        <v>-5750000</v>
      </c>
      <c r="J1026">
        <v>7</v>
      </c>
    </row>
    <row r="1027" spans="1:12" ht="15.75" hidden="1" customHeight="1">
      <c r="A1027" t="s">
        <v>2150</v>
      </c>
      <c r="B1027" t="s">
        <v>2151</v>
      </c>
      <c r="C1027">
        <v>0</v>
      </c>
      <c r="D1027">
        <v>6</v>
      </c>
      <c r="E1027">
        <v>2024</v>
      </c>
      <c r="F1027" s="1">
        <v>-8254650.3799999999</v>
      </c>
      <c r="G1027" s="1">
        <v>0</v>
      </c>
      <c r="H1027" s="1">
        <v>0</v>
      </c>
      <c r="I1027" s="1">
        <v>-8254650.3799999999</v>
      </c>
      <c r="J1027">
        <v>6</v>
      </c>
    </row>
    <row r="1028" spans="1:12" ht="15.75" hidden="1" customHeight="1">
      <c r="A1028" t="s">
        <v>2152</v>
      </c>
      <c r="B1028" t="s">
        <v>2153</v>
      </c>
      <c r="C1028">
        <v>0</v>
      </c>
      <c r="D1028">
        <v>6</v>
      </c>
      <c r="E1028">
        <v>2024</v>
      </c>
      <c r="F1028" s="1">
        <v>-8254650.3799999999</v>
      </c>
      <c r="G1028" s="1">
        <v>0</v>
      </c>
      <c r="H1028" s="1">
        <v>0</v>
      </c>
      <c r="I1028" s="1">
        <v>-8254650.3799999999</v>
      </c>
      <c r="J1028">
        <v>7</v>
      </c>
    </row>
    <row r="1029" spans="1:12" ht="15.75" hidden="1" customHeight="1">
      <c r="A1029" t="s">
        <v>2154</v>
      </c>
      <c r="B1029" t="s">
        <v>2144</v>
      </c>
      <c r="C1029">
        <v>0</v>
      </c>
      <c r="D1029">
        <v>6</v>
      </c>
      <c r="E1029">
        <v>2024</v>
      </c>
      <c r="F1029" s="1">
        <v>-692565574.51999998</v>
      </c>
      <c r="G1029" s="1">
        <v>0</v>
      </c>
      <c r="H1029" s="1">
        <v>0</v>
      </c>
      <c r="I1029" s="1">
        <v>-692565574.51999998</v>
      </c>
      <c r="J1029">
        <v>4</v>
      </c>
    </row>
    <row r="1030" spans="1:12" ht="15.75" hidden="1" customHeight="1">
      <c r="A1030" t="s">
        <v>2155</v>
      </c>
      <c r="B1030" t="s">
        <v>2144</v>
      </c>
      <c r="C1030">
        <v>0</v>
      </c>
      <c r="D1030">
        <v>6</v>
      </c>
      <c r="E1030">
        <v>2024</v>
      </c>
      <c r="F1030" s="1">
        <v>-692565574.51999998</v>
      </c>
      <c r="G1030" s="1">
        <v>0</v>
      </c>
      <c r="H1030" s="1">
        <v>0</v>
      </c>
      <c r="I1030" s="1">
        <v>-692565574.51999998</v>
      </c>
      <c r="J1030">
        <v>5</v>
      </c>
    </row>
    <row r="1031" spans="1:12" ht="15.75" hidden="1" customHeight="1">
      <c r="A1031" t="s">
        <v>2156</v>
      </c>
      <c r="B1031" t="s">
        <v>320</v>
      </c>
      <c r="C1031">
        <v>0</v>
      </c>
      <c r="D1031">
        <v>6</v>
      </c>
      <c r="E1031">
        <v>2024</v>
      </c>
      <c r="F1031" s="1">
        <v>-646364069.71000004</v>
      </c>
      <c r="G1031" s="1">
        <v>0</v>
      </c>
      <c r="H1031" s="1">
        <v>0</v>
      </c>
      <c r="I1031" s="1">
        <v>-646364069.71000004</v>
      </c>
      <c r="J1031">
        <v>6</v>
      </c>
    </row>
    <row r="1032" spans="1:12" ht="15.75" hidden="1" customHeight="1">
      <c r="A1032" t="s">
        <v>2157</v>
      </c>
      <c r="B1032" t="s">
        <v>320</v>
      </c>
      <c r="C1032">
        <v>0</v>
      </c>
      <c r="D1032">
        <v>6</v>
      </c>
      <c r="E1032">
        <v>2024</v>
      </c>
      <c r="F1032" s="1">
        <v>-482103771.70999998</v>
      </c>
      <c r="G1032" s="1">
        <v>0</v>
      </c>
      <c r="H1032" s="1">
        <v>0</v>
      </c>
      <c r="I1032" s="1">
        <v>-482103771.70999998</v>
      </c>
      <c r="J1032">
        <v>7</v>
      </c>
    </row>
    <row r="1033" spans="1:12" ht="15.75" hidden="1" customHeight="1">
      <c r="A1033" t="s">
        <v>2158</v>
      </c>
      <c r="B1033" t="s">
        <v>2149</v>
      </c>
      <c r="C1033">
        <v>0</v>
      </c>
      <c r="D1033">
        <v>6</v>
      </c>
      <c r="E1033">
        <v>2024</v>
      </c>
      <c r="F1033" s="1">
        <v>-164260298</v>
      </c>
      <c r="G1033" s="1">
        <v>0</v>
      </c>
      <c r="H1033" s="1">
        <v>0</v>
      </c>
      <c r="I1033" s="1">
        <v>-164260298</v>
      </c>
      <c r="J1033">
        <v>7</v>
      </c>
    </row>
    <row r="1034" spans="1:12" ht="15.75" hidden="1" customHeight="1">
      <c r="A1034" t="s">
        <v>2159</v>
      </c>
      <c r="B1034" t="s">
        <v>2160</v>
      </c>
      <c r="C1034">
        <v>0</v>
      </c>
      <c r="D1034">
        <v>6</v>
      </c>
      <c r="E1034">
        <v>2024</v>
      </c>
      <c r="F1034" s="1">
        <v>-46201504.810000002</v>
      </c>
      <c r="G1034" s="1">
        <v>0</v>
      </c>
      <c r="H1034" s="1">
        <v>0</v>
      </c>
      <c r="I1034" s="1">
        <v>-46201504.810000002</v>
      </c>
      <c r="J1034">
        <v>6</v>
      </c>
    </row>
    <row r="1035" spans="1:12" ht="15.75" hidden="1" customHeight="1">
      <c r="A1035" t="s">
        <v>2161</v>
      </c>
      <c r="B1035" t="s">
        <v>2160</v>
      </c>
      <c r="C1035">
        <v>0</v>
      </c>
      <c r="D1035">
        <v>6</v>
      </c>
      <c r="E1035">
        <v>2024</v>
      </c>
      <c r="F1035" s="1">
        <v>-46201504.810000002</v>
      </c>
      <c r="G1035" s="1">
        <v>0</v>
      </c>
      <c r="H1035" s="1">
        <v>0</v>
      </c>
      <c r="I1035" s="1">
        <v>-46201504.810000002</v>
      </c>
      <c r="J1035">
        <v>7</v>
      </c>
    </row>
    <row r="1036" spans="1:12" ht="15.75" customHeight="1">
      <c r="A1036" t="s">
        <v>2162</v>
      </c>
      <c r="B1036" t="s">
        <v>2163</v>
      </c>
      <c r="C1036">
        <v>0</v>
      </c>
      <c r="D1036">
        <v>6</v>
      </c>
      <c r="E1036">
        <v>2024</v>
      </c>
      <c r="F1036" s="1">
        <v>-274290322.70999998</v>
      </c>
      <c r="G1036" s="1">
        <v>0</v>
      </c>
      <c r="H1036" s="1">
        <v>0</v>
      </c>
      <c r="I1036" s="1">
        <v>-274290322.70999998</v>
      </c>
      <c r="J1036">
        <v>3</v>
      </c>
    </row>
    <row r="1037" spans="1:12" ht="15.75" hidden="1" customHeight="1">
      <c r="A1037" t="s">
        <v>2164</v>
      </c>
      <c r="B1037" t="s">
        <v>2163</v>
      </c>
      <c r="C1037">
        <v>0</v>
      </c>
      <c r="D1037">
        <v>6</v>
      </c>
      <c r="E1037">
        <v>2024</v>
      </c>
      <c r="F1037" s="1">
        <v>-274290322.70999998</v>
      </c>
      <c r="G1037" s="1">
        <v>0</v>
      </c>
      <c r="H1037" s="1">
        <v>0</v>
      </c>
      <c r="I1037" s="1">
        <v>-274290322.70999998</v>
      </c>
      <c r="J1037">
        <v>4</v>
      </c>
    </row>
    <row r="1038" spans="1:12" ht="15.75" hidden="1" customHeight="1">
      <c r="A1038" t="s">
        <v>2165</v>
      </c>
      <c r="B1038" t="s">
        <v>2163</v>
      </c>
      <c r="C1038">
        <v>0</v>
      </c>
      <c r="D1038">
        <v>6</v>
      </c>
      <c r="E1038">
        <v>2024</v>
      </c>
      <c r="F1038" s="1">
        <v>-274290322.70999998</v>
      </c>
      <c r="G1038" s="1">
        <v>0</v>
      </c>
      <c r="H1038" s="1">
        <v>0</v>
      </c>
      <c r="I1038" s="1">
        <v>-274290322.70999998</v>
      </c>
      <c r="J1038">
        <v>5</v>
      </c>
      <c r="L1038" s="169"/>
    </row>
    <row r="1039" spans="1:12" ht="15.75" hidden="1" customHeight="1">
      <c r="A1039" t="s">
        <v>2166</v>
      </c>
      <c r="B1039" t="s">
        <v>2167</v>
      </c>
      <c r="C1039">
        <v>0</v>
      </c>
      <c r="D1039">
        <v>6</v>
      </c>
      <c r="E1039">
        <v>2024</v>
      </c>
      <c r="F1039" s="1">
        <v>-274290322.70999998</v>
      </c>
      <c r="G1039" s="1">
        <v>0</v>
      </c>
      <c r="H1039" s="1">
        <v>0</v>
      </c>
      <c r="I1039" s="1">
        <v>-274290322.70999998</v>
      </c>
      <c r="J1039">
        <v>6</v>
      </c>
    </row>
    <row r="1040" spans="1:12" ht="15.75" hidden="1" customHeight="1">
      <c r="A1040" t="s">
        <v>2168</v>
      </c>
      <c r="B1040" t="s">
        <v>2167</v>
      </c>
      <c r="C1040">
        <v>0</v>
      </c>
      <c r="D1040">
        <v>6</v>
      </c>
      <c r="E1040">
        <v>2024</v>
      </c>
      <c r="F1040" s="1">
        <v>-274290322.70999998</v>
      </c>
      <c r="G1040" s="1">
        <v>0</v>
      </c>
      <c r="H1040" s="1">
        <v>0</v>
      </c>
      <c r="I1040" s="1">
        <v>-274290322.70999998</v>
      </c>
      <c r="J1040">
        <v>7</v>
      </c>
      <c r="L1040" s="169"/>
    </row>
    <row r="1041" spans="1:12" ht="15.75" hidden="1" customHeight="1">
      <c r="A1041" t="s">
        <v>2169</v>
      </c>
      <c r="B1041" t="s">
        <v>2170</v>
      </c>
      <c r="C1041">
        <v>0</v>
      </c>
      <c r="D1041">
        <v>6</v>
      </c>
      <c r="E1041">
        <v>2024</v>
      </c>
      <c r="F1041" s="1">
        <v>-108713842.13</v>
      </c>
      <c r="G1041" s="1">
        <v>0</v>
      </c>
      <c r="H1041" s="1">
        <v>123067733.86</v>
      </c>
      <c r="I1041" s="1">
        <v>-231781575.99000001</v>
      </c>
      <c r="J1041">
        <v>2</v>
      </c>
    </row>
    <row r="1042" spans="1:12" ht="15.75" customHeight="1">
      <c r="A1042" t="s">
        <v>2171</v>
      </c>
      <c r="B1042" t="s">
        <v>2172</v>
      </c>
      <c r="C1042">
        <v>0</v>
      </c>
      <c r="D1042">
        <v>6</v>
      </c>
      <c r="E1042">
        <v>2024</v>
      </c>
      <c r="F1042" s="1">
        <v>-108193357.38</v>
      </c>
      <c r="G1042" s="1">
        <v>0</v>
      </c>
      <c r="H1042" s="1">
        <v>0</v>
      </c>
      <c r="I1042" s="1">
        <v>-108193357.38</v>
      </c>
      <c r="J1042">
        <v>3</v>
      </c>
    </row>
    <row r="1043" spans="1:12" ht="15.75" hidden="1" customHeight="1">
      <c r="A1043" t="s">
        <v>2173</v>
      </c>
      <c r="B1043" t="s">
        <v>2172</v>
      </c>
      <c r="C1043">
        <v>0</v>
      </c>
      <c r="D1043">
        <v>6</v>
      </c>
      <c r="E1043">
        <v>2024</v>
      </c>
      <c r="F1043" s="1">
        <v>-108193357.38</v>
      </c>
      <c r="G1043" s="1">
        <v>0</v>
      </c>
      <c r="H1043" s="1">
        <v>0</v>
      </c>
      <c r="I1043" s="1">
        <v>-108193357.38</v>
      </c>
      <c r="J1043">
        <v>4</v>
      </c>
    </row>
    <row r="1044" spans="1:12" ht="15.75" hidden="1" customHeight="1">
      <c r="A1044" t="s">
        <v>2174</v>
      </c>
      <c r="B1044" t="s">
        <v>2172</v>
      </c>
      <c r="C1044">
        <v>0</v>
      </c>
      <c r="D1044">
        <v>6</v>
      </c>
      <c r="E1044">
        <v>2024</v>
      </c>
      <c r="F1044" s="1">
        <v>-108193357.38</v>
      </c>
      <c r="G1044" s="1">
        <v>0</v>
      </c>
      <c r="H1044" s="1">
        <v>0</v>
      </c>
      <c r="I1044" s="1">
        <v>-108193357.38</v>
      </c>
      <c r="J1044">
        <v>5</v>
      </c>
    </row>
    <row r="1045" spans="1:12" ht="15.75" hidden="1" customHeight="1">
      <c r="A1045" t="s">
        <v>2175</v>
      </c>
      <c r="B1045" t="s">
        <v>2172</v>
      </c>
      <c r="C1045">
        <v>0</v>
      </c>
      <c r="D1045">
        <v>6</v>
      </c>
      <c r="E1045">
        <v>2024</v>
      </c>
      <c r="F1045" s="1">
        <v>-108193357.38</v>
      </c>
      <c r="G1045" s="1">
        <v>0</v>
      </c>
      <c r="H1045" s="1">
        <v>0</v>
      </c>
      <c r="I1045" s="1">
        <v>-108193357.38</v>
      </c>
      <c r="J1045">
        <v>6</v>
      </c>
    </row>
    <row r="1046" spans="1:12" ht="15.75" hidden="1" customHeight="1">
      <c r="A1046" t="s">
        <v>2176</v>
      </c>
      <c r="B1046" t="s">
        <v>2177</v>
      </c>
      <c r="C1046">
        <v>0</v>
      </c>
      <c r="D1046">
        <v>6</v>
      </c>
      <c r="E1046">
        <v>2024</v>
      </c>
      <c r="F1046" s="1">
        <v>5909.51</v>
      </c>
      <c r="G1046" s="1">
        <v>0</v>
      </c>
      <c r="H1046" s="1">
        <v>0</v>
      </c>
      <c r="I1046" s="1">
        <v>5909.51</v>
      </c>
      <c r="J1046">
        <v>7</v>
      </c>
    </row>
    <row r="1047" spans="1:12" ht="15.75" hidden="1" customHeight="1">
      <c r="A1047" t="s">
        <v>2178</v>
      </c>
      <c r="B1047" t="s">
        <v>2179</v>
      </c>
      <c r="C1047">
        <v>0</v>
      </c>
      <c r="D1047">
        <v>6</v>
      </c>
      <c r="E1047">
        <v>2024</v>
      </c>
      <c r="F1047" s="1">
        <v>9318.2999999999993</v>
      </c>
      <c r="G1047" s="1">
        <v>0</v>
      </c>
      <c r="H1047" s="1">
        <v>0</v>
      </c>
      <c r="I1047" s="1">
        <v>9318.2999999999993</v>
      </c>
      <c r="J1047">
        <v>7</v>
      </c>
    </row>
    <row r="1048" spans="1:12" ht="15.75" hidden="1" customHeight="1">
      <c r="A1048" t="s">
        <v>2180</v>
      </c>
      <c r="B1048" t="s">
        <v>2181</v>
      </c>
      <c r="C1048">
        <v>0</v>
      </c>
      <c r="D1048">
        <v>6</v>
      </c>
      <c r="E1048">
        <v>2024</v>
      </c>
      <c r="F1048" s="1">
        <v>3775.14</v>
      </c>
      <c r="G1048" s="1">
        <v>0</v>
      </c>
      <c r="H1048" s="1">
        <v>0</v>
      </c>
      <c r="I1048" s="1">
        <v>3775.14</v>
      </c>
      <c r="J1048">
        <v>7</v>
      </c>
    </row>
    <row r="1049" spans="1:12" ht="15.75" hidden="1" customHeight="1">
      <c r="A1049" t="s">
        <v>2182</v>
      </c>
      <c r="B1049" t="s">
        <v>2183</v>
      </c>
      <c r="C1049">
        <v>0</v>
      </c>
      <c r="D1049">
        <v>6</v>
      </c>
      <c r="E1049">
        <v>2024</v>
      </c>
      <c r="F1049" s="1">
        <v>6001538.4500000002</v>
      </c>
      <c r="G1049" s="1">
        <v>0</v>
      </c>
      <c r="H1049" s="1">
        <v>0</v>
      </c>
      <c r="I1049" s="1">
        <v>6001538.4500000002</v>
      </c>
      <c r="J1049">
        <v>7</v>
      </c>
    </row>
    <row r="1050" spans="1:12" ht="15.75" hidden="1" customHeight="1">
      <c r="A1050" t="s">
        <v>2184</v>
      </c>
      <c r="B1050" t="s">
        <v>2185</v>
      </c>
      <c r="C1050">
        <v>0</v>
      </c>
      <c r="D1050">
        <v>6</v>
      </c>
      <c r="E1050">
        <v>2024</v>
      </c>
      <c r="F1050" s="1">
        <v>22987879.649999999</v>
      </c>
      <c r="G1050" s="1">
        <v>0</v>
      </c>
      <c r="H1050" s="1">
        <v>0</v>
      </c>
      <c r="I1050" s="1">
        <v>22987879.649999999</v>
      </c>
      <c r="J1050">
        <v>7</v>
      </c>
    </row>
    <row r="1051" spans="1:12" ht="15.75" hidden="1" customHeight="1">
      <c r="A1051" t="s">
        <v>2186</v>
      </c>
      <c r="B1051" t="s">
        <v>2187</v>
      </c>
      <c r="C1051">
        <v>0</v>
      </c>
      <c r="D1051">
        <v>6</v>
      </c>
      <c r="E1051">
        <v>2024</v>
      </c>
      <c r="F1051" s="1">
        <v>20630476.140000001</v>
      </c>
      <c r="G1051" s="1">
        <v>0</v>
      </c>
      <c r="H1051" s="1">
        <v>0</v>
      </c>
      <c r="I1051" s="1">
        <v>20630476.140000001</v>
      </c>
      <c r="J1051">
        <v>7</v>
      </c>
    </row>
    <row r="1052" spans="1:12" ht="15.75" hidden="1" customHeight="1">
      <c r="A1052" t="s">
        <v>2188</v>
      </c>
      <c r="B1052" t="s">
        <v>2189</v>
      </c>
      <c r="C1052">
        <v>0</v>
      </c>
      <c r="D1052">
        <v>6</v>
      </c>
      <c r="E1052">
        <v>2024</v>
      </c>
      <c r="F1052" s="1">
        <v>15214220.42</v>
      </c>
      <c r="G1052" s="1">
        <v>0</v>
      </c>
      <c r="H1052" s="1">
        <v>0</v>
      </c>
      <c r="I1052" s="1">
        <v>15214220.42</v>
      </c>
      <c r="J1052">
        <v>7</v>
      </c>
    </row>
    <row r="1053" spans="1:12" ht="15.75" hidden="1" customHeight="1">
      <c r="A1053" t="s">
        <v>2190</v>
      </c>
      <c r="B1053" t="s">
        <v>2191</v>
      </c>
      <c r="C1053">
        <v>0</v>
      </c>
      <c r="D1053">
        <v>6</v>
      </c>
      <c r="E1053">
        <v>2024</v>
      </c>
      <c r="F1053" s="1">
        <v>52397742.270000003</v>
      </c>
      <c r="G1053" s="1">
        <v>0</v>
      </c>
      <c r="H1053" s="1">
        <v>0</v>
      </c>
      <c r="I1053" s="1">
        <v>52397742.270000003</v>
      </c>
      <c r="J1053">
        <v>7</v>
      </c>
      <c r="L1053" s="169"/>
    </row>
    <row r="1054" spans="1:12" ht="15.75" hidden="1" customHeight="1">
      <c r="A1054" t="s">
        <v>2192</v>
      </c>
      <c r="B1054" t="s">
        <v>2193</v>
      </c>
      <c r="C1054">
        <v>0</v>
      </c>
      <c r="D1054">
        <v>6</v>
      </c>
      <c r="E1054">
        <v>2024</v>
      </c>
      <c r="F1054" s="1">
        <v>69438020.859999999</v>
      </c>
      <c r="G1054" s="1">
        <v>0</v>
      </c>
      <c r="H1054" s="1">
        <v>0</v>
      </c>
      <c r="I1054" s="1">
        <v>69438020.859999999</v>
      </c>
      <c r="J1054">
        <v>7</v>
      </c>
    </row>
    <row r="1055" spans="1:12" ht="15.75" hidden="1" customHeight="1">
      <c r="A1055" t="s">
        <v>2194</v>
      </c>
      <c r="B1055" t="s">
        <v>2195</v>
      </c>
      <c r="C1055">
        <v>0</v>
      </c>
      <c r="D1055">
        <v>6</v>
      </c>
      <c r="E1055">
        <v>2024</v>
      </c>
      <c r="F1055" s="1">
        <v>29494307.670000002</v>
      </c>
      <c r="G1055" s="1">
        <v>0</v>
      </c>
      <c r="H1055" s="1">
        <v>0</v>
      </c>
      <c r="I1055" s="1">
        <v>29494307.670000002</v>
      </c>
      <c r="J1055">
        <v>7</v>
      </c>
      <c r="L1055" s="169"/>
    </row>
    <row r="1056" spans="1:12" ht="15.75" hidden="1" customHeight="1">
      <c r="A1056" t="s">
        <v>2196</v>
      </c>
      <c r="B1056" t="s">
        <v>2197</v>
      </c>
      <c r="C1056">
        <v>0</v>
      </c>
      <c r="D1056">
        <v>6</v>
      </c>
      <c r="E1056">
        <v>2024</v>
      </c>
      <c r="F1056" s="1">
        <v>28706250.539999999</v>
      </c>
      <c r="G1056" s="1">
        <v>0</v>
      </c>
      <c r="H1056" s="1">
        <v>0</v>
      </c>
      <c r="I1056" s="1">
        <v>28706250.539999999</v>
      </c>
      <c r="J1056">
        <v>7</v>
      </c>
    </row>
    <row r="1057" spans="1:12" ht="15.75" hidden="1" customHeight="1">
      <c r="A1057" t="s">
        <v>2198</v>
      </c>
      <c r="B1057" t="s">
        <v>2199</v>
      </c>
      <c r="C1057">
        <v>0</v>
      </c>
      <c r="D1057">
        <v>6</v>
      </c>
      <c r="E1057">
        <v>2024</v>
      </c>
      <c r="F1057" s="1">
        <v>-380524604.02999997</v>
      </c>
      <c r="G1057" s="1">
        <v>0</v>
      </c>
      <c r="H1057" s="1">
        <v>0</v>
      </c>
      <c r="I1057" s="1">
        <v>-380524604.02999997</v>
      </c>
      <c r="J1057">
        <v>7</v>
      </c>
      <c r="L1057" s="169"/>
    </row>
    <row r="1058" spans="1:12" ht="15.75" hidden="1" customHeight="1">
      <c r="A1058" t="s">
        <v>2200</v>
      </c>
      <c r="B1058" t="s">
        <v>2201</v>
      </c>
      <c r="C1058">
        <v>0</v>
      </c>
      <c r="D1058">
        <v>6</v>
      </c>
      <c r="E1058">
        <v>2024</v>
      </c>
      <c r="F1058" s="1">
        <v>27578266.899999999</v>
      </c>
      <c r="G1058" s="1">
        <v>0</v>
      </c>
      <c r="H1058" s="1">
        <v>0</v>
      </c>
      <c r="I1058" s="1">
        <v>27578266.899999999</v>
      </c>
      <c r="J1058">
        <v>7</v>
      </c>
    </row>
    <row r="1059" spans="1:12" ht="15.75" hidden="1" customHeight="1">
      <c r="A1059" t="s">
        <v>4342</v>
      </c>
      <c r="B1059" t="s">
        <v>4343</v>
      </c>
      <c r="C1059">
        <v>0</v>
      </c>
      <c r="D1059">
        <v>6</v>
      </c>
      <c r="E1059">
        <v>2024</v>
      </c>
      <c r="F1059" s="1">
        <v>-136459.20000000001</v>
      </c>
      <c r="G1059" s="1">
        <v>0</v>
      </c>
      <c r="H1059" s="1">
        <v>0</v>
      </c>
      <c r="I1059" s="1">
        <v>-136459.20000000001</v>
      </c>
      <c r="J1059">
        <v>7</v>
      </c>
    </row>
    <row r="1060" spans="1:12" ht="15.75" customHeight="1">
      <c r="A1060" t="s">
        <v>2202</v>
      </c>
      <c r="B1060" t="s">
        <v>2203</v>
      </c>
      <c r="C1060">
        <v>0</v>
      </c>
      <c r="D1060">
        <v>6</v>
      </c>
      <c r="E1060">
        <v>2024</v>
      </c>
      <c r="F1060" s="1">
        <v>-520484.75</v>
      </c>
      <c r="G1060" s="1">
        <v>0</v>
      </c>
      <c r="H1060" s="1">
        <v>123067733.86</v>
      </c>
      <c r="I1060" s="1">
        <v>-123588218.61</v>
      </c>
      <c r="J1060">
        <v>3</v>
      </c>
    </row>
    <row r="1061" spans="1:12" ht="15.75" hidden="1" customHeight="1">
      <c r="A1061" t="s">
        <v>4344</v>
      </c>
      <c r="B1061" t="s">
        <v>4345</v>
      </c>
      <c r="C1061">
        <v>0</v>
      </c>
      <c r="D1061">
        <v>6</v>
      </c>
      <c r="E1061">
        <v>2024</v>
      </c>
      <c r="F1061" s="1">
        <v>0</v>
      </c>
      <c r="G1061" s="1">
        <v>0</v>
      </c>
      <c r="H1061" s="1">
        <v>123067733.86</v>
      </c>
      <c r="I1061" s="1">
        <v>-123067733.86</v>
      </c>
      <c r="J1061">
        <v>4</v>
      </c>
    </row>
    <row r="1062" spans="1:12" ht="15.75" hidden="1" customHeight="1">
      <c r="A1062" t="s">
        <v>4346</v>
      </c>
      <c r="B1062" t="s">
        <v>4345</v>
      </c>
      <c r="C1062">
        <v>0</v>
      </c>
      <c r="D1062">
        <v>6</v>
      </c>
      <c r="E1062">
        <v>2024</v>
      </c>
      <c r="F1062" s="1">
        <v>0</v>
      </c>
      <c r="G1062" s="1">
        <v>0</v>
      </c>
      <c r="H1062" s="1">
        <v>123067733.86</v>
      </c>
      <c r="I1062" s="1">
        <v>-123067733.86</v>
      </c>
      <c r="J1062">
        <v>5</v>
      </c>
    </row>
    <row r="1063" spans="1:12" ht="15.75" hidden="1" customHeight="1">
      <c r="A1063" t="s">
        <v>4347</v>
      </c>
      <c r="B1063" t="s">
        <v>4345</v>
      </c>
      <c r="C1063">
        <v>0</v>
      </c>
      <c r="D1063">
        <v>6</v>
      </c>
      <c r="E1063">
        <v>2024</v>
      </c>
      <c r="F1063" s="1">
        <v>0</v>
      </c>
      <c r="G1063" s="1">
        <v>0</v>
      </c>
      <c r="H1063" s="1">
        <v>123067733.86</v>
      </c>
      <c r="I1063" s="1">
        <v>-123067733.86</v>
      </c>
      <c r="J1063">
        <v>6</v>
      </c>
    </row>
    <row r="1064" spans="1:12" ht="15.75" hidden="1" customHeight="1">
      <c r="A1064" t="s">
        <v>4348</v>
      </c>
      <c r="B1064" t="s">
        <v>4349</v>
      </c>
      <c r="C1064">
        <v>0</v>
      </c>
      <c r="D1064">
        <v>6</v>
      </c>
      <c r="E1064">
        <v>2024</v>
      </c>
      <c r="F1064" s="1">
        <v>0</v>
      </c>
      <c r="G1064" s="1">
        <v>0</v>
      </c>
      <c r="H1064" s="1">
        <v>-71302652.439999998</v>
      </c>
      <c r="I1064" s="1">
        <v>71302652.439999998</v>
      </c>
      <c r="J1064">
        <v>7</v>
      </c>
    </row>
    <row r="1065" spans="1:12" ht="15.75" hidden="1" customHeight="1">
      <c r="A1065" t="s">
        <v>4350</v>
      </c>
      <c r="B1065" t="s">
        <v>4351</v>
      </c>
      <c r="C1065">
        <v>0</v>
      </c>
      <c r="D1065">
        <v>6</v>
      </c>
      <c r="E1065">
        <v>2024</v>
      </c>
      <c r="F1065" s="1">
        <v>0</v>
      </c>
      <c r="G1065" s="1">
        <v>0</v>
      </c>
      <c r="H1065" s="1">
        <v>194370386.30000001</v>
      </c>
      <c r="I1065" s="1">
        <v>-194370386.30000001</v>
      </c>
      <c r="J1065">
        <v>7</v>
      </c>
    </row>
    <row r="1066" spans="1:12" ht="15.75" hidden="1" customHeight="1">
      <c r="A1066" t="s">
        <v>2204</v>
      </c>
      <c r="B1066" t="s">
        <v>2205</v>
      </c>
      <c r="C1066">
        <v>0</v>
      </c>
      <c r="D1066">
        <v>6</v>
      </c>
      <c r="E1066">
        <v>2024</v>
      </c>
      <c r="F1066" s="1">
        <v>-520484.75</v>
      </c>
      <c r="G1066" s="1">
        <v>0</v>
      </c>
      <c r="H1066" s="1">
        <v>0</v>
      </c>
      <c r="I1066" s="1">
        <v>-520484.75</v>
      </c>
      <c r="J1066">
        <v>4</v>
      </c>
    </row>
    <row r="1067" spans="1:12" ht="15.75" hidden="1" customHeight="1">
      <c r="A1067" t="s">
        <v>2206</v>
      </c>
      <c r="B1067" t="s">
        <v>2205</v>
      </c>
      <c r="C1067">
        <v>0</v>
      </c>
      <c r="D1067">
        <v>6</v>
      </c>
      <c r="E1067">
        <v>2024</v>
      </c>
      <c r="F1067" s="1">
        <v>-520484.75</v>
      </c>
      <c r="G1067" s="1">
        <v>0</v>
      </c>
      <c r="H1067" s="1">
        <v>0</v>
      </c>
      <c r="I1067" s="1">
        <v>-520484.75</v>
      </c>
      <c r="J1067">
        <v>5</v>
      </c>
    </row>
    <row r="1068" spans="1:12" ht="15.75" hidden="1" customHeight="1">
      <c r="A1068" t="s">
        <v>2207</v>
      </c>
      <c r="B1068" t="s">
        <v>2205</v>
      </c>
      <c r="C1068">
        <v>0</v>
      </c>
      <c r="D1068">
        <v>6</v>
      </c>
      <c r="E1068">
        <v>2024</v>
      </c>
      <c r="F1068" s="1">
        <v>-520484.75</v>
      </c>
      <c r="G1068" s="1">
        <v>0</v>
      </c>
      <c r="H1068" s="1">
        <v>0</v>
      </c>
      <c r="I1068" s="1">
        <v>-520484.75</v>
      </c>
      <c r="J1068">
        <v>6</v>
      </c>
    </row>
    <row r="1069" spans="1:12" ht="15.75" hidden="1" customHeight="1">
      <c r="A1069" t="s">
        <v>2208</v>
      </c>
      <c r="B1069" t="s">
        <v>1580</v>
      </c>
      <c r="C1069">
        <v>0</v>
      </c>
      <c r="D1069">
        <v>6</v>
      </c>
      <c r="E1069">
        <v>2024</v>
      </c>
      <c r="F1069" s="1">
        <v>-520484.75</v>
      </c>
      <c r="G1069" s="1">
        <v>0</v>
      </c>
      <c r="H1069" s="1">
        <v>0</v>
      </c>
      <c r="I1069" s="1">
        <v>-520484.75</v>
      </c>
      <c r="J1069">
        <v>7</v>
      </c>
    </row>
    <row r="1070" spans="1:12" ht="15.75" hidden="1" customHeight="1">
      <c r="A1070" t="s">
        <v>2209</v>
      </c>
      <c r="B1070" t="s">
        <v>2210</v>
      </c>
      <c r="C1070">
        <v>0</v>
      </c>
      <c r="D1070">
        <v>6</v>
      </c>
      <c r="E1070">
        <v>2024</v>
      </c>
      <c r="F1070" s="1">
        <v>0</v>
      </c>
      <c r="G1070" s="1">
        <v>0</v>
      </c>
      <c r="H1070" s="1">
        <v>244167634.71000001</v>
      </c>
      <c r="I1070" s="1">
        <v>-244167634.71000001</v>
      </c>
      <c r="J1070">
        <v>1</v>
      </c>
    </row>
    <row r="1071" spans="1:12" ht="15.75" hidden="1" customHeight="1">
      <c r="A1071" t="s">
        <v>2211</v>
      </c>
      <c r="B1071" t="s">
        <v>2212</v>
      </c>
      <c r="C1071">
        <v>0</v>
      </c>
      <c r="D1071">
        <v>6</v>
      </c>
      <c r="E1071">
        <v>2024</v>
      </c>
      <c r="F1071" s="1">
        <v>0</v>
      </c>
      <c r="G1071" s="1">
        <v>0</v>
      </c>
      <c r="H1071" s="1">
        <v>5805854.5999999996</v>
      </c>
      <c r="I1071" s="1">
        <v>-5805854.5999999996</v>
      </c>
      <c r="J1071">
        <v>2</v>
      </c>
    </row>
    <row r="1072" spans="1:12" ht="15.75" customHeight="1">
      <c r="A1072" t="s">
        <v>2213</v>
      </c>
      <c r="B1072" t="s">
        <v>2214</v>
      </c>
      <c r="C1072">
        <v>0</v>
      </c>
      <c r="D1072">
        <v>6</v>
      </c>
      <c r="E1072">
        <v>2024</v>
      </c>
      <c r="F1072" s="1">
        <v>0</v>
      </c>
      <c r="G1072" s="1">
        <v>0</v>
      </c>
      <c r="H1072" s="474">
        <v>5805854.5999999996</v>
      </c>
      <c r="I1072" s="1">
        <v>-5805854.5999999996</v>
      </c>
      <c r="J1072">
        <v>3</v>
      </c>
    </row>
    <row r="1073" spans="1:10" ht="15.75" hidden="1" customHeight="1">
      <c r="A1073" t="s">
        <v>2215</v>
      </c>
      <c r="B1073" t="s">
        <v>2216</v>
      </c>
      <c r="C1073">
        <v>0</v>
      </c>
      <c r="D1073">
        <v>6</v>
      </c>
      <c r="E1073">
        <v>2024</v>
      </c>
      <c r="F1073" s="1">
        <v>0</v>
      </c>
      <c r="G1073" s="1">
        <v>0</v>
      </c>
      <c r="H1073" s="1">
        <v>5805854.5999999996</v>
      </c>
      <c r="I1073" s="1">
        <v>-5805854.5999999996</v>
      </c>
      <c r="J1073">
        <v>4</v>
      </c>
    </row>
    <row r="1074" spans="1:10" ht="15.75" hidden="1" customHeight="1">
      <c r="A1074" t="s">
        <v>2217</v>
      </c>
      <c r="B1074" t="s">
        <v>2218</v>
      </c>
      <c r="C1074">
        <v>0</v>
      </c>
      <c r="D1074">
        <v>6</v>
      </c>
      <c r="E1074">
        <v>2024</v>
      </c>
      <c r="F1074" s="1">
        <v>0</v>
      </c>
      <c r="G1074" s="1">
        <v>0</v>
      </c>
      <c r="H1074" s="1">
        <v>5679657.5999999996</v>
      </c>
      <c r="I1074" s="1">
        <v>-5679657.5999999996</v>
      </c>
      <c r="J1074">
        <v>5</v>
      </c>
    </row>
    <row r="1075" spans="1:10" ht="15.75" hidden="1" customHeight="1">
      <c r="A1075" t="s">
        <v>2219</v>
      </c>
      <c r="B1075" t="s">
        <v>2218</v>
      </c>
      <c r="C1075">
        <v>0</v>
      </c>
      <c r="D1075">
        <v>6</v>
      </c>
      <c r="E1075">
        <v>2024</v>
      </c>
      <c r="F1075" s="1">
        <v>0</v>
      </c>
      <c r="G1075" s="1">
        <v>0</v>
      </c>
      <c r="H1075" s="1">
        <v>5679657.5999999996</v>
      </c>
      <c r="I1075" s="1">
        <v>-5679657.5999999996</v>
      </c>
      <c r="J1075">
        <v>6</v>
      </c>
    </row>
    <row r="1076" spans="1:10" ht="15.75" hidden="1" customHeight="1">
      <c r="A1076" t="s">
        <v>2220</v>
      </c>
      <c r="B1076" t="s">
        <v>2221</v>
      </c>
      <c r="C1076">
        <v>0</v>
      </c>
      <c r="D1076">
        <v>6</v>
      </c>
      <c r="E1076">
        <v>2024</v>
      </c>
      <c r="F1076" s="1">
        <v>0</v>
      </c>
      <c r="G1076" s="1">
        <v>0</v>
      </c>
      <c r="H1076" s="1">
        <v>14210</v>
      </c>
      <c r="I1076" s="1">
        <v>-14210</v>
      </c>
      <c r="J1076">
        <v>7</v>
      </c>
    </row>
    <row r="1077" spans="1:10" ht="15.75" hidden="1" customHeight="1">
      <c r="A1077" t="s">
        <v>4352</v>
      </c>
      <c r="B1077" t="s">
        <v>3220</v>
      </c>
      <c r="C1077">
        <v>0</v>
      </c>
      <c r="D1077">
        <v>6</v>
      </c>
      <c r="E1077">
        <v>2024</v>
      </c>
      <c r="F1077" s="1">
        <v>0</v>
      </c>
      <c r="G1077" s="1">
        <v>0</v>
      </c>
      <c r="H1077" s="1">
        <v>130</v>
      </c>
      <c r="I1077" s="1">
        <v>-130</v>
      </c>
      <c r="J1077">
        <v>7</v>
      </c>
    </row>
    <row r="1078" spans="1:10" ht="15.75" hidden="1" customHeight="1">
      <c r="A1078" t="s">
        <v>2222</v>
      </c>
      <c r="B1078" t="s">
        <v>2223</v>
      </c>
      <c r="C1078">
        <v>0</v>
      </c>
      <c r="D1078">
        <v>6</v>
      </c>
      <c r="E1078">
        <v>2024</v>
      </c>
      <c r="F1078" s="1">
        <v>0</v>
      </c>
      <c r="G1078" s="1">
        <v>0</v>
      </c>
      <c r="H1078" s="1">
        <v>2720</v>
      </c>
      <c r="I1078" s="1">
        <v>-2720</v>
      </c>
      <c r="J1078">
        <v>7</v>
      </c>
    </row>
    <row r="1079" spans="1:10" ht="15.75" hidden="1" customHeight="1">
      <c r="A1079" t="s">
        <v>2226</v>
      </c>
      <c r="B1079" t="s">
        <v>2227</v>
      </c>
      <c r="C1079">
        <v>0</v>
      </c>
      <c r="D1079">
        <v>6</v>
      </c>
      <c r="E1079">
        <v>2024</v>
      </c>
      <c r="F1079" s="1">
        <v>0</v>
      </c>
      <c r="G1079" s="1">
        <v>0</v>
      </c>
      <c r="H1079" s="1">
        <v>40465</v>
      </c>
      <c r="I1079" s="1">
        <v>-40465</v>
      </c>
      <c r="J1079">
        <v>7</v>
      </c>
    </row>
    <row r="1080" spans="1:10" ht="15.75" hidden="1" customHeight="1">
      <c r="A1080" t="s">
        <v>4353</v>
      </c>
      <c r="B1080" t="s">
        <v>4354</v>
      </c>
      <c r="C1080">
        <v>0</v>
      </c>
      <c r="D1080">
        <v>6</v>
      </c>
      <c r="E1080">
        <v>2024</v>
      </c>
      <c r="F1080" s="1">
        <v>0</v>
      </c>
      <c r="G1080" s="1">
        <v>0</v>
      </c>
      <c r="H1080" s="1">
        <v>36750</v>
      </c>
      <c r="I1080" s="1">
        <v>-36750</v>
      </c>
      <c r="J1080">
        <v>7</v>
      </c>
    </row>
    <row r="1081" spans="1:10" ht="15.75" hidden="1" customHeight="1">
      <c r="A1081" t="s">
        <v>2228</v>
      </c>
      <c r="B1081" t="s">
        <v>2229</v>
      </c>
      <c r="C1081">
        <v>0</v>
      </c>
      <c r="D1081">
        <v>6</v>
      </c>
      <c r="E1081">
        <v>2024</v>
      </c>
      <c r="F1081" s="1">
        <v>0</v>
      </c>
      <c r="G1081" s="1">
        <v>0</v>
      </c>
      <c r="H1081" s="1">
        <v>32850</v>
      </c>
      <c r="I1081" s="1">
        <v>-32850</v>
      </c>
      <c r="J1081">
        <v>7</v>
      </c>
    </row>
    <row r="1082" spans="1:10" ht="15.75" hidden="1" customHeight="1">
      <c r="A1082" t="s">
        <v>2230</v>
      </c>
      <c r="B1082" t="s">
        <v>2231</v>
      </c>
      <c r="C1082">
        <v>0</v>
      </c>
      <c r="D1082">
        <v>6</v>
      </c>
      <c r="E1082">
        <v>2024</v>
      </c>
      <c r="F1082" s="1">
        <v>0</v>
      </c>
      <c r="G1082" s="1">
        <v>0</v>
      </c>
      <c r="H1082" s="1">
        <v>89750</v>
      </c>
      <c r="I1082" s="1">
        <v>-89750</v>
      </c>
      <c r="J1082">
        <v>7</v>
      </c>
    </row>
    <row r="1083" spans="1:10" ht="15.75" hidden="1" customHeight="1">
      <c r="A1083" t="s">
        <v>4355</v>
      </c>
      <c r="B1083" t="s">
        <v>4356</v>
      </c>
      <c r="C1083">
        <v>0</v>
      </c>
      <c r="D1083">
        <v>6</v>
      </c>
      <c r="E1083">
        <v>2024</v>
      </c>
      <c r="F1083" s="1">
        <v>0</v>
      </c>
      <c r="G1083" s="1">
        <v>0</v>
      </c>
      <c r="H1083" s="1">
        <v>5441282.5999999996</v>
      </c>
      <c r="I1083" s="1">
        <v>-5441282.5999999996</v>
      </c>
      <c r="J1083">
        <v>7</v>
      </c>
    </row>
    <row r="1084" spans="1:10" ht="15.75" hidden="1" customHeight="1">
      <c r="A1084" t="s">
        <v>4357</v>
      </c>
      <c r="B1084" t="s">
        <v>4358</v>
      </c>
      <c r="C1084">
        <v>0</v>
      </c>
      <c r="D1084">
        <v>6</v>
      </c>
      <c r="E1084">
        <v>2024</v>
      </c>
      <c r="F1084" s="1">
        <v>0</v>
      </c>
      <c r="G1084" s="1">
        <v>0</v>
      </c>
      <c r="H1084" s="1">
        <v>21500</v>
      </c>
      <c r="I1084" s="1">
        <v>-21500</v>
      </c>
      <c r="J1084">
        <v>7</v>
      </c>
    </row>
    <row r="1085" spans="1:10" ht="15.75" hidden="1" customHeight="1">
      <c r="A1085" t="s">
        <v>2232</v>
      </c>
      <c r="B1085" t="s">
        <v>2233</v>
      </c>
      <c r="C1085">
        <v>0</v>
      </c>
      <c r="D1085">
        <v>6</v>
      </c>
      <c r="E1085">
        <v>2024</v>
      </c>
      <c r="F1085" s="1">
        <v>0</v>
      </c>
      <c r="G1085" s="1">
        <v>0</v>
      </c>
      <c r="H1085" s="1">
        <v>126197</v>
      </c>
      <c r="I1085" s="1">
        <v>-126197</v>
      </c>
      <c r="J1085">
        <v>5</v>
      </c>
    </row>
    <row r="1086" spans="1:10" ht="15.75" hidden="1" customHeight="1">
      <c r="A1086" t="s">
        <v>2234</v>
      </c>
      <c r="B1086" t="s">
        <v>2233</v>
      </c>
      <c r="C1086">
        <v>0</v>
      </c>
      <c r="D1086">
        <v>6</v>
      </c>
      <c r="E1086">
        <v>2024</v>
      </c>
      <c r="F1086" s="1">
        <v>0</v>
      </c>
      <c r="G1086" s="1">
        <v>0</v>
      </c>
      <c r="H1086" s="1">
        <v>126197</v>
      </c>
      <c r="I1086" s="1">
        <v>-126197</v>
      </c>
      <c r="J1086">
        <v>6</v>
      </c>
    </row>
    <row r="1087" spans="1:10" ht="15.75" hidden="1" customHeight="1">
      <c r="A1087" t="s">
        <v>2235</v>
      </c>
      <c r="B1087" t="s">
        <v>2236</v>
      </c>
      <c r="C1087">
        <v>0</v>
      </c>
      <c r="D1087">
        <v>6</v>
      </c>
      <c r="E1087">
        <v>2024</v>
      </c>
      <c r="F1087" s="1">
        <v>0</v>
      </c>
      <c r="G1087" s="1">
        <v>0</v>
      </c>
      <c r="H1087" s="1">
        <v>122317</v>
      </c>
      <c r="I1087" s="1">
        <v>-122317</v>
      </c>
      <c r="J1087">
        <v>7</v>
      </c>
    </row>
    <row r="1088" spans="1:10" ht="15.75" hidden="1" customHeight="1">
      <c r="A1088" t="s">
        <v>2237</v>
      </c>
      <c r="B1088" t="s">
        <v>2238</v>
      </c>
      <c r="C1088">
        <v>0</v>
      </c>
      <c r="D1088">
        <v>6</v>
      </c>
      <c r="E1088">
        <v>2024</v>
      </c>
      <c r="F1088" s="1">
        <v>0</v>
      </c>
      <c r="G1088" s="1">
        <v>0</v>
      </c>
      <c r="H1088" s="1">
        <v>3880</v>
      </c>
      <c r="I1088" s="1">
        <v>-3880</v>
      </c>
      <c r="J1088">
        <v>7</v>
      </c>
    </row>
    <row r="1089" spans="1:10" ht="15.75" hidden="1" customHeight="1">
      <c r="A1089" t="s">
        <v>2239</v>
      </c>
      <c r="B1089" t="s">
        <v>2240</v>
      </c>
      <c r="C1089">
        <v>0</v>
      </c>
      <c r="D1089">
        <v>6</v>
      </c>
      <c r="E1089">
        <v>2024</v>
      </c>
      <c r="F1089" s="1">
        <v>0</v>
      </c>
      <c r="G1089" s="1">
        <v>0</v>
      </c>
      <c r="H1089" s="1">
        <v>217807501</v>
      </c>
      <c r="I1089" s="1">
        <v>-217807501</v>
      </c>
      <c r="J1089">
        <v>2</v>
      </c>
    </row>
    <row r="1090" spans="1:10" ht="15.75" customHeight="1">
      <c r="A1090" t="s">
        <v>2241</v>
      </c>
      <c r="B1090" t="s">
        <v>2242</v>
      </c>
      <c r="C1090">
        <v>0</v>
      </c>
      <c r="D1090">
        <v>6</v>
      </c>
      <c r="E1090">
        <v>2024</v>
      </c>
      <c r="F1090" s="1">
        <v>0</v>
      </c>
      <c r="G1090" s="1">
        <v>0</v>
      </c>
      <c r="H1090" s="1">
        <v>217807501</v>
      </c>
      <c r="I1090" s="1">
        <v>-217807501</v>
      </c>
      <c r="J1090">
        <v>3</v>
      </c>
    </row>
    <row r="1091" spans="1:10" ht="15.75" hidden="1" customHeight="1">
      <c r="A1091" t="s">
        <v>2243</v>
      </c>
      <c r="B1091" t="s">
        <v>2244</v>
      </c>
      <c r="C1091">
        <v>0</v>
      </c>
      <c r="D1091">
        <v>6</v>
      </c>
      <c r="E1091">
        <v>2024</v>
      </c>
      <c r="F1091" s="1">
        <v>0</v>
      </c>
      <c r="G1091" s="1">
        <v>0</v>
      </c>
      <c r="H1091" s="1">
        <v>217807501</v>
      </c>
      <c r="I1091" s="1">
        <v>-217807501</v>
      </c>
      <c r="J1091">
        <v>4</v>
      </c>
    </row>
    <row r="1092" spans="1:10" ht="15.75" hidden="1" customHeight="1">
      <c r="A1092" t="s">
        <v>2245</v>
      </c>
      <c r="B1092" t="s">
        <v>2246</v>
      </c>
      <c r="C1092">
        <v>0</v>
      </c>
      <c r="D1092">
        <v>6</v>
      </c>
      <c r="E1092">
        <v>2024</v>
      </c>
      <c r="F1092" s="1">
        <v>0</v>
      </c>
      <c r="G1092" s="1">
        <v>0</v>
      </c>
      <c r="H1092" s="1">
        <v>217807501</v>
      </c>
      <c r="I1092" s="1">
        <v>-217807501</v>
      </c>
      <c r="J1092">
        <v>5</v>
      </c>
    </row>
    <row r="1093" spans="1:10" ht="15.75" hidden="1" customHeight="1">
      <c r="A1093" t="s">
        <v>2247</v>
      </c>
      <c r="B1093" t="s">
        <v>2246</v>
      </c>
      <c r="C1093">
        <v>0</v>
      </c>
      <c r="D1093">
        <v>6</v>
      </c>
      <c r="E1093">
        <v>2024</v>
      </c>
      <c r="F1093" s="1">
        <v>0</v>
      </c>
      <c r="G1093" s="1">
        <v>0</v>
      </c>
      <c r="H1093" s="1">
        <v>217807501</v>
      </c>
      <c r="I1093" s="1">
        <v>-217807501</v>
      </c>
      <c r="J1093">
        <v>6</v>
      </c>
    </row>
    <row r="1094" spans="1:10" ht="15.75" hidden="1" customHeight="1">
      <c r="A1094" t="s">
        <v>2248</v>
      </c>
      <c r="B1094" t="s">
        <v>2246</v>
      </c>
      <c r="C1094">
        <v>0</v>
      </c>
      <c r="D1094">
        <v>6</v>
      </c>
      <c r="E1094">
        <v>2024</v>
      </c>
      <c r="F1094" s="1">
        <v>0</v>
      </c>
      <c r="G1094" s="1">
        <v>0</v>
      </c>
      <c r="H1094" s="1">
        <v>217807501</v>
      </c>
      <c r="I1094" s="1">
        <v>-217807501</v>
      </c>
      <c r="J1094">
        <v>7</v>
      </c>
    </row>
    <row r="1095" spans="1:10" ht="15.75" hidden="1" customHeight="1">
      <c r="A1095" t="s">
        <v>2249</v>
      </c>
      <c r="B1095" t="s">
        <v>2250</v>
      </c>
      <c r="C1095">
        <v>0</v>
      </c>
      <c r="D1095">
        <v>6</v>
      </c>
      <c r="E1095">
        <v>2024</v>
      </c>
      <c r="F1095" s="1">
        <v>0</v>
      </c>
      <c r="G1095" s="1">
        <v>0</v>
      </c>
      <c r="H1095" s="1">
        <v>20554279.109999999</v>
      </c>
      <c r="I1095" s="1">
        <v>-20554279.109999999</v>
      </c>
      <c r="J1095">
        <v>2</v>
      </c>
    </row>
    <row r="1096" spans="1:10" ht="15.75" customHeight="1">
      <c r="A1096" t="s">
        <v>2251</v>
      </c>
      <c r="B1096" t="s">
        <v>2252</v>
      </c>
      <c r="C1096">
        <v>0</v>
      </c>
      <c r="D1096">
        <v>6</v>
      </c>
      <c r="E1096">
        <v>2024</v>
      </c>
      <c r="F1096" s="1">
        <v>0</v>
      </c>
      <c r="G1096" s="1">
        <v>0</v>
      </c>
      <c r="H1096" s="1">
        <v>18947379.030000001</v>
      </c>
      <c r="I1096" s="1">
        <v>-18947379.030000001</v>
      </c>
      <c r="J1096">
        <v>3</v>
      </c>
    </row>
    <row r="1097" spans="1:10" ht="15.75" hidden="1" customHeight="1">
      <c r="A1097" t="s">
        <v>2253</v>
      </c>
      <c r="B1097" t="s">
        <v>2254</v>
      </c>
      <c r="C1097">
        <v>0</v>
      </c>
      <c r="D1097">
        <v>6</v>
      </c>
      <c r="E1097">
        <v>2024</v>
      </c>
      <c r="F1097" s="1">
        <v>0</v>
      </c>
      <c r="G1097" s="1">
        <v>0</v>
      </c>
      <c r="H1097" s="1">
        <v>18947379.030000001</v>
      </c>
      <c r="I1097" s="1">
        <v>-18947379.030000001</v>
      </c>
      <c r="J1097">
        <v>4</v>
      </c>
    </row>
    <row r="1098" spans="1:10" ht="15.75" hidden="1" customHeight="1">
      <c r="A1098" t="s">
        <v>2255</v>
      </c>
      <c r="B1098" t="s">
        <v>2256</v>
      </c>
      <c r="C1098">
        <v>0</v>
      </c>
      <c r="D1098">
        <v>6</v>
      </c>
      <c r="E1098">
        <v>2024</v>
      </c>
      <c r="F1098" s="1">
        <v>0</v>
      </c>
      <c r="G1098" s="1">
        <v>0</v>
      </c>
      <c r="H1098" s="1">
        <v>18947379.030000001</v>
      </c>
      <c r="I1098" s="1">
        <v>-18947379.030000001</v>
      </c>
      <c r="J1098">
        <v>5</v>
      </c>
    </row>
    <row r="1099" spans="1:10" ht="15.75" hidden="1" customHeight="1">
      <c r="A1099" t="s">
        <v>2257</v>
      </c>
      <c r="B1099" t="s">
        <v>2258</v>
      </c>
      <c r="C1099">
        <v>0</v>
      </c>
      <c r="D1099">
        <v>6</v>
      </c>
      <c r="E1099">
        <v>2024</v>
      </c>
      <c r="F1099" s="1">
        <v>0</v>
      </c>
      <c r="G1099" s="1">
        <v>0</v>
      </c>
      <c r="H1099" s="1">
        <v>18947379.030000001</v>
      </c>
      <c r="I1099" s="1">
        <v>-18947379.030000001</v>
      </c>
      <c r="J1099">
        <v>6</v>
      </c>
    </row>
    <row r="1100" spans="1:10" ht="15.75" hidden="1" customHeight="1">
      <c r="A1100" t="s">
        <v>2259</v>
      </c>
      <c r="B1100" t="s">
        <v>2260</v>
      </c>
      <c r="C1100">
        <v>0</v>
      </c>
      <c r="D1100">
        <v>6</v>
      </c>
      <c r="E1100">
        <v>2024</v>
      </c>
      <c r="F1100" s="1">
        <v>0</v>
      </c>
      <c r="G1100" s="1">
        <v>0</v>
      </c>
      <c r="H1100" s="1">
        <v>18947379.030000001</v>
      </c>
      <c r="I1100" s="1">
        <v>-18947379.030000001</v>
      </c>
      <c r="J1100">
        <v>7</v>
      </c>
    </row>
    <row r="1101" spans="1:10" ht="15.75" customHeight="1">
      <c r="A1101" t="s">
        <v>2261</v>
      </c>
      <c r="B1101" t="s">
        <v>2262</v>
      </c>
      <c r="C1101">
        <v>0</v>
      </c>
      <c r="D1101">
        <v>6</v>
      </c>
      <c r="E1101">
        <v>2024</v>
      </c>
      <c r="F1101" s="1">
        <v>0</v>
      </c>
      <c r="G1101" s="1">
        <v>0</v>
      </c>
      <c r="H1101" s="1">
        <v>1606900.08</v>
      </c>
      <c r="I1101" s="1">
        <v>-1606900.08</v>
      </c>
      <c r="J1101">
        <v>3</v>
      </c>
    </row>
    <row r="1102" spans="1:10" ht="15.75" hidden="1" customHeight="1">
      <c r="A1102" t="s">
        <v>4359</v>
      </c>
      <c r="B1102" t="s">
        <v>4360</v>
      </c>
      <c r="C1102">
        <v>0</v>
      </c>
      <c r="D1102">
        <v>6</v>
      </c>
      <c r="E1102">
        <v>2024</v>
      </c>
      <c r="F1102" s="1">
        <v>0</v>
      </c>
      <c r="G1102" s="1">
        <v>0</v>
      </c>
      <c r="H1102" s="1">
        <v>13844.1</v>
      </c>
      <c r="I1102" s="1">
        <v>-13844.1</v>
      </c>
      <c r="J1102">
        <v>4</v>
      </c>
    </row>
    <row r="1103" spans="1:10" ht="15.75" hidden="1" customHeight="1">
      <c r="A1103" t="s">
        <v>4361</v>
      </c>
      <c r="B1103" t="s">
        <v>4362</v>
      </c>
      <c r="C1103">
        <v>0</v>
      </c>
      <c r="D1103">
        <v>6</v>
      </c>
      <c r="E1103">
        <v>2024</v>
      </c>
      <c r="F1103" s="1">
        <v>0</v>
      </c>
      <c r="G1103" s="1">
        <v>0</v>
      </c>
      <c r="H1103" s="1">
        <v>13844.1</v>
      </c>
      <c r="I1103" s="1">
        <v>-13844.1</v>
      </c>
      <c r="J1103">
        <v>5</v>
      </c>
    </row>
    <row r="1104" spans="1:10" ht="15.75" hidden="1" customHeight="1">
      <c r="A1104" t="s">
        <v>4363</v>
      </c>
      <c r="B1104" t="s">
        <v>4364</v>
      </c>
      <c r="C1104">
        <v>0</v>
      </c>
      <c r="D1104">
        <v>6</v>
      </c>
      <c r="E1104">
        <v>2024</v>
      </c>
      <c r="F1104" s="1">
        <v>0</v>
      </c>
      <c r="G1104" s="1">
        <v>0</v>
      </c>
      <c r="H1104" s="1">
        <v>13844.1</v>
      </c>
      <c r="I1104" s="1">
        <v>-13844.1</v>
      </c>
      <c r="J1104">
        <v>6</v>
      </c>
    </row>
    <row r="1105" spans="1:11" ht="15.75" hidden="1" customHeight="1">
      <c r="A1105" t="s">
        <v>4365</v>
      </c>
      <c r="B1105" t="s">
        <v>4364</v>
      </c>
      <c r="C1105">
        <v>0</v>
      </c>
      <c r="D1105">
        <v>6</v>
      </c>
      <c r="E1105">
        <v>2024</v>
      </c>
      <c r="F1105" s="1">
        <v>0</v>
      </c>
      <c r="G1105" s="1">
        <v>0</v>
      </c>
      <c r="H1105" s="1">
        <v>13844.1</v>
      </c>
      <c r="I1105" s="1">
        <v>-13844.1</v>
      </c>
      <c r="J1105">
        <v>7</v>
      </c>
    </row>
    <row r="1106" spans="1:11" ht="15.75" hidden="1" customHeight="1">
      <c r="A1106" t="s">
        <v>2263</v>
      </c>
      <c r="B1106" t="s">
        <v>2264</v>
      </c>
      <c r="C1106">
        <v>0</v>
      </c>
      <c r="D1106">
        <v>6</v>
      </c>
      <c r="E1106">
        <v>2024</v>
      </c>
      <c r="F1106" s="1">
        <v>0</v>
      </c>
      <c r="G1106" s="1">
        <v>0</v>
      </c>
      <c r="H1106" s="1">
        <v>365.19</v>
      </c>
      <c r="I1106" s="1">
        <v>-365.19</v>
      </c>
      <c r="J1106">
        <v>4</v>
      </c>
    </row>
    <row r="1107" spans="1:11" ht="15.75" hidden="1" customHeight="1">
      <c r="A1107" t="s">
        <v>2265</v>
      </c>
      <c r="B1107" t="s">
        <v>2264</v>
      </c>
      <c r="C1107">
        <v>0</v>
      </c>
      <c r="D1107">
        <v>6</v>
      </c>
      <c r="E1107">
        <v>2024</v>
      </c>
      <c r="F1107" s="1">
        <v>0</v>
      </c>
      <c r="G1107" s="1">
        <v>0</v>
      </c>
      <c r="H1107" s="1">
        <v>365.19</v>
      </c>
      <c r="I1107" s="1">
        <v>-365.19</v>
      </c>
      <c r="J1107">
        <v>5</v>
      </c>
    </row>
    <row r="1108" spans="1:11" ht="15.75" hidden="1" customHeight="1">
      <c r="A1108" t="s">
        <v>2266</v>
      </c>
      <c r="B1108" t="s">
        <v>2264</v>
      </c>
      <c r="C1108">
        <v>0</v>
      </c>
      <c r="D1108">
        <v>6</v>
      </c>
      <c r="E1108">
        <v>2024</v>
      </c>
      <c r="F1108" s="1">
        <v>0</v>
      </c>
      <c r="G1108" s="1">
        <v>0</v>
      </c>
      <c r="H1108" s="1">
        <v>365.19</v>
      </c>
      <c r="I1108" s="1">
        <v>-365.19</v>
      </c>
      <c r="J1108">
        <v>6</v>
      </c>
    </row>
    <row r="1109" spans="1:11" ht="15.75" hidden="1" customHeight="1">
      <c r="A1109" t="s">
        <v>2267</v>
      </c>
      <c r="B1109" t="s">
        <v>2268</v>
      </c>
      <c r="C1109">
        <v>0</v>
      </c>
      <c r="D1109">
        <v>6</v>
      </c>
      <c r="E1109">
        <v>2024</v>
      </c>
      <c r="F1109" s="1">
        <v>0</v>
      </c>
      <c r="G1109" s="1">
        <v>0</v>
      </c>
      <c r="H1109" s="1">
        <v>365.19</v>
      </c>
      <c r="I1109" s="1">
        <v>-365.19</v>
      </c>
      <c r="J1109">
        <v>7</v>
      </c>
    </row>
    <row r="1110" spans="1:11" ht="15.75" hidden="1" customHeight="1">
      <c r="A1110" t="s">
        <v>2269</v>
      </c>
      <c r="B1110" t="s">
        <v>2262</v>
      </c>
      <c r="C1110">
        <v>0</v>
      </c>
      <c r="D1110">
        <v>6</v>
      </c>
      <c r="E1110">
        <v>2024</v>
      </c>
      <c r="F1110" s="1">
        <v>0</v>
      </c>
      <c r="G1110" s="1">
        <v>0</v>
      </c>
      <c r="H1110" s="1">
        <v>1592690.79</v>
      </c>
      <c r="I1110" s="1">
        <v>-1592690.79</v>
      </c>
      <c r="J1110">
        <v>4</v>
      </c>
    </row>
    <row r="1111" spans="1:11" ht="15.75" hidden="1" customHeight="1">
      <c r="A1111" t="s">
        <v>2270</v>
      </c>
      <c r="B1111" t="s">
        <v>2262</v>
      </c>
      <c r="C1111">
        <v>0</v>
      </c>
      <c r="D1111">
        <v>6</v>
      </c>
      <c r="E1111">
        <v>2024</v>
      </c>
      <c r="F1111" s="1">
        <v>0</v>
      </c>
      <c r="G1111" s="1">
        <v>0</v>
      </c>
      <c r="H1111" s="1">
        <v>1592690.79</v>
      </c>
      <c r="I1111" s="1">
        <v>-1592690.79</v>
      </c>
      <c r="J1111">
        <v>5</v>
      </c>
    </row>
    <row r="1112" spans="1:11" ht="15.75" hidden="1" customHeight="1">
      <c r="A1112" t="s">
        <v>2271</v>
      </c>
      <c r="B1112" t="s">
        <v>2272</v>
      </c>
      <c r="C1112">
        <v>0</v>
      </c>
      <c r="D1112">
        <v>6</v>
      </c>
      <c r="E1112">
        <v>2024</v>
      </c>
      <c r="F1112" s="1">
        <v>0</v>
      </c>
      <c r="G1112" s="1">
        <v>0</v>
      </c>
      <c r="H1112" s="1">
        <v>1592690.79</v>
      </c>
      <c r="I1112" s="1">
        <v>-1592690.79</v>
      </c>
      <c r="J1112">
        <v>6</v>
      </c>
    </row>
    <row r="1113" spans="1:11" ht="15.75" hidden="1" customHeight="1">
      <c r="A1113" t="s">
        <v>2273</v>
      </c>
      <c r="B1113" t="s">
        <v>881</v>
      </c>
      <c r="C1113">
        <v>0</v>
      </c>
      <c r="D1113">
        <v>6</v>
      </c>
      <c r="E1113">
        <v>2024</v>
      </c>
      <c r="F1113" s="1">
        <v>0</v>
      </c>
      <c r="G1113" s="1">
        <v>0</v>
      </c>
      <c r="H1113" s="1">
        <v>1.25</v>
      </c>
      <c r="I1113" s="1">
        <v>-1.25</v>
      </c>
      <c r="J1113">
        <v>7</v>
      </c>
    </row>
    <row r="1114" spans="1:11" ht="15.75" hidden="1" customHeight="1">
      <c r="A1114" t="s">
        <v>4366</v>
      </c>
      <c r="B1114" t="s">
        <v>4367</v>
      </c>
      <c r="C1114">
        <v>0</v>
      </c>
      <c r="D1114">
        <v>6</v>
      </c>
      <c r="E1114">
        <v>2024</v>
      </c>
      <c r="F1114" s="1">
        <v>0</v>
      </c>
      <c r="G1114" s="1">
        <v>0</v>
      </c>
      <c r="H1114" s="1">
        <v>17244.330000000002</v>
      </c>
      <c r="I1114" s="1">
        <v>-17244.330000000002</v>
      </c>
      <c r="J1114">
        <v>7</v>
      </c>
    </row>
    <row r="1115" spans="1:11" ht="15.75" hidden="1" customHeight="1">
      <c r="A1115" t="s">
        <v>2274</v>
      </c>
      <c r="B1115" t="s">
        <v>2275</v>
      </c>
      <c r="C1115">
        <v>0</v>
      </c>
      <c r="D1115">
        <v>6</v>
      </c>
      <c r="E1115">
        <v>2024</v>
      </c>
      <c r="F1115" s="1">
        <v>0</v>
      </c>
      <c r="G1115" s="1">
        <v>0</v>
      </c>
      <c r="H1115" s="1">
        <v>40</v>
      </c>
      <c r="I1115" s="1">
        <v>-40</v>
      </c>
      <c r="J1115">
        <v>7</v>
      </c>
    </row>
    <row r="1116" spans="1:11" ht="15.75" hidden="1" customHeight="1">
      <c r="A1116" t="s">
        <v>2276</v>
      </c>
      <c r="B1116" t="s">
        <v>2272</v>
      </c>
      <c r="C1116">
        <v>0</v>
      </c>
      <c r="D1116">
        <v>6</v>
      </c>
      <c r="E1116">
        <v>2024</v>
      </c>
      <c r="F1116" s="1">
        <v>0</v>
      </c>
      <c r="G1116" s="1">
        <v>0</v>
      </c>
      <c r="H1116" s="1">
        <v>37667.96</v>
      </c>
      <c r="I1116" s="1">
        <v>-37667.96</v>
      </c>
      <c r="J1116">
        <v>7</v>
      </c>
    </row>
    <row r="1117" spans="1:11" ht="15.75" hidden="1" customHeight="1">
      <c r="A1117" t="s">
        <v>2277</v>
      </c>
      <c r="B1117" t="s">
        <v>2278</v>
      </c>
      <c r="C1117">
        <v>0</v>
      </c>
      <c r="D1117">
        <v>6</v>
      </c>
      <c r="E1117">
        <v>2024</v>
      </c>
      <c r="F1117" s="1">
        <v>0</v>
      </c>
      <c r="G1117" s="1">
        <v>0</v>
      </c>
      <c r="H1117" s="1">
        <v>11062.25</v>
      </c>
      <c r="I1117" s="1">
        <v>-11062.25</v>
      </c>
      <c r="J1117">
        <v>7</v>
      </c>
    </row>
    <row r="1118" spans="1:11" ht="15.75" hidden="1" customHeight="1">
      <c r="A1118" t="s">
        <v>4368</v>
      </c>
      <c r="B1118" t="s">
        <v>3201</v>
      </c>
      <c r="C1118">
        <v>0</v>
      </c>
      <c r="D1118">
        <v>6</v>
      </c>
      <c r="E1118">
        <v>2024</v>
      </c>
      <c r="F1118" s="1">
        <v>0</v>
      </c>
      <c r="G1118" s="1">
        <v>0</v>
      </c>
      <c r="H1118" s="1">
        <v>16067.4</v>
      </c>
      <c r="I1118" s="1">
        <v>-16067.4</v>
      </c>
      <c r="J1118">
        <v>7</v>
      </c>
    </row>
    <row r="1119" spans="1:11" ht="15.75" hidden="1" customHeight="1">
      <c r="A1119" t="s">
        <v>2279</v>
      </c>
      <c r="B1119" t="s">
        <v>2280</v>
      </c>
      <c r="C1119">
        <v>0</v>
      </c>
      <c r="D1119">
        <v>6</v>
      </c>
      <c r="E1119">
        <v>2024</v>
      </c>
      <c r="F1119" s="1">
        <v>0</v>
      </c>
      <c r="G1119" s="1">
        <v>0</v>
      </c>
      <c r="H1119" s="1">
        <v>837025</v>
      </c>
      <c r="I1119" s="1">
        <v>-837025</v>
      </c>
      <c r="J1119">
        <v>7</v>
      </c>
    </row>
    <row r="1120" spans="1:11" ht="15.75" hidden="1" customHeight="1">
      <c r="A1120" t="s">
        <v>2283</v>
      </c>
      <c r="B1120" t="s">
        <v>2284</v>
      </c>
      <c r="C1120">
        <v>0</v>
      </c>
      <c r="D1120">
        <v>6</v>
      </c>
      <c r="E1120">
        <v>2024</v>
      </c>
      <c r="F1120" s="1">
        <v>0</v>
      </c>
      <c r="G1120" s="1">
        <v>0</v>
      </c>
      <c r="H1120" s="1">
        <v>5132.8</v>
      </c>
      <c r="I1120" s="1">
        <v>-5132.8</v>
      </c>
      <c r="J1120">
        <v>7</v>
      </c>
      <c r="K1120" s="164"/>
    </row>
    <row r="1121" spans="1:11" ht="15.75" hidden="1" customHeight="1">
      <c r="A1121" t="s">
        <v>2285</v>
      </c>
      <c r="B1121" t="s">
        <v>2286</v>
      </c>
      <c r="C1121">
        <v>0</v>
      </c>
      <c r="D1121">
        <v>6</v>
      </c>
      <c r="E1121">
        <v>2024</v>
      </c>
      <c r="F1121" s="1">
        <v>0</v>
      </c>
      <c r="G1121" s="1">
        <v>0</v>
      </c>
      <c r="H1121" s="1">
        <v>8565</v>
      </c>
      <c r="I1121" s="1">
        <v>-8565</v>
      </c>
      <c r="J1121">
        <v>7</v>
      </c>
    </row>
    <row r="1122" spans="1:11" ht="15.75" hidden="1" customHeight="1">
      <c r="A1122" t="s">
        <v>4369</v>
      </c>
      <c r="B1122" t="s">
        <v>3209</v>
      </c>
      <c r="C1122">
        <v>0</v>
      </c>
      <c r="D1122">
        <v>6</v>
      </c>
      <c r="E1122">
        <v>2024</v>
      </c>
      <c r="F1122" s="1">
        <v>0</v>
      </c>
      <c r="G1122" s="1">
        <v>0</v>
      </c>
      <c r="H1122" s="1">
        <v>300</v>
      </c>
      <c r="I1122" s="1">
        <v>-300</v>
      </c>
      <c r="J1122">
        <v>7</v>
      </c>
    </row>
    <row r="1123" spans="1:11" ht="15.75" hidden="1" customHeight="1">
      <c r="A1123" t="s">
        <v>2287</v>
      </c>
      <c r="B1123" t="s">
        <v>2288</v>
      </c>
      <c r="C1123">
        <v>0</v>
      </c>
      <c r="D1123">
        <v>6</v>
      </c>
      <c r="E1123">
        <v>2024</v>
      </c>
      <c r="F1123" s="1">
        <v>0</v>
      </c>
      <c r="G1123" s="1">
        <v>0</v>
      </c>
      <c r="H1123" s="1">
        <v>659584.80000000005</v>
      </c>
      <c r="I1123" s="1">
        <v>-659584.80000000005</v>
      </c>
      <c r="J1123">
        <v>7</v>
      </c>
    </row>
    <row r="1124" spans="1:11" ht="15.75" hidden="1" customHeight="1">
      <c r="A1124" t="s">
        <v>2289</v>
      </c>
      <c r="B1124" t="s">
        <v>2290</v>
      </c>
      <c r="C1124">
        <v>0</v>
      </c>
      <c r="D1124">
        <v>6</v>
      </c>
      <c r="E1124">
        <v>2024</v>
      </c>
      <c r="F1124" s="1">
        <v>0</v>
      </c>
      <c r="G1124" s="1">
        <v>196044954.71000001</v>
      </c>
      <c r="H1124" s="1">
        <v>0</v>
      </c>
      <c r="I1124" s="1">
        <v>196044954.71000001</v>
      </c>
      <c r="J1124">
        <v>1</v>
      </c>
      <c r="K1124" s="164"/>
    </row>
    <row r="1125" spans="1:11" ht="15.75" hidden="1" customHeight="1">
      <c r="A1125" t="s">
        <v>2291</v>
      </c>
      <c r="B1125" t="s">
        <v>2292</v>
      </c>
      <c r="C1125">
        <v>0</v>
      </c>
      <c r="D1125">
        <v>6</v>
      </c>
      <c r="E1125">
        <v>2024</v>
      </c>
      <c r="F1125" s="1">
        <v>0</v>
      </c>
      <c r="G1125" s="1">
        <v>178344494.09</v>
      </c>
      <c r="H1125" s="1">
        <v>0</v>
      </c>
      <c r="I1125" s="1">
        <v>178344494.09</v>
      </c>
      <c r="J1125">
        <v>2</v>
      </c>
    </row>
    <row r="1126" spans="1:11" ht="15.75" customHeight="1">
      <c r="A1126" t="s">
        <v>2293</v>
      </c>
      <c r="B1126" t="s">
        <v>2294</v>
      </c>
      <c r="C1126">
        <v>0</v>
      </c>
      <c r="D1126">
        <v>6</v>
      </c>
      <c r="E1126">
        <v>2024</v>
      </c>
      <c r="F1126" s="1">
        <v>0</v>
      </c>
      <c r="G1126" s="1">
        <v>137941047.75999999</v>
      </c>
      <c r="H1126" s="1">
        <v>0</v>
      </c>
      <c r="I1126" s="1">
        <v>137941047.75999999</v>
      </c>
      <c r="J1126">
        <v>3</v>
      </c>
    </row>
    <row r="1127" spans="1:11" ht="15.75" hidden="1" customHeight="1">
      <c r="A1127" t="s">
        <v>2295</v>
      </c>
      <c r="B1127" t="s">
        <v>2296</v>
      </c>
      <c r="C1127">
        <v>0</v>
      </c>
      <c r="D1127">
        <v>6</v>
      </c>
      <c r="E1127">
        <v>2024</v>
      </c>
      <c r="F1127" s="1">
        <v>0</v>
      </c>
      <c r="G1127" s="1">
        <v>61282546.619999997</v>
      </c>
      <c r="H1127" s="1">
        <v>0</v>
      </c>
      <c r="I1127" s="1">
        <v>61282546.619999997</v>
      </c>
      <c r="J1127">
        <v>4</v>
      </c>
    </row>
    <row r="1128" spans="1:11" ht="15.75" hidden="1" customHeight="1">
      <c r="A1128" t="s">
        <v>2297</v>
      </c>
      <c r="B1128" t="s">
        <v>2298</v>
      </c>
      <c r="C1128">
        <v>0</v>
      </c>
      <c r="D1128">
        <v>6</v>
      </c>
      <c r="E1128">
        <v>2024</v>
      </c>
      <c r="F1128" s="1">
        <v>0</v>
      </c>
      <c r="G1128" s="1">
        <v>61282546.619999997</v>
      </c>
      <c r="H1128" s="1">
        <v>0</v>
      </c>
      <c r="I1128" s="1">
        <v>61282546.619999997</v>
      </c>
      <c r="J1128">
        <v>5</v>
      </c>
    </row>
    <row r="1129" spans="1:11" ht="15.75" hidden="1" customHeight="1">
      <c r="A1129" t="s">
        <v>2299</v>
      </c>
      <c r="B1129" t="s">
        <v>2300</v>
      </c>
      <c r="C1129">
        <v>0</v>
      </c>
      <c r="D1129">
        <v>6</v>
      </c>
      <c r="E1129">
        <v>2024</v>
      </c>
      <c r="F1129" s="1">
        <v>0</v>
      </c>
      <c r="G1129" s="1">
        <v>61282546.619999997</v>
      </c>
      <c r="H1129" s="1">
        <v>0</v>
      </c>
      <c r="I1129" s="1">
        <v>61282546.619999997</v>
      </c>
      <c r="J1129">
        <v>6</v>
      </c>
      <c r="K1129" s="164"/>
    </row>
    <row r="1130" spans="1:11" ht="15.75" hidden="1" customHeight="1">
      <c r="A1130" t="s">
        <v>2301</v>
      </c>
      <c r="B1130" t="s">
        <v>2302</v>
      </c>
      <c r="C1130">
        <v>0</v>
      </c>
      <c r="D1130">
        <v>6</v>
      </c>
      <c r="E1130">
        <v>2024</v>
      </c>
      <c r="F1130" s="1">
        <v>0</v>
      </c>
      <c r="G1130" s="1">
        <v>61282546.619999997</v>
      </c>
      <c r="H1130" s="1">
        <v>0</v>
      </c>
      <c r="I1130" s="1">
        <v>61282546.619999997</v>
      </c>
      <c r="J1130">
        <v>7</v>
      </c>
    </row>
    <row r="1131" spans="1:11" ht="15.75" hidden="1" customHeight="1">
      <c r="A1131" t="s">
        <v>2303</v>
      </c>
      <c r="B1131" t="s">
        <v>2304</v>
      </c>
      <c r="C1131">
        <v>0</v>
      </c>
      <c r="D1131">
        <v>6</v>
      </c>
      <c r="E1131">
        <v>2024</v>
      </c>
      <c r="F1131" s="1">
        <v>0</v>
      </c>
      <c r="G1131" s="1">
        <v>1602168</v>
      </c>
      <c r="H1131" s="1">
        <v>0</v>
      </c>
      <c r="I1131" s="1">
        <v>1602168</v>
      </c>
      <c r="J1131">
        <v>4</v>
      </c>
    </row>
    <row r="1132" spans="1:11" ht="15.75" hidden="1" customHeight="1">
      <c r="A1132" t="s">
        <v>2305</v>
      </c>
      <c r="B1132" t="s">
        <v>2304</v>
      </c>
      <c r="C1132">
        <v>0</v>
      </c>
      <c r="D1132">
        <v>6</v>
      </c>
      <c r="E1132">
        <v>2024</v>
      </c>
      <c r="F1132" s="1">
        <v>0</v>
      </c>
      <c r="G1132" s="1">
        <v>1602168</v>
      </c>
      <c r="H1132" s="1">
        <v>0</v>
      </c>
      <c r="I1132" s="1">
        <v>1602168</v>
      </c>
      <c r="J1132">
        <v>5</v>
      </c>
    </row>
    <row r="1133" spans="1:11" ht="15.75" hidden="1" customHeight="1">
      <c r="A1133" t="s">
        <v>2306</v>
      </c>
      <c r="B1133" t="s">
        <v>2307</v>
      </c>
      <c r="C1133">
        <v>0</v>
      </c>
      <c r="D1133">
        <v>6</v>
      </c>
      <c r="E1133">
        <v>2024</v>
      </c>
      <c r="F1133" s="1">
        <v>0</v>
      </c>
      <c r="G1133" s="1">
        <v>1602168</v>
      </c>
      <c r="H1133" s="1">
        <v>0</v>
      </c>
      <c r="I1133" s="1">
        <v>1602168</v>
      </c>
      <c r="J1133">
        <v>6</v>
      </c>
    </row>
    <row r="1134" spans="1:11" ht="15.75" hidden="1" customHeight="1">
      <c r="A1134" t="s">
        <v>2308</v>
      </c>
      <c r="B1134" t="s">
        <v>2307</v>
      </c>
      <c r="C1134">
        <v>0</v>
      </c>
      <c r="D1134">
        <v>6</v>
      </c>
      <c r="E1134">
        <v>2024</v>
      </c>
      <c r="F1134" s="1">
        <v>0</v>
      </c>
      <c r="G1134" s="1">
        <v>1602168</v>
      </c>
      <c r="H1134" s="1">
        <v>0</v>
      </c>
      <c r="I1134" s="1">
        <v>1602168</v>
      </c>
      <c r="J1134">
        <v>7</v>
      </c>
    </row>
    <row r="1135" spans="1:11" ht="15.75" hidden="1" customHeight="1">
      <c r="A1135" t="s">
        <v>2309</v>
      </c>
      <c r="B1135" t="s">
        <v>2310</v>
      </c>
      <c r="C1135">
        <v>0</v>
      </c>
      <c r="D1135">
        <v>6</v>
      </c>
      <c r="E1135">
        <v>2024</v>
      </c>
      <c r="F1135" s="1">
        <v>0</v>
      </c>
      <c r="G1135" s="1">
        <v>13542254.630000001</v>
      </c>
      <c r="H1135" s="1">
        <v>0</v>
      </c>
      <c r="I1135" s="1">
        <v>13542254.630000001</v>
      </c>
      <c r="J1135">
        <v>4</v>
      </c>
    </row>
    <row r="1136" spans="1:11" ht="15.75" hidden="1" customHeight="1">
      <c r="A1136" t="s">
        <v>2311</v>
      </c>
      <c r="B1136" t="s">
        <v>2310</v>
      </c>
      <c r="C1136">
        <v>0</v>
      </c>
      <c r="D1136">
        <v>6</v>
      </c>
      <c r="E1136">
        <v>2024</v>
      </c>
      <c r="F1136" s="1">
        <v>0</v>
      </c>
      <c r="G1136" s="1">
        <v>13542254.630000001</v>
      </c>
      <c r="H1136" s="1">
        <v>0</v>
      </c>
      <c r="I1136" s="1">
        <v>13542254.630000001</v>
      </c>
      <c r="J1136">
        <v>5</v>
      </c>
    </row>
    <row r="1137" spans="1:10" ht="15.75" hidden="1" customHeight="1">
      <c r="A1137" t="s">
        <v>2312</v>
      </c>
      <c r="B1137" t="s">
        <v>2313</v>
      </c>
      <c r="C1137">
        <v>0</v>
      </c>
      <c r="D1137">
        <v>6</v>
      </c>
      <c r="E1137">
        <v>2024</v>
      </c>
      <c r="F1137" s="1">
        <v>0</v>
      </c>
      <c r="G1137" s="1">
        <v>11156878.84</v>
      </c>
      <c r="H1137" s="1">
        <v>0</v>
      </c>
      <c r="I1137" s="1">
        <v>11156878.84</v>
      </c>
      <c r="J1137">
        <v>6</v>
      </c>
    </row>
    <row r="1138" spans="1:10" ht="15.75" hidden="1" customHeight="1">
      <c r="A1138" t="s">
        <v>2314</v>
      </c>
      <c r="B1138" t="s">
        <v>2315</v>
      </c>
      <c r="C1138">
        <v>0</v>
      </c>
      <c r="D1138">
        <v>6</v>
      </c>
      <c r="E1138">
        <v>2024</v>
      </c>
      <c r="F1138" s="1">
        <v>0</v>
      </c>
      <c r="G1138" s="1">
        <v>381372.31</v>
      </c>
      <c r="H1138" s="1">
        <v>0</v>
      </c>
      <c r="I1138" s="1">
        <v>381372.31</v>
      </c>
      <c r="J1138">
        <v>7</v>
      </c>
    </row>
    <row r="1139" spans="1:10" ht="15.75" hidden="1" customHeight="1">
      <c r="A1139" t="s">
        <v>2316</v>
      </c>
      <c r="B1139" t="s">
        <v>2317</v>
      </c>
      <c r="C1139">
        <v>0</v>
      </c>
      <c r="D1139">
        <v>6</v>
      </c>
      <c r="E1139">
        <v>2024</v>
      </c>
      <c r="F1139" s="1">
        <v>0</v>
      </c>
      <c r="G1139" s="1">
        <v>10775506.529999999</v>
      </c>
      <c r="H1139" s="1">
        <v>0</v>
      </c>
      <c r="I1139" s="1">
        <v>10775506.529999999</v>
      </c>
      <c r="J1139">
        <v>7</v>
      </c>
    </row>
    <row r="1140" spans="1:10" ht="15.75" hidden="1" customHeight="1">
      <c r="A1140" t="s">
        <v>2318</v>
      </c>
      <c r="B1140" t="s">
        <v>2319</v>
      </c>
      <c r="C1140">
        <v>0</v>
      </c>
      <c r="D1140">
        <v>6</v>
      </c>
      <c r="E1140">
        <v>2024</v>
      </c>
      <c r="F1140" s="1">
        <v>0</v>
      </c>
      <c r="G1140" s="1">
        <v>171351.72</v>
      </c>
      <c r="H1140" s="1">
        <v>0</v>
      </c>
      <c r="I1140" s="1">
        <v>171351.72</v>
      </c>
      <c r="J1140">
        <v>6</v>
      </c>
    </row>
    <row r="1141" spans="1:10" ht="15.75" hidden="1" customHeight="1">
      <c r="A1141" t="s">
        <v>2320</v>
      </c>
      <c r="B1141" t="s">
        <v>2321</v>
      </c>
      <c r="C1141">
        <v>0</v>
      </c>
      <c r="D1141">
        <v>6</v>
      </c>
      <c r="E1141">
        <v>2024</v>
      </c>
      <c r="F1141" s="1">
        <v>0</v>
      </c>
      <c r="G1141" s="1">
        <v>50827.83</v>
      </c>
      <c r="H1141" s="1">
        <v>0</v>
      </c>
      <c r="I1141" s="1">
        <v>50827.83</v>
      </c>
      <c r="J1141">
        <v>7</v>
      </c>
    </row>
    <row r="1142" spans="1:10" ht="15.75" hidden="1" customHeight="1">
      <c r="A1142" t="s">
        <v>2322</v>
      </c>
      <c r="B1142" t="s">
        <v>2323</v>
      </c>
      <c r="C1142">
        <v>0</v>
      </c>
      <c r="D1142">
        <v>6</v>
      </c>
      <c r="E1142">
        <v>2024</v>
      </c>
      <c r="F1142" s="1">
        <v>0</v>
      </c>
      <c r="G1142" s="1">
        <v>120523.89</v>
      </c>
      <c r="H1142" s="1">
        <v>0</v>
      </c>
      <c r="I1142" s="1">
        <v>120523.89</v>
      </c>
      <c r="J1142">
        <v>7</v>
      </c>
    </row>
    <row r="1143" spans="1:10" ht="15.75" hidden="1" customHeight="1">
      <c r="A1143" t="s">
        <v>2324</v>
      </c>
      <c r="B1143" t="s">
        <v>2325</v>
      </c>
      <c r="C1143">
        <v>0</v>
      </c>
      <c r="D1143">
        <v>6</v>
      </c>
      <c r="E1143">
        <v>2024</v>
      </c>
      <c r="F1143" s="1">
        <v>0</v>
      </c>
      <c r="G1143" s="1">
        <v>2214024.0699999998</v>
      </c>
      <c r="H1143" s="1">
        <v>0</v>
      </c>
      <c r="I1143" s="1">
        <v>2214024.0699999998</v>
      </c>
      <c r="J1143">
        <v>6</v>
      </c>
    </row>
    <row r="1144" spans="1:10" ht="15.75" hidden="1" customHeight="1">
      <c r="A1144" t="s">
        <v>2326</v>
      </c>
      <c r="B1144" t="s">
        <v>2327</v>
      </c>
      <c r="C1144">
        <v>0</v>
      </c>
      <c r="D1144">
        <v>6</v>
      </c>
      <c r="E1144">
        <v>2024</v>
      </c>
      <c r="F1144" s="1">
        <v>0</v>
      </c>
      <c r="G1144" s="1">
        <v>1293394.22</v>
      </c>
      <c r="H1144" s="1">
        <v>0</v>
      </c>
      <c r="I1144" s="1">
        <v>1293394.22</v>
      </c>
      <c r="J1144">
        <v>7</v>
      </c>
    </row>
    <row r="1145" spans="1:10" ht="15.75" hidden="1" customHeight="1">
      <c r="A1145" t="s">
        <v>2328</v>
      </c>
      <c r="B1145" t="s">
        <v>2329</v>
      </c>
      <c r="C1145">
        <v>0</v>
      </c>
      <c r="D1145">
        <v>6</v>
      </c>
      <c r="E1145">
        <v>2024</v>
      </c>
      <c r="F1145" s="1">
        <v>0</v>
      </c>
      <c r="G1145" s="1">
        <v>920629.85</v>
      </c>
      <c r="H1145" s="1">
        <v>0</v>
      </c>
      <c r="I1145" s="1">
        <v>920629.85</v>
      </c>
      <c r="J1145">
        <v>7</v>
      </c>
    </row>
    <row r="1146" spans="1:10" ht="15.75" hidden="1" customHeight="1">
      <c r="A1146" t="s">
        <v>2330</v>
      </c>
      <c r="B1146" t="s">
        <v>2331</v>
      </c>
      <c r="C1146">
        <v>0</v>
      </c>
      <c r="D1146">
        <v>6</v>
      </c>
      <c r="E1146">
        <v>2024</v>
      </c>
      <c r="F1146" s="1">
        <v>0</v>
      </c>
      <c r="G1146" s="1">
        <v>23973418.879999999</v>
      </c>
      <c r="H1146" s="1">
        <v>0</v>
      </c>
      <c r="I1146" s="1">
        <v>23973418.879999999</v>
      </c>
      <c r="J1146">
        <v>4</v>
      </c>
    </row>
    <row r="1147" spans="1:10" ht="15.75" hidden="1" customHeight="1">
      <c r="A1147" t="s">
        <v>2332</v>
      </c>
      <c r="B1147" t="s">
        <v>2331</v>
      </c>
      <c r="C1147">
        <v>0</v>
      </c>
      <c r="D1147">
        <v>6</v>
      </c>
      <c r="E1147">
        <v>2024</v>
      </c>
      <c r="F1147" s="1">
        <v>0</v>
      </c>
      <c r="G1147" s="1">
        <v>23973418.879999999</v>
      </c>
      <c r="H1147" s="1">
        <v>0</v>
      </c>
      <c r="I1147" s="1">
        <v>23973418.879999999</v>
      </c>
      <c r="J1147">
        <v>5</v>
      </c>
    </row>
    <row r="1148" spans="1:10" ht="15.75" hidden="1" customHeight="1">
      <c r="A1148" t="s">
        <v>2333</v>
      </c>
      <c r="B1148" t="s">
        <v>2334</v>
      </c>
      <c r="C1148">
        <v>0</v>
      </c>
      <c r="D1148">
        <v>6</v>
      </c>
      <c r="E1148">
        <v>2024</v>
      </c>
      <c r="F1148" s="1">
        <v>0</v>
      </c>
      <c r="G1148" s="1">
        <v>14325374.439999999</v>
      </c>
      <c r="H1148" s="1">
        <v>0</v>
      </c>
      <c r="I1148" s="1">
        <v>14325374.439999999</v>
      </c>
      <c r="J1148">
        <v>6</v>
      </c>
    </row>
    <row r="1149" spans="1:10" ht="15.75" hidden="1" customHeight="1">
      <c r="A1149" t="s">
        <v>2335</v>
      </c>
      <c r="B1149" t="s">
        <v>2336</v>
      </c>
      <c r="C1149">
        <v>0</v>
      </c>
      <c r="D1149">
        <v>6</v>
      </c>
      <c r="E1149">
        <v>2024</v>
      </c>
      <c r="F1149" s="1">
        <v>0</v>
      </c>
      <c r="G1149" s="1">
        <v>8270224.5199999996</v>
      </c>
      <c r="H1149" s="1">
        <v>0</v>
      </c>
      <c r="I1149" s="1">
        <v>8270224.5199999996</v>
      </c>
      <c r="J1149">
        <v>7</v>
      </c>
    </row>
    <row r="1150" spans="1:10" ht="15.75" hidden="1" customHeight="1">
      <c r="A1150" t="s">
        <v>2337</v>
      </c>
      <c r="B1150" t="s">
        <v>2338</v>
      </c>
      <c r="C1150">
        <v>0</v>
      </c>
      <c r="D1150">
        <v>6</v>
      </c>
      <c r="E1150">
        <v>2024</v>
      </c>
      <c r="F1150" s="1">
        <v>0</v>
      </c>
      <c r="G1150" s="1">
        <v>6055149.9199999999</v>
      </c>
      <c r="H1150" s="1">
        <v>0</v>
      </c>
      <c r="I1150" s="1">
        <v>6055149.9199999999</v>
      </c>
      <c r="J1150">
        <v>7</v>
      </c>
    </row>
    <row r="1151" spans="1:10" ht="15.75" hidden="1" customHeight="1">
      <c r="A1151" t="s">
        <v>2339</v>
      </c>
      <c r="B1151" t="s">
        <v>2340</v>
      </c>
      <c r="C1151">
        <v>0</v>
      </c>
      <c r="D1151">
        <v>6</v>
      </c>
      <c r="E1151">
        <v>2024</v>
      </c>
      <c r="F1151" s="1">
        <v>0</v>
      </c>
      <c r="G1151" s="1">
        <v>5707967.0700000003</v>
      </c>
      <c r="H1151" s="1">
        <v>0</v>
      </c>
      <c r="I1151" s="1">
        <v>5707967.0700000003</v>
      </c>
      <c r="J1151">
        <v>6</v>
      </c>
    </row>
    <row r="1152" spans="1:10" ht="15.75" hidden="1" customHeight="1">
      <c r="A1152" t="s">
        <v>2341</v>
      </c>
      <c r="B1152" t="s">
        <v>1882</v>
      </c>
      <c r="C1152">
        <v>0</v>
      </c>
      <c r="D1152">
        <v>6</v>
      </c>
      <c r="E1152">
        <v>2024</v>
      </c>
      <c r="F1152" s="1">
        <v>0</v>
      </c>
      <c r="G1152" s="1">
        <v>5707967.0700000003</v>
      </c>
      <c r="H1152" s="1">
        <v>0</v>
      </c>
      <c r="I1152" s="1">
        <v>5707967.0700000003</v>
      </c>
      <c r="J1152">
        <v>7</v>
      </c>
    </row>
    <row r="1153" spans="1:10" ht="15.75" hidden="1" customHeight="1">
      <c r="A1153" t="s">
        <v>2342</v>
      </c>
      <c r="B1153" t="s">
        <v>2343</v>
      </c>
      <c r="C1153">
        <v>0</v>
      </c>
      <c r="D1153">
        <v>6</v>
      </c>
      <c r="E1153">
        <v>2024</v>
      </c>
      <c r="F1153" s="1">
        <v>0</v>
      </c>
      <c r="G1153" s="1">
        <v>2283188.2599999998</v>
      </c>
      <c r="H1153" s="1">
        <v>0</v>
      </c>
      <c r="I1153" s="1">
        <v>2283188.2599999998</v>
      </c>
      <c r="J1153">
        <v>6</v>
      </c>
    </row>
    <row r="1154" spans="1:10" ht="15.75" hidden="1" customHeight="1">
      <c r="A1154" t="s">
        <v>2344</v>
      </c>
      <c r="B1154" t="s">
        <v>2345</v>
      </c>
      <c r="C1154">
        <v>0</v>
      </c>
      <c r="D1154">
        <v>6</v>
      </c>
      <c r="E1154">
        <v>2024</v>
      </c>
      <c r="F1154" s="1">
        <v>0</v>
      </c>
      <c r="G1154" s="1">
        <v>2283188.2599999998</v>
      </c>
      <c r="H1154" s="1">
        <v>0</v>
      </c>
      <c r="I1154" s="1">
        <v>2283188.2599999998</v>
      </c>
      <c r="J1154">
        <v>7</v>
      </c>
    </row>
    <row r="1155" spans="1:10" ht="15.75" hidden="1" customHeight="1">
      <c r="A1155" t="s">
        <v>2346</v>
      </c>
      <c r="B1155" t="s">
        <v>2347</v>
      </c>
      <c r="C1155">
        <v>0</v>
      </c>
      <c r="D1155">
        <v>6</v>
      </c>
      <c r="E1155">
        <v>2024</v>
      </c>
      <c r="F1155" s="1">
        <v>0</v>
      </c>
      <c r="G1155" s="1">
        <v>1656889.11</v>
      </c>
      <c r="H1155" s="1">
        <v>0</v>
      </c>
      <c r="I1155" s="1">
        <v>1656889.11</v>
      </c>
      <c r="J1155">
        <v>6</v>
      </c>
    </row>
    <row r="1156" spans="1:10" ht="15.75" hidden="1" customHeight="1">
      <c r="A1156" t="s">
        <v>2348</v>
      </c>
      <c r="B1156" t="s">
        <v>2349</v>
      </c>
      <c r="C1156">
        <v>0</v>
      </c>
      <c r="D1156">
        <v>6</v>
      </c>
      <c r="E1156">
        <v>2024</v>
      </c>
      <c r="F1156" s="1">
        <v>0</v>
      </c>
      <c r="G1156" s="1">
        <v>1656889.11</v>
      </c>
      <c r="H1156" s="1">
        <v>0</v>
      </c>
      <c r="I1156" s="1">
        <v>1656889.11</v>
      </c>
      <c r="J1156">
        <v>7</v>
      </c>
    </row>
    <row r="1157" spans="1:10" ht="15.75" hidden="1" customHeight="1">
      <c r="A1157" t="s">
        <v>2350</v>
      </c>
      <c r="B1157" t="s">
        <v>2351</v>
      </c>
      <c r="C1157">
        <v>0</v>
      </c>
      <c r="D1157">
        <v>6</v>
      </c>
      <c r="E1157">
        <v>2024</v>
      </c>
      <c r="F1157" s="1">
        <v>0</v>
      </c>
      <c r="G1157" s="1">
        <v>22403938.390000001</v>
      </c>
      <c r="H1157" s="1">
        <v>0</v>
      </c>
      <c r="I1157" s="1">
        <v>22403938.390000001</v>
      </c>
      <c r="J1157">
        <v>4</v>
      </c>
    </row>
    <row r="1158" spans="1:10" ht="15.75" hidden="1" customHeight="1">
      <c r="A1158" t="s">
        <v>2352</v>
      </c>
      <c r="B1158" t="s">
        <v>2351</v>
      </c>
      <c r="C1158">
        <v>0</v>
      </c>
      <c r="D1158">
        <v>6</v>
      </c>
      <c r="E1158">
        <v>2024</v>
      </c>
      <c r="F1158" s="1">
        <v>0</v>
      </c>
      <c r="G1158" s="1">
        <v>22403938.390000001</v>
      </c>
      <c r="H1158" s="1">
        <v>0</v>
      </c>
      <c r="I1158" s="1">
        <v>22403938.390000001</v>
      </c>
      <c r="J1158">
        <v>5</v>
      </c>
    </row>
    <row r="1159" spans="1:10" ht="15.75" hidden="1" customHeight="1">
      <c r="A1159" t="s">
        <v>2353</v>
      </c>
      <c r="B1159" t="s">
        <v>2354</v>
      </c>
      <c r="C1159">
        <v>0</v>
      </c>
      <c r="D1159">
        <v>6</v>
      </c>
      <c r="E1159">
        <v>2024</v>
      </c>
      <c r="F1159" s="1">
        <v>0</v>
      </c>
      <c r="G1159" s="1">
        <v>1713783.46</v>
      </c>
      <c r="H1159" s="1">
        <v>0</v>
      </c>
      <c r="I1159" s="1">
        <v>1713783.46</v>
      </c>
      <c r="J1159">
        <v>6</v>
      </c>
    </row>
    <row r="1160" spans="1:10" ht="15.75" hidden="1" customHeight="1">
      <c r="A1160" t="s">
        <v>2355</v>
      </c>
      <c r="B1160" t="s">
        <v>2356</v>
      </c>
      <c r="C1160">
        <v>0</v>
      </c>
      <c r="D1160">
        <v>6</v>
      </c>
      <c r="E1160">
        <v>2024</v>
      </c>
      <c r="F1160" s="1">
        <v>0</v>
      </c>
      <c r="G1160" s="1">
        <v>1713783.46</v>
      </c>
      <c r="H1160" s="1">
        <v>0</v>
      </c>
      <c r="I1160" s="1">
        <v>1713783.46</v>
      </c>
      <c r="J1160">
        <v>7</v>
      </c>
    </row>
    <row r="1161" spans="1:10" ht="15.75" hidden="1" customHeight="1">
      <c r="A1161" t="s">
        <v>2357</v>
      </c>
      <c r="B1161" t="s">
        <v>2358</v>
      </c>
      <c r="C1161">
        <v>0</v>
      </c>
      <c r="D1161">
        <v>6</v>
      </c>
      <c r="E1161">
        <v>2024</v>
      </c>
      <c r="F1161" s="1">
        <v>0</v>
      </c>
      <c r="G1161" s="1">
        <v>20235934.050000001</v>
      </c>
      <c r="H1161" s="1">
        <v>0</v>
      </c>
      <c r="I1161" s="1">
        <v>20235934.050000001</v>
      </c>
      <c r="J1161">
        <v>6</v>
      </c>
    </row>
    <row r="1162" spans="1:10" ht="15.75" hidden="1" customHeight="1">
      <c r="A1162" t="s">
        <v>2359</v>
      </c>
      <c r="B1162" t="s">
        <v>2360</v>
      </c>
      <c r="C1162">
        <v>0</v>
      </c>
      <c r="D1162">
        <v>6</v>
      </c>
      <c r="E1162">
        <v>2024</v>
      </c>
      <c r="F1162" s="1">
        <v>0</v>
      </c>
      <c r="G1162" s="1">
        <v>11423426.5</v>
      </c>
      <c r="H1162" s="1">
        <v>0</v>
      </c>
      <c r="I1162" s="1">
        <v>11423426.5</v>
      </c>
      <c r="J1162">
        <v>7</v>
      </c>
    </row>
    <row r="1163" spans="1:10" ht="15.75" hidden="1" customHeight="1">
      <c r="A1163" t="s">
        <v>2361</v>
      </c>
      <c r="B1163" t="s">
        <v>2362</v>
      </c>
      <c r="C1163">
        <v>0</v>
      </c>
      <c r="D1163">
        <v>6</v>
      </c>
      <c r="E1163">
        <v>2024</v>
      </c>
      <c r="F1163" s="1">
        <v>0</v>
      </c>
      <c r="G1163" s="1">
        <v>5232770.34</v>
      </c>
      <c r="H1163" s="1">
        <v>0</v>
      </c>
      <c r="I1163" s="1">
        <v>5232770.34</v>
      </c>
      <c r="J1163">
        <v>7</v>
      </c>
    </row>
    <row r="1164" spans="1:10" ht="15.75" hidden="1" customHeight="1">
      <c r="A1164" t="s">
        <v>2363</v>
      </c>
      <c r="B1164" t="s">
        <v>2364</v>
      </c>
      <c r="C1164">
        <v>0</v>
      </c>
      <c r="D1164">
        <v>6</v>
      </c>
      <c r="E1164">
        <v>2024</v>
      </c>
      <c r="F1164" s="1">
        <v>0</v>
      </c>
      <c r="G1164" s="1">
        <v>3579737.21</v>
      </c>
      <c r="H1164" s="1">
        <v>0</v>
      </c>
      <c r="I1164" s="1">
        <v>3579737.21</v>
      </c>
      <c r="J1164">
        <v>7</v>
      </c>
    </row>
    <row r="1165" spans="1:10" ht="15.75" hidden="1" customHeight="1">
      <c r="A1165" t="s">
        <v>2365</v>
      </c>
      <c r="B1165" t="s">
        <v>2351</v>
      </c>
      <c r="C1165">
        <v>0</v>
      </c>
      <c r="D1165">
        <v>6</v>
      </c>
      <c r="E1165">
        <v>2024</v>
      </c>
      <c r="F1165" s="1">
        <v>0</v>
      </c>
      <c r="G1165" s="1">
        <v>454220.88</v>
      </c>
      <c r="H1165" s="1">
        <v>0</v>
      </c>
      <c r="I1165" s="1">
        <v>454220.88</v>
      </c>
      <c r="J1165">
        <v>6</v>
      </c>
    </row>
    <row r="1166" spans="1:10" ht="15.75" hidden="1" customHeight="1">
      <c r="A1166" t="s">
        <v>2366</v>
      </c>
      <c r="B1166" t="s">
        <v>2367</v>
      </c>
      <c r="C1166">
        <v>0</v>
      </c>
      <c r="D1166">
        <v>6</v>
      </c>
      <c r="E1166">
        <v>2024</v>
      </c>
      <c r="F1166" s="1">
        <v>0</v>
      </c>
      <c r="G1166" s="1">
        <v>454220.88</v>
      </c>
      <c r="H1166" s="1">
        <v>0</v>
      </c>
      <c r="I1166" s="1">
        <v>454220.88</v>
      </c>
      <c r="J1166">
        <v>7</v>
      </c>
    </row>
    <row r="1167" spans="1:10" ht="15.75" hidden="1" customHeight="1">
      <c r="A1167" t="s">
        <v>2368</v>
      </c>
      <c r="B1167" t="s">
        <v>2369</v>
      </c>
      <c r="C1167">
        <v>0</v>
      </c>
      <c r="D1167">
        <v>6</v>
      </c>
      <c r="E1167">
        <v>2024</v>
      </c>
      <c r="F1167" s="1">
        <v>0</v>
      </c>
      <c r="G1167" s="1">
        <v>15064721.24</v>
      </c>
      <c r="H1167" s="1">
        <v>0</v>
      </c>
      <c r="I1167" s="1">
        <v>15064721.24</v>
      </c>
      <c r="J1167">
        <v>4</v>
      </c>
    </row>
    <row r="1168" spans="1:10" ht="15.75" hidden="1" customHeight="1">
      <c r="A1168" t="s">
        <v>2370</v>
      </c>
      <c r="B1168" t="s">
        <v>2369</v>
      </c>
      <c r="C1168">
        <v>0</v>
      </c>
      <c r="D1168">
        <v>6</v>
      </c>
      <c r="E1168">
        <v>2024</v>
      </c>
      <c r="F1168" s="1">
        <v>0</v>
      </c>
      <c r="G1168" s="1">
        <v>15064721.24</v>
      </c>
      <c r="H1168" s="1">
        <v>0</v>
      </c>
      <c r="I1168" s="1">
        <v>15064721.24</v>
      </c>
      <c r="J1168">
        <v>5</v>
      </c>
    </row>
    <row r="1169" spans="1:10" ht="15.75" hidden="1" customHeight="1">
      <c r="A1169" t="s">
        <v>2371</v>
      </c>
      <c r="B1169" t="s">
        <v>2372</v>
      </c>
      <c r="C1169">
        <v>0</v>
      </c>
      <c r="D1169">
        <v>6</v>
      </c>
      <c r="E1169">
        <v>2024</v>
      </c>
      <c r="F1169" s="1">
        <v>0</v>
      </c>
      <c r="G1169" s="1">
        <v>15064721.24</v>
      </c>
      <c r="H1169" s="1">
        <v>0</v>
      </c>
      <c r="I1169" s="1">
        <v>15064721.24</v>
      </c>
      <c r="J1169">
        <v>6</v>
      </c>
    </row>
    <row r="1170" spans="1:10" ht="15.75" hidden="1" customHeight="1">
      <c r="A1170" t="s">
        <v>2373</v>
      </c>
      <c r="B1170" t="s">
        <v>2374</v>
      </c>
      <c r="C1170">
        <v>0</v>
      </c>
      <c r="D1170">
        <v>6</v>
      </c>
      <c r="E1170">
        <v>2024</v>
      </c>
      <c r="F1170" s="1">
        <v>0</v>
      </c>
      <c r="G1170" s="1">
        <v>15064721.24</v>
      </c>
      <c r="H1170" s="1">
        <v>0</v>
      </c>
      <c r="I1170" s="1">
        <v>15064721.24</v>
      </c>
      <c r="J1170">
        <v>7</v>
      </c>
    </row>
    <row r="1171" spans="1:10" ht="15.75" hidden="1" customHeight="1">
      <c r="A1171" t="s">
        <v>4678</v>
      </c>
      <c r="B1171" t="s">
        <v>4679</v>
      </c>
      <c r="C1171">
        <v>0</v>
      </c>
      <c r="D1171">
        <v>6</v>
      </c>
      <c r="E1171">
        <v>2024</v>
      </c>
      <c r="F1171" s="1">
        <v>0</v>
      </c>
      <c r="G1171" s="1">
        <v>72000</v>
      </c>
      <c r="H1171" s="1">
        <v>0</v>
      </c>
      <c r="I1171" s="1">
        <v>72000</v>
      </c>
      <c r="J1171">
        <v>4</v>
      </c>
    </row>
    <row r="1172" spans="1:10" ht="15.75" hidden="1" customHeight="1">
      <c r="A1172" t="s">
        <v>4680</v>
      </c>
      <c r="B1172" t="s">
        <v>4679</v>
      </c>
      <c r="C1172">
        <v>0</v>
      </c>
      <c r="D1172">
        <v>6</v>
      </c>
      <c r="E1172">
        <v>2024</v>
      </c>
      <c r="F1172" s="1">
        <v>0</v>
      </c>
      <c r="G1172" s="1">
        <v>72000</v>
      </c>
      <c r="H1172" s="1">
        <v>0</v>
      </c>
      <c r="I1172" s="1">
        <v>72000</v>
      </c>
      <c r="J1172">
        <v>5</v>
      </c>
    </row>
    <row r="1173" spans="1:10" ht="15.75" hidden="1" customHeight="1">
      <c r="A1173" t="s">
        <v>4681</v>
      </c>
      <c r="B1173" t="s">
        <v>4682</v>
      </c>
      <c r="C1173">
        <v>0</v>
      </c>
      <c r="D1173">
        <v>6</v>
      </c>
      <c r="E1173">
        <v>2024</v>
      </c>
      <c r="F1173" s="1">
        <v>0</v>
      </c>
      <c r="G1173" s="1">
        <v>72000</v>
      </c>
      <c r="H1173" s="1">
        <v>0</v>
      </c>
      <c r="I1173" s="1">
        <v>72000</v>
      </c>
      <c r="J1173">
        <v>6</v>
      </c>
    </row>
    <row r="1174" spans="1:10" ht="15.75" hidden="1" customHeight="1">
      <c r="A1174" t="s">
        <v>4683</v>
      </c>
      <c r="B1174" t="s">
        <v>2374</v>
      </c>
      <c r="C1174">
        <v>0</v>
      </c>
      <c r="D1174">
        <v>6</v>
      </c>
      <c r="E1174">
        <v>2024</v>
      </c>
      <c r="F1174" s="1">
        <v>0</v>
      </c>
      <c r="G1174" s="1">
        <v>72000</v>
      </c>
      <c r="H1174" s="1">
        <v>0</v>
      </c>
      <c r="I1174" s="1">
        <v>72000</v>
      </c>
      <c r="J1174">
        <v>7</v>
      </c>
    </row>
    <row r="1175" spans="1:10" ht="15.75" customHeight="1">
      <c r="A1175" t="s">
        <v>2375</v>
      </c>
      <c r="B1175" t="s">
        <v>2376</v>
      </c>
      <c r="C1175">
        <v>0</v>
      </c>
      <c r="D1175">
        <v>6</v>
      </c>
      <c r="E1175">
        <v>2024</v>
      </c>
      <c r="F1175" s="1">
        <v>0</v>
      </c>
      <c r="G1175" s="1">
        <v>9914504.4800000004</v>
      </c>
      <c r="H1175" s="1">
        <v>0</v>
      </c>
      <c r="I1175" s="1">
        <v>9914504.4800000004</v>
      </c>
      <c r="J1175">
        <v>3</v>
      </c>
    </row>
    <row r="1176" spans="1:10" ht="15.75" hidden="1" customHeight="1">
      <c r="A1176" t="s">
        <v>2377</v>
      </c>
      <c r="B1176" t="s">
        <v>2378</v>
      </c>
      <c r="C1176">
        <v>0</v>
      </c>
      <c r="D1176">
        <v>6</v>
      </c>
      <c r="E1176">
        <v>2024</v>
      </c>
      <c r="F1176" s="1">
        <v>0</v>
      </c>
      <c r="G1176" s="1">
        <v>2643536.2000000002</v>
      </c>
      <c r="H1176" s="1">
        <v>0</v>
      </c>
      <c r="I1176" s="1">
        <v>2643536.2000000002</v>
      </c>
      <c r="J1176">
        <v>4</v>
      </c>
    </row>
    <row r="1177" spans="1:10" ht="15.75" hidden="1" customHeight="1">
      <c r="A1177" t="s">
        <v>2379</v>
      </c>
      <c r="B1177" t="s">
        <v>2378</v>
      </c>
      <c r="C1177">
        <v>0</v>
      </c>
      <c r="D1177">
        <v>6</v>
      </c>
      <c r="E1177">
        <v>2024</v>
      </c>
      <c r="F1177" s="1">
        <v>0</v>
      </c>
      <c r="G1177" s="1">
        <v>2643536.2000000002</v>
      </c>
      <c r="H1177" s="1">
        <v>0</v>
      </c>
      <c r="I1177" s="1">
        <v>2643536.2000000002</v>
      </c>
      <c r="J1177">
        <v>5</v>
      </c>
    </row>
    <row r="1178" spans="1:10" ht="15.75" hidden="1" customHeight="1">
      <c r="A1178" t="s">
        <v>2380</v>
      </c>
      <c r="B1178" t="s">
        <v>2381</v>
      </c>
      <c r="C1178">
        <v>0</v>
      </c>
      <c r="D1178">
        <v>6</v>
      </c>
      <c r="E1178">
        <v>2024</v>
      </c>
      <c r="F1178" s="1">
        <v>0</v>
      </c>
      <c r="G1178" s="1">
        <v>234797.81</v>
      </c>
      <c r="H1178" s="1">
        <v>0</v>
      </c>
      <c r="I1178" s="1">
        <v>234797.81</v>
      </c>
      <c r="J1178">
        <v>6</v>
      </c>
    </row>
    <row r="1179" spans="1:10" ht="15.75" hidden="1" customHeight="1">
      <c r="A1179" t="s">
        <v>2382</v>
      </c>
      <c r="B1179" t="s">
        <v>2383</v>
      </c>
      <c r="C1179">
        <v>0</v>
      </c>
      <c r="D1179">
        <v>6</v>
      </c>
      <c r="E1179">
        <v>2024</v>
      </c>
      <c r="F1179" s="1">
        <v>0</v>
      </c>
      <c r="G1179" s="1">
        <v>234797.81</v>
      </c>
      <c r="H1179" s="1">
        <v>0</v>
      </c>
      <c r="I1179" s="1">
        <v>234797.81</v>
      </c>
      <c r="J1179">
        <v>7</v>
      </c>
    </row>
    <row r="1180" spans="1:10" ht="15.75" hidden="1" customHeight="1">
      <c r="A1180" t="s">
        <v>4370</v>
      </c>
      <c r="B1180" t="s">
        <v>4371</v>
      </c>
      <c r="C1180">
        <v>0</v>
      </c>
      <c r="D1180">
        <v>6</v>
      </c>
      <c r="E1180">
        <v>2024</v>
      </c>
      <c r="F1180" s="1">
        <v>0</v>
      </c>
      <c r="G1180" s="1">
        <v>9222</v>
      </c>
      <c r="H1180" s="1">
        <v>0</v>
      </c>
      <c r="I1180" s="1">
        <v>9222</v>
      </c>
      <c r="J1180">
        <v>6</v>
      </c>
    </row>
    <row r="1181" spans="1:10" ht="15.75" hidden="1" customHeight="1">
      <c r="A1181" t="s">
        <v>4372</v>
      </c>
      <c r="B1181" t="s">
        <v>4373</v>
      </c>
      <c r="C1181">
        <v>0</v>
      </c>
      <c r="D1181">
        <v>6</v>
      </c>
      <c r="E1181">
        <v>2024</v>
      </c>
      <c r="F1181" s="1">
        <v>0</v>
      </c>
      <c r="G1181" s="1">
        <v>9222</v>
      </c>
      <c r="H1181" s="1">
        <v>0</v>
      </c>
      <c r="I1181" s="1">
        <v>9222</v>
      </c>
      <c r="J1181">
        <v>7</v>
      </c>
    </row>
    <row r="1182" spans="1:10" ht="15.75" hidden="1" customHeight="1">
      <c r="A1182" t="s">
        <v>2384</v>
      </c>
      <c r="B1182" t="s">
        <v>2385</v>
      </c>
      <c r="C1182">
        <v>0</v>
      </c>
      <c r="D1182">
        <v>6</v>
      </c>
      <c r="E1182">
        <v>2024</v>
      </c>
      <c r="F1182" s="1">
        <v>0</v>
      </c>
      <c r="G1182" s="1">
        <v>203.37</v>
      </c>
      <c r="H1182" s="1">
        <v>0</v>
      </c>
      <c r="I1182" s="1">
        <v>203.37</v>
      </c>
      <c r="J1182">
        <v>6</v>
      </c>
    </row>
    <row r="1183" spans="1:10" ht="15.75" hidden="1" customHeight="1">
      <c r="A1183" t="s">
        <v>2386</v>
      </c>
      <c r="B1183" t="s">
        <v>2387</v>
      </c>
      <c r="C1183">
        <v>0</v>
      </c>
      <c r="D1183">
        <v>6</v>
      </c>
      <c r="E1183">
        <v>2024</v>
      </c>
      <c r="F1183" s="1">
        <v>0</v>
      </c>
      <c r="G1183" s="1">
        <v>203.37</v>
      </c>
      <c r="H1183" s="1">
        <v>0</v>
      </c>
      <c r="I1183" s="1">
        <v>203.37</v>
      </c>
      <c r="J1183">
        <v>7</v>
      </c>
    </row>
    <row r="1184" spans="1:10" ht="15.75" hidden="1" customHeight="1">
      <c r="A1184" t="s">
        <v>2388</v>
      </c>
      <c r="B1184" t="s">
        <v>2389</v>
      </c>
      <c r="C1184">
        <v>0</v>
      </c>
      <c r="D1184">
        <v>6</v>
      </c>
      <c r="E1184">
        <v>2024</v>
      </c>
      <c r="F1184" s="1">
        <v>0</v>
      </c>
      <c r="G1184" s="1">
        <v>2192537.2799999998</v>
      </c>
      <c r="H1184" s="1">
        <v>0</v>
      </c>
      <c r="I1184" s="1">
        <v>2192537.2799999998</v>
      </c>
      <c r="J1184">
        <v>6</v>
      </c>
    </row>
    <row r="1185" spans="1:10" ht="15.75" hidden="1" customHeight="1">
      <c r="A1185" t="s">
        <v>2390</v>
      </c>
      <c r="B1185" t="s">
        <v>2391</v>
      </c>
      <c r="C1185">
        <v>0</v>
      </c>
      <c r="D1185">
        <v>6</v>
      </c>
      <c r="E1185">
        <v>2024</v>
      </c>
      <c r="F1185" s="1">
        <v>0</v>
      </c>
      <c r="G1185" s="1">
        <v>238913.46</v>
      </c>
      <c r="H1185" s="1">
        <v>0</v>
      </c>
      <c r="I1185" s="1">
        <v>238913.46</v>
      </c>
      <c r="J1185">
        <v>7</v>
      </c>
    </row>
    <row r="1186" spans="1:10" ht="15.75" hidden="1" customHeight="1">
      <c r="A1186" t="s">
        <v>2392</v>
      </c>
      <c r="B1186" t="s">
        <v>2393</v>
      </c>
      <c r="C1186">
        <v>0</v>
      </c>
      <c r="D1186">
        <v>6</v>
      </c>
      <c r="E1186">
        <v>2024</v>
      </c>
      <c r="F1186" s="1">
        <v>0</v>
      </c>
      <c r="G1186" s="1">
        <v>1953623.82</v>
      </c>
      <c r="H1186" s="1">
        <v>0</v>
      </c>
      <c r="I1186" s="1">
        <v>1953623.82</v>
      </c>
      <c r="J1186">
        <v>7</v>
      </c>
    </row>
    <row r="1187" spans="1:10" ht="15.75" hidden="1" customHeight="1">
      <c r="A1187" t="s">
        <v>2394</v>
      </c>
      <c r="B1187" t="s">
        <v>2395</v>
      </c>
      <c r="C1187">
        <v>0</v>
      </c>
      <c r="D1187">
        <v>6</v>
      </c>
      <c r="E1187">
        <v>2024</v>
      </c>
      <c r="F1187" s="1">
        <v>0</v>
      </c>
      <c r="G1187" s="1">
        <v>206775.74</v>
      </c>
      <c r="H1187" s="1">
        <v>0</v>
      </c>
      <c r="I1187" s="1">
        <v>206775.74</v>
      </c>
      <c r="J1187">
        <v>6</v>
      </c>
    </row>
    <row r="1188" spans="1:10" ht="15.75" hidden="1" customHeight="1">
      <c r="A1188" t="s">
        <v>2396</v>
      </c>
      <c r="B1188" t="s">
        <v>2395</v>
      </c>
      <c r="C1188">
        <v>0</v>
      </c>
      <c r="D1188">
        <v>6</v>
      </c>
      <c r="E1188">
        <v>2024</v>
      </c>
      <c r="F1188" s="1">
        <v>0</v>
      </c>
      <c r="G1188" s="1">
        <v>206775.74</v>
      </c>
      <c r="H1188" s="1">
        <v>0</v>
      </c>
      <c r="I1188" s="1">
        <v>206775.74</v>
      </c>
      <c r="J1188">
        <v>7</v>
      </c>
    </row>
    <row r="1189" spans="1:10" ht="15.75" hidden="1" customHeight="1">
      <c r="A1189" t="s">
        <v>2397</v>
      </c>
      <c r="B1189" t="s">
        <v>2398</v>
      </c>
      <c r="C1189">
        <v>0</v>
      </c>
      <c r="D1189">
        <v>6</v>
      </c>
      <c r="E1189">
        <v>2024</v>
      </c>
      <c r="F1189" s="1">
        <v>0</v>
      </c>
      <c r="G1189" s="1">
        <v>6325171.0800000001</v>
      </c>
      <c r="H1189" s="1">
        <v>0</v>
      </c>
      <c r="I1189" s="1">
        <v>6325171.0800000001</v>
      </c>
      <c r="J1189">
        <v>4</v>
      </c>
    </row>
    <row r="1190" spans="1:10" ht="15.75" hidden="1" customHeight="1">
      <c r="A1190" t="s">
        <v>2399</v>
      </c>
      <c r="B1190" t="s">
        <v>2398</v>
      </c>
      <c r="C1190">
        <v>0</v>
      </c>
      <c r="D1190">
        <v>6</v>
      </c>
      <c r="E1190">
        <v>2024</v>
      </c>
      <c r="F1190" s="1">
        <v>0</v>
      </c>
      <c r="G1190" s="1">
        <v>6325171.0800000001</v>
      </c>
      <c r="H1190" s="1">
        <v>0</v>
      </c>
      <c r="I1190" s="1">
        <v>6325171.0800000001</v>
      </c>
      <c r="J1190">
        <v>5</v>
      </c>
    </row>
    <row r="1191" spans="1:10" ht="15.75" hidden="1" customHeight="1">
      <c r="A1191" t="s">
        <v>2400</v>
      </c>
      <c r="B1191" t="s">
        <v>2401</v>
      </c>
      <c r="C1191">
        <v>0</v>
      </c>
      <c r="D1191">
        <v>6</v>
      </c>
      <c r="E1191">
        <v>2024</v>
      </c>
      <c r="F1191" s="1">
        <v>0</v>
      </c>
      <c r="G1191" s="1">
        <v>6287474.9699999997</v>
      </c>
      <c r="H1191" s="1">
        <v>0</v>
      </c>
      <c r="I1191" s="1">
        <v>6287474.9699999997</v>
      </c>
      <c r="J1191">
        <v>6</v>
      </c>
    </row>
    <row r="1192" spans="1:10" ht="15.75" hidden="1" customHeight="1">
      <c r="A1192" t="s">
        <v>2402</v>
      </c>
      <c r="B1192" t="s">
        <v>2403</v>
      </c>
      <c r="C1192">
        <v>0</v>
      </c>
      <c r="D1192">
        <v>6</v>
      </c>
      <c r="E1192">
        <v>2024</v>
      </c>
      <c r="F1192" s="1">
        <v>0</v>
      </c>
      <c r="G1192" s="1">
        <v>6287474.9699999997</v>
      </c>
      <c r="H1192" s="1">
        <v>0</v>
      </c>
      <c r="I1192" s="1">
        <v>6287474.9699999997</v>
      </c>
      <c r="J1192">
        <v>7</v>
      </c>
    </row>
    <row r="1193" spans="1:10" ht="15.75" hidden="1" customHeight="1">
      <c r="A1193" t="s">
        <v>2404</v>
      </c>
      <c r="B1193" t="s">
        <v>2405</v>
      </c>
      <c r="C1193">
        <v>0</v>
      </c>
      <c r="D1193">
        <v>6</v>
      </c>
      <c r="E1193">
        <v>2024</v>
      </c>
      <c r="F1193" s="1">
        <v>0</v>
      </c>
      <c r="G1193" s="1">
        <v>37696.11</v>
      </c>
      <c r="H1193" s="1">
        <v>0</v>
      </c>
      <c r="I1193" s="1">
        <v>37696.11</v>
      </c>
      <c r="J1193">
        <v>6</v>
      </c>
    </row>
    <row r="1194" spans="1:10" ht="15.75" hidden="1" customHeight="1">
      <c r="A1194" t="s">
        <v>2406</v>
      </c>
      <c r="B1194" t="s">
        <v>2405</v>
      </c>
      <c r="C1194">
        <v>0</v>
      </c>
      <c r="D1194">
        <v>6</v>
      </c>
      <c r="E1194">
        <v>2024</v>
      </c>
      <c r="F1194" s="1">
        <v>0</v>
      </c>
      <c r="G1194" s="1">
        <v>37696.11</v>
      </c>
      <c r="H1194" s="1">
        <v>0</v>
      </c>
      <c r="I1194" s="1">
        <v>37696.11</v>
      </c>
      <c r="J1194">
        <v>7</v>
      </c>
    </row>
    <row r="1195" spans="1:10" ht="15.75" hidden="1" customHeight="1">
      <c r="A1195" t="s">
        <v>2407</v>
      </c>
      <c r="B1195" t="s">
        <v>2408</v>
      </c>
      <c r="C1195">
        <v>0</v>
      </c>
      <c r="D1195">
        <v>6</v>
      </c>
      <c r="E1195">
        <v>2024</v>
      </c>
      <c r="F1195" s="1">
        <v>0</v>
      </c>
      <c r="G1195" s="1">
        <v>574526.06000000006</v>
      </c>
      <c r="H1195" s="1">
        <v>0</v>
      </c>
      <c r="I1195" s="1">
        <v>574526.06000000006</v>
      </c>
      <c r="J1195">
        <v>4</v>
      </c>
    </row>
    <row r="1196" spans="1:10" ht="15.75" hidden="1" customHeight="1">
      <c r="A1196" t="s">
        <v>2409</v>
      </c>
      <c r="B1196" t="s">
        <v>2408</v>
      </c>
      <c r="C1196">
        <v>0</v>
      </c>
      <c r="D1196">
        <v>6</v>
      </c>
      <c r="E1196">
        <v>2024</v>
      </c>
      <c r="F1196" s="1">
        <v>0</v>
      </c>
      <c r="G1196" s="1">
        <v>574526.06000000006</v>
      </c>
      <c r="H1196" s="1">
        <v>0</v>
      </c>
      <c r="I1196" s="1">
        <v>574526.06000000006</v>
      </c>
      <c r="J1196">
        <v>5</v>
      </c>
    </row>
    <row r="1197" spans="1:10" ht="15.75" hidden="1" customHeight="1">
      <c r="A1197" t="s">
        <v>4836</v>
      </c>
      <c r="B1197" t="s">
        <v>4694</v>
      </c>
      <c r="C1197">
        <v>0</v>
      </c>
      <c r="D1197">
        <v>6</v>
      </c>
      <c r="E1197">
        <v>2024</v>
      </c>
      <c r="F1197" s="1">
        <v>0</v>
      </c>
      <c r="G1197" s="1">
        <v>646.01</v>
      </c>
      <c r="H1197" s="1">
        <v>0</v>
      </c>
      <c r="I1197" s="1">
        <v>646.01</v>
      </c>
      <c r="J1197">
        <v>7</v>
      </c>
    </row>
    <row r="1198" spans="1:10" ht="15.75" hidden="1" customHeight="1">
      <c r="A1198" t="s">
        <v>2410</v>
      </c>
      <c r="B1198" t="s">
        <v>2411</v>
      </c>
      <c r="C1198">
        <v>0</v>
      </c>
      <c r="D1198">
        <v>6</v>
      </c>
      <c r="E1198">
        <v>2024</v>
      </c>
      <c r="F1198" s="1">
        <v>0</v>
      </c>
      <c r="G1198" s="1">
        <v>1366.02</v>
      </c>
      <c r="H1198" s="1">
        <v>0</v>
      </c>
      <c r="I1198" s="1">
        <v>1366.02</v>
      </c>
      <c r="J1198">
        <v>6</v>
      </c>
    </row>
    <row r="1199" spans="1:10" ht="15.75" hidden="1" customHeight="1">
      <c r="A1199" t="s">
        <v>2412</v>
      </c>
      <c r="B1199" t="s">
        <v>2413</v>
      </c>
      <c r="C1199">
        <v>0</v>
      </c>
      <c r="D1199">
        <v>6</v>
      </c>
      <c r="E1199">
        <v>2024</v>
      </c>
      <c r="F1199" s="1">
        <v>0</v>
      </c>
      <c r="G1199" s="1">
        <v>720.01</v>
      </c>
      <c r="H1199" s="1">
        <v>0</v>
      </c>
      <c r="I1199" s="1">
        <v>720.01</v>
      </c>
      <c r="J1199">
        <v>7</v>
      </c>
    </row>
    <row r="1200" spans="1:10" ht="15.75" hidden="1" customHeight="1">
      <c r="A1200" t="s">
        <v>4374</v>
      </c>
      <c r="B1200" t="s">
        <v>3353</v>
      </c>
      <c r="C1200">
        <v>0</v>
      </c>
      <c r="D1200">
        <v>6</v>
      </c>
      <c r="E1200">
        <v>2024</v>
      </c>
      <c r="F1200" s="1">
        <v>0</v>
      </c>
      <c r="G1200" s="1">
        <v>1160</v>
      </c>
      <c r="H1200" s="1">
        <v>0</v>
      </c>
      <c r="I1200" s="1">
        <v>1160</v>
      </c>
      <c r="J1200">
        <v>6</v>
      </c>
    </row>
    <row r="1201" spans="1:10" ht="15.75" hidden="1" customHeight="1">
      <c r="A1201" t="s">
        <v>4375</v>
      </c>
      <c r="B1201" t="s">
        <v>3353</v>
      </c>
      <c r="C1201">
        <v>0</v>
      </c>
      <c r="D1201">
        <v>6</v>
      </c>
      <c r="E1201">
        <v>2024</v>
      </c>
      <c r="F1201" s="1">
        <v>0</v>
      </c>
      <c r="G1201" s="1">
        <v>1160</v>
      </c>
      <c r="H1201" s="1">
        <v>0</v>
      </c>
      <c r="I1201" s="1">
        <v>1160</v>
      </c>
      <c r="J1201">
        <v>7</v>
      </c>
    </row>
    <row r="1202" spans="1:10" ht="15.75" hidden="1" customHeight="1">
      <c r="A1202" t="s">
        <v>2414</v>
      </c>
      <c r="B1202" t="s">
        <v>2415</v>
      </c>
      <c r="C1202">
        <v>0</v>
      </c>
      <c r="D1202">
        <v>6</v>
      </c>
      <c r="E1202">
        <v>2024</v>
      </c>
      <c r="F1202" s="1">
        <v>0</v>
      </c>
      <c r="G1202" s="1">
        <v>321439.52</v>
      </c>
      <c r="H1202" s="1">
        <v>0</v>
      </c>
      <c r="I1202" s="1">
        <v>321439.52</v>
      </c>
      <c r="J1202">
        <v>6</v>
      </c>
    </row>
    <row r="1203" spans="1:10" ht="15.75" hidden="1" customHeight="1">
      <c r="A1203" t="s">
        <v>2416</v>
      </c>
      <c r="B1203" t="s">
        <v>2415</v>
      </c>
      <c r="C1203">
        <v>0</v>
      </c>
      <c r="D1203">
        <v>6</v>
      </c>
      <c r="E1203">
        <v>2024</v>
      </c>
      <c r="F1203" s="1">
        <v>0</v>
      </c>
      <c r="G1203" s="1">
        <v>321439.52</v>
      </c>
      <c r="H1203" s="1">
        <v>0</v>
      </c>
      <c r="I1203" s="1">
        <v>321439.52</v>
      </c>
      <c r="J1203">
        <v>7</v>
      </c>
    </row>
    <row r="1204" spans="1:10" ht="15.75" hidden="1" customHeight="1">
      <c r="A1204" t="s">
        <v>4376</v>
      </c>
      <c r="B1204" t="s">
        <v>3356</v>
      </c>
      <c r="C1204">
        <v>0</v>
      </c>
      <c r="D1204">
        <v>6</v>
      </c>
      <c r="E1204">
        <v>2024</v>
      </c>
      <c r="F1204" s="1">
        <v>0</v>
      </c>
      <c r="G1204" s="1">
        <v>69286.25</v>
      </c>
      <c r="H1204" s="1">
        <v>0</v>
      </c>
      <c r="I1204" s="1">
        <v>69286.25</v>
      </c>
      <c r="J1204">
        <v>6</v>
      </c>
    </row>
    <row r="1205" spans="1:10" ht="15.75" hidden="1" customHeight="1">
      <c r="A1205" t="s">
        <v>4377</v>
      </c>
      <c r="B1205" t="s">
        <v>3356</v>
      </c>
      <c r="C1205">
        <v>0</v>
      </c>
      <c r="D1205">
        <v>6</v>
      </c>
      <c r="E1205">
        <v>2024</v>
      </c>
      <c r="F1205" s="1">
        <v>0</v>
      </c>
      <c r="G1205" s="1">
        <v>69286.25</v>
      </c>
      <c r="H1205" s="1">
        <v>0</v>
      </c>
      <c r="I1205" s="1">
        <v>69286.25</v>
      </c>
      <c r="J1205">
        <v>7</v>
      </c>
    </row>
    <row r="1206" spans="1:10" ht="15.75" hidden="1" customHeight="1">
      <c r="A1206" t="s">
        <v>4378</v>
      </c>
      <c r="B1206" t="s">
        <v>3358</v>
      </c>
      <c r="C1206">
        <v>0</v>
      </c>
      <c r="D1206">
        <v>6</v>
      </c>
      <c r="E1206">
        <v>2024</v>
      </c>
      <c r="F1206" s="1">
        <v>0</v>
      </c>
      <c r="G1206" s="1">
        <v>108563.14</v>
      </c>
      <c r="H1206" s="1">
        <v>0</v>
      </c>
      <c r="I1206" s="1">
        <v>108563.14</v>
      </c>
      <c r="J1206">
        <v>6</v>
      </c>
    </row>
    <row r="1207" spans="1:10" ht="15.75" hidden="1" customHeight="1">
      <c r="A1207" t="s">
        <v>4379</v>
      </c>
      <c r="B1207" t="s">
        <v>3358</v>
      </c>
      <c r="C1207">
        <v>0</v>
      </c>
      <c r="D1207">
        <v>6</v>
      </c>
      <c r="E1207">
        <v>2024</v>
      </c>
      <c r="F1207" s="1">
        <v>0</v>
      </c>
      <c r="G1207" s="1">
        <v>108563.14</v>
      </c>
      <c r="H1207" s="1">
        <v>0</v>
      </c>
      <c r="I1207" s="1">
        <v>108563.14</v>
      </c>
      <c r="J1207">
        <v>7</v>
      </c>
    </row>
    <row r="1208" spans="1:10" ht="15.75" hidden="1" customHeight="1">
      <c r="A1208" t="s">
        <v>4380</v>
      </c>
      <c r="B1208" t="s">
        <v>3360</v>
      </c>
      <c r="C1208">
        <v>0</v>
      </c>
      <c r="D1208">
        <v>6</v>
      </c>
      <c r="E1208">
        <v>2024</v>
      </c>
      <c r="F1208" s="1">
        <v>0</v>
      </c>
      <c r="G1208" s="1">
        <v>72711.13</v>
      </c>
      <c r="H1208" s="1">
        <v>0</v>
      </c>
      <c r="I1208" s="1">
        <v>72711.13</v>
      </c>
      <c r="J1208">
        <v>6</v>
      </c>
    </row>
    <row r="1209" spans="1:10" ht="15.75" hidden="1" customHeight="1">
      <c r="A1209" t="s">
        <v>4381</v>
      </c>
      <c r="B1209" t="s">
        <v>3360</v>
      </c>
      <c r="C1209">
        <v>0</v>
      </c>
      <c r="D1209">
        <v>6</v>
      </c>
      <c r="E1209">
        <v>2024</v>
      </c>
      <c r="F1209" s="1">
        <v>0</v>
      </c>
      <c r="G1209" s="1">
        <v>72711.13</v>
      </c>
      <c r="H1209" s="1">
        <v>0</v>
      </c>
      <c r="I1209" s="1">
        <v>72711.13</v>
      </c>
      <c r="J1209">
        <v>7</v>
      </c>
    </row>
    <row r="1210" spans="1:10" ht="15.75" hidden="1" customHeight="1">
      <c r="A1210" t="s">
        <v>2417</v>
      </c>
      <c r="B1210" t="s">
        <v>2418</v>
      </c>
      <c r="C1210">
        <v>0</v>
      </c>
      <c r="D1210">
        <v>6</v>
      </c>
      <c r="E1210">
        <v>2024</v>
      </c>
      <c r="F1210" s="1">
        <v>0</v>
      </c>
      <c r="G1210" s="1">
        <v>5936.89</v>
      </c>
      <c r="H1210" s="1">
        <v>0</v>
      </c>
      <c r="I1210" s="1">
        <v>5936.89</v>
      </c>
      <c r="J1210">
        <v>4</v>
      </c>
    </row>
    <row r="1211" spans="1:10" ht="15.75" hidden="1" customHeight="1">
      <c r="A1211" t="s">
        <v>2419</v>
      </c>
      <c r="B1211" t="s">
        <v>2418</v>
      </c>
      <c r="C1211">
        <v>0</v>
      </c>
      <c r="D1211">
        <v>6</v>
      </c>
      <c r="E1211">
        <v>2024</v>
      </c>
      <c r="F1211" s="1">
        <v>0</v>
      </c>
      <c r="G1211" s="1">
        <v>5936.89</v>
      </c>
      <c r="H1211" s="1">
        <v>0</v>
      </c>
      <c r="I1211" s="1">
        <v>5936.89</v>
      </c>
      <c r="J1211">
        <v>5</v>
      </c>
    </row>
    <row r="1212" spans="1:10" ht="15.75" hidden="1" customHeight="1">
      <c r="A1212" t="s">
        <v>4684</v>
      </c>
      <c r="B1212" t="s">
        <v>3362</v>
      </c>
      <c r="C1212">
        <v>0</v>
      </c>
      <c r="D1212">
        <v>6</v>
      </c>
      <c r="E1212">
        <v>2024</v>
      </c>
      <c r="F1212" s="1">
        <v>0</v>
      </c>
      <c r="G1212" s="1">
        <v>4882.54</v>
      </c>
      <c r="H1212" s="1">
        <v>0</v>
      </c>
      <c r="I1212" s="1">
        <v>4882.54</v>
      </c>
      <c r="J1212">
        <v>6</v>
      </c>
    </row>
    <row r="1213" spans="1:10" ht="15.75" hidden="1" customHeight="1">
      <c r="A1213" t="s">
        <v>4685</v>
      </c>
      <c r="B1213" t="s">
        <v>3364</v>
      </c>
      <c r="C1213">
        <v>0</v>
      </c>
      <c r="D1213">
        <v>6</v>
      </c>
      <c r="E1213">
        <v>2024</v>
      </c>
      <c r="F1213" s="1">
        <v>0</v>
      </c>
      <c r="G1213" s="1">
        <v>4882.54</v>
      </c>
      <c r="H1213" s="1">
        <v>0</v>
      </c>
      <c r="I1213" s="1">
        <v>4882.54</v>
      </c>
      <c r="J1213">
        <v>7</v>
      </c>
    </row>
    <row r="1214" spans="1:10" ht="15.75" hidden="1" customHeight="1">
      <c r="A1214" t="s">
        <v>2420</v>
      </c>
      <c r="B1214" t="s">
        <v>2421</v>
      </c>
      <c r="C1214">
        <v>0</v>
      </c>
      <c r="D1214">
        <v>6</v>
      </c>
      <c r="E1214">
        <v>2024</v>
      </c>
      <c r="F1214" s="1">
        <v>0</v>
      </c>
      <c r="G1214" s="1">
        <v>1054.3499999999999</v>
      </c>
      <c r="H1214" s="1">
        <v>0</v>
      </c>
      <c r="I1214" s="1">
        <v>1054.3499999999999</v>
      </c>
      <c r="J1214">
        <v>6</v>
      </c>
    </row>
    <row r="1215" spans="1:10" ht="15.75" hidden="1" customHeight="1">
      <c r="A1215" t="s">
        <v>2422</v>
      </c>
      <c r="B1215" t="s">
        <v>2421</v>
      </c>
      <c r="C1215">
        <v>0</v>
      </c>
      <c r="D1215">
        <v>6</v>
      </c>
      <c r="E1215">
        <v>2024</v>
      </c>
      <c r="F1215" s="1">
        <v>0</v>
      </c>
      <c r="G1215" s="1">
        <v>1054.3499999999999</v>
      </c>
      <c r="H1215" s="1">
        <v>0</v>
      </c>
      <c r="I1215" s="1">
        <v>1054.3499999999999</v>
      </c>
      <c r="J1215">
        <v>7</v>
      </c>
    </row>
    <row r="1216" spans="1:10" ht="15.75" hidden="1" customHeight="1">
      <c r="A1216" t="s">
        <v>2423</v>
      </c>
      <c r="B1216" t="s">
        <v>2424</v>
      </c>
      <c r="C1216">
        <v>0</v>
      </c>
      <c r="D1216">
        <v>6</v>
      </c>
      <c r="E1216">
        <v>2024</v>
      </c>
      <c r="F1216" s="1">
        <v>0</v>
      </c>
      <c r="G1216" s="1">
        <v>253153.08</v>
      </c>
      <c r="H1216" s="1">
        <v>0</v>
      </c>
      <c r="I1216" s="1">
        <v>253153.08</v>
      </c>
      <c r="J1216">
        <v>4</v>
      </c>
    </row>
    <row r="1217" spans="1:10" ht="15.75" hidden="1" customHeight="1">
      <c r="A1217" t="s">
        <v>2425</v>
      </c>
      <c r="B1217" t="s">
        <v>2426</v>
      </c>
      <c r="C1217">
        <v>0</v>
      </c>
      <c r="D1217">
        <v>6</v>
      </c>
      <c r="E1217">
        <v>2024</v>
      </c>
      <c r="F1217" s="1">
        <v>0</v>
      </c>
      <c r="G1217" s="1">
        <v>253153.08</v>
      </c>
      <c r="H1217" s="1">
        <v>0</v>
      </c>
      <c r="I1217" s="1">
        <v>253153.08</v>
      </c>
      <c r="J1217">
        <v>5</v>
      </c>
    </row>
    <row r="1218" spans="1:10" ht="15.75" hidden="1" customHeight="1">
      <c r="A1218" t="s">
        <v>2427</v>
      </c>
      <c r="B1218" t="s">
        <v>2424</v>
      </c>
      <c r="C1218">
        <v>0</v>
      </c>
      <c r="D1218">
        <v>6</v>
      </c>
      <c r="E1218">
        <v>2024</v>
      </c>
      <c r="F1218" s="1">
        <v>0</v>
      </c>
      <c r="G1218" s="1">
        <v>253153.08</v>
      </c>
      <c r="H1218" s="1">
        <v>0</v>
      </c>
      <c r="I1218" s="1">
        <v>253153.08</v>
      </c>
      <c r="J1218">
        <v>6</v>
      </c>
    </row>
    <row r="1219" spans="1:10" ht="15.75" hidden="1" customHeight="1">
      <c r="A1219" t="s">
        <v>2428</v>
      </c>
      <c r="B1219" t="s">
        <v>2424</v>
      </c>
      <c r="C1219">
        <v>0</v>
      </c>
      <c r="D1219">
        <v>6</v>
      </c>
      <c r="E1219">
        <v>2024</v>
      </c>
      <c r="F1219" s="1">
        <v>0</v>
      </c>
      <c r="G1219" s="1">
        <v>253153.08</v>
      </c>
      <c r="H1219" s="1">
        <v>0</v>
      </c>
      <c r="I1219" s="1">
        <v>253153.08</v>
      </c>
      <c r="J1219">
        <v>7</v>
      </c>
    </row>
    <row r="1220" spans="1:10" ht="15.75" hidden="1" customHeight="1">
      <c r="A1220" t="s">
        <v>2429</v>
      </c>
      <c r="B1220" t="s">
        <v>2430</v>
      </c>
      <c r="C1220">
        <v>0</v>
      </c>
      <c r="D1220">
        <v>6</v>
      </c>
      <c r="E1220">
        <v>2024</v>
      </c>
      <c r="F1220" s="1">
        <v>0</v>
      </c>
      <c r="G1220" s="1">
        <v>112181.17</v>
      </c>
      <c r="H1220" s="1">
        <v>0</v>
      </c>
      <c r="I1220" s="1">
        <v>112181.17</v>
      </c>
      <c r="J1220">
        <v>4</v>
      </c>
    </row>
    <row r="1221" spans="1:10" ht="15.75" hidden="1" customHeight="1">
      <c r="A1221" t="s">
        <v>2431</v>
      </c>
      <c r="B1221" t="s">
        <v>2432</v>
      </c>
      <c r="C1221">
        <v>0</v>
      </c>
      <c r="D1221">
        <v>6</v>
      </c>
      <c r="E1221">
        <v>2024</v>
      </c>
      <c r="F1221" s="1">
        <v>0</v>
      </c>
      <c r="G1221" s="1">
        <v>112181.17</v>
      </c>
      <c r="H1221" s="1">
        <v>0</v>
      </c>
      <c r="I1221" s="1">
        <v>112181.17</v>
      </c>
      <c r="J1221">
        <v>5</v>
      </c>
    </row>
    <row r="1222" spans="1:10" ht="15.75" hidden="1" customHeight="1">
      <c r="A1222" t="s">
        <v>4382</v>
      </c>
      <c r="B1222" t="s">
        <v>3370</v>
      </c>
      <c r="C1222">
        <v>0</v>
      </c>
      <c r="D1222">
        <v>6</v>
      </c>
      <c r="E1222">
        <v>2024</v>
      </c>
      <c r="F1222" s="1">
        <v>0</v>
      </c>
      <c r="G1222" s="1">
        <v>12136.84</v>
      </c>
      <c r="H1222" s="1">
        <v>0</v>
      </c>
      <c r="I1222" s="1">
        <v>12136.84</v>
      </c>
      <c r="J1222">
        <v>6</v>
      </c>
    </row>
    <row r="1223" spans="1:10" ht="15.75" hidden="1" customHeight="1">
      <c r="A1223" t="s">
        <v>4383</v>
      </c>
      <c r="B1223" t="s">
        <v>3370</v>
      </c>
      <c r="C1223">
        <v>0</v>
      </c>
      <c r="D1223">
        <v>6</v>
      </c>
      <c r="E1223">
        <v>2024</v>
      </c>
      <c r="F1223" s="1">
        <v>0</v>
      </c>
      <c r="G1223" s="1">
        <v>12136.84</v>
      </c>
      <c r="H1223" s="1">
        <v>0</v>
      </c>
      <c r="I1223" s="1">
        <v>12136.84</v>
      </c>
      <c r="J1223">
        <v>7</v>
      </c>
    </row>
    <row r="1224" spans="1:10" ht="15.75" hidden="1" customHeight="1">
      <c r="A1224" t="s">
        <v>4384</v>
      </c>
      <c r="B1224" t="s">
        <v>4385</v>
      </c>
      <c r="C1224">
        <v>0</v>
      </c>
      <c r="D1224">
        <v>6</v>
      </c>
      <c r="E1224">
        <v>2024</v>
      </c>
      <c r="F1224" s="1">
        <v>0</v>
      </c>
      <c r="G1224" s="1">
        <v>39461.5</v>
      </c>
      <c r="H1224" s="1">
        <v>0</v>
      </c>
      <c r="I1224" s="1">
        <v>39461.5</v>
      </c>
      <c r="J1224">
        <v>6</v>
      </c>
    </row>
    <row r="1225" spans="1:10" ht="15.75" hidden="1" customHeight="1">
      <c r="A1225" t="s">
        <v>4386</v>
      </c>
      <c r="B1225" t="s">
        <v>3373</v>
      </c>
      <c r="C1225">
        <v>0</v>
      </c>
      <c r="D1225">
        <v>6</v>
      </c>
      <c r="E1225">
        <v>2024</v>
      </c>
      <c r="F1225" s="1">
        <v>0</v>
      </c>
      <c r="G1225" s="1">
        <v>39461.5</v>
      </c>
      <c r="H1225" s="1">
        <v>0</v>
      </c>
      <c r="I1225" s="1">
        <v>39461.5</v>
      </c>
      <c r="J1225">
        <v>7</v>
      </c>
    </row>
    <row r="1226" spans="1:10" ht="15.75" hidden="1" customHeight="1">
      <c r="A1226" t="s">
        <v>4387</v>
      </c>
      <c r="B1226" t="s">
        <v>3375</v>
      </c>
      <c r="C1226">
        <v>0</v>
      </c>
      <c r="D1226">
        <v>6</v>
      </c>
      <c r="E1226">
        <v>2024</v>
      </c>
      <c r="F1226" s="1">
        <v>0</v>
      </c>
      <c r="G1226" s="1">
        <v>302.12</v>
      </c>
      <c r="H1226" s="1">
        <v>0</v>
      </c>
      <c r="I1226" s="1">
        <v>302.12</v>
      </c>
      <c r="J1226">
        <v>6</v>
      </c>
    </row>
    <row r="1227" spans="1:10" ht="15.75" hidden="1" customHeight="1">
      <c r="A1227" t="s">
        <v>4388</v>
      </c>
      <c r="B1227" t="s">
        <v>3375</v>
      </c>
      <c r="C1227">
        <v>0</v>
      </c>
      <c r="D1227">
        <v>6</v>
      </c>
      <c r="E1227">
        <v>2024</v>
      </c>
      <c r="F1227" s="1">
        <v>0</v>
      </c>
      <c r="G1227" s="1">
        <v>302.12</v>
      </c>
      <c r="H1227" s="1">
        <v>0</v>
      </c>
      <c r="I1227" s="1">
        <v>302.12</v>
      </c>
      <c r="J1227">
        <v>7</v>
      </c>
    </row>
    <row r="1228" spans="1:10" ht="15.75" hidden="1" customHeight="1">
      <c r="A1228" t="s">
        <v>4686</v>
      </c>
      <c r="B1228" t="s">
        <v>4687</v>
      </c>
      <c r="C1228">
        <v>0</v>
      </c>
      <c r="D1228">
        <v>6</v>
      </c>
      <c r="E1228">
        <v>2024</v>
      </c>
      <c r="F1228" s="1">
        <v>0</v>
      </c>
      <c r="G1228" s="1">
        <v>3000</v>
      </c>
      <c r="H1228" s="1">
        <v>0</v>
      </c>
      <c r="I1228" s="1">
        <v>3000</v>
      </c>
      <c r="J1228">
        <v>6</v>
      </c>
    </row>
    <row r="1229" spans="1:10" ht="15.75" hidden="1" customHeight="1">
      <c r="A1229" t="s">
        <v>4688</v>
      </c>
      <c r="B1229" t="s">
        <v>3377</v>
      </c>
      <c r="C1229">
        <v>0</v>
      </c>
      <c r="D1229">
        <v>6</v>
      </c>
      <c r="E1229">
        <v>2024</v>
      </c>
      <c r="F1229" s="1">
        <v>0</v>
      </c>
      <c r="G1229" s="1">
        <v>3000</v>
      </c>
      <c r="H1229" s="1">
        <v>0</v>
      </c>
      <c r="I1229" s="1">
        <v>3000</v>
      </c>
      <c r="J1229">
        <v>7</v>
      </c>
    </row>
    <row r="1230" spans="1:10" ht="15.75" hidden="1" customHeight="1">
      <c r="A1230" t="s">
        <v>2433</v>
      </c>
      <c r="B1230" t="s">
        <v>2434</v>
      </c>
      <c r="C1230">
        <v>0</v>
      </c>
      <c r="D1230">
        <v>6</v>
      </c>
      <c r="E1230">
        <v>2024</v>
      </c>
      <c r="F1230" s="1">
        <v>0</v>
      </c>
      <c r="G1230" s="1">
        <v>56964.03</v>
      </c>
      <c r="H1230" s="1">
        <v>0</v>
      </c>
      <c r="I1230" s="1">
        <v>56964.03</v>
      </c>
      <c r="J1230">
        <v>6</v>
      </c>
    </row>
    <row r="1231" spans="1:10" ht="15.75" hidden="1" customHeight="1">
      <c r="A1231" t="s">
        <v>2435</v>
      </c>
      <c r="B1231" t="s">
        <v>2434</v>
      </c>
      <c r="C1231">
        <v>0</v>
      </c>
      <c r="D1231">
        <v>6</v>
      </c>
      <c r="E1231">
        <v>2024</v>
      </c>
      <c r="F1231" s="1">
        <v>0</v>
      </c>
      <c r="G1231" s="1">
        <v>56964.03</v>
      </c>
      <c r="H1231" s="1">
        <v>0</v>
      </c>
      <c r="I1231" s="1">
        <v>56964.03</v>
      </c>
      <c r="J1231">
        <v>7</v>
      </c>
    </row>
    <row r="1232" spans="1:10" ht="15.75" hidden="1" customHeight="1">
      <c r="A1232" t="s">
        <v>4389</v>
      </c>
      <c r="B1232" t="s">
        <v>4390</v>
      </c>
      <c r="C1232">
        <v>0</v>
      </c>
      <c r="D1232">
        <v>6</v>
      </c>
      <c r="E1232">
        <v>2024</v>
      </c>
      <c r="F1232" s="1">
        <v>0</v>
      </c>
      <c r="G1232" s="1">
        <v>316.68</v>
      </c>
      <c r="H1232" s="1">
        <v>0</v>
      </c>
      <c r="I1232" s="1">
        <v>316.68</v>
      </c>
      <c r="J1232">
        <v>6</v>
      </c>
    </row>
    <row r="1233" spans="1:10" ht="15.75" hidden="1" customHeight="1">
      <c r="A1233" t="s">
        <v>4391</v>
      </c>
      <c r="B1233" t="s">
        <v>4390</v>
      </c>
      <c r="C1233">
        <v>0</v>
      </c>
      <c r="D1233">
        <v>6</v>
      </c>
      <c r="E1233">
        <v>2024</v>
      </c>
      <c r="F1233" s="1">
        <v>0</v>
      </c>
      <c r="G1233" s="1">
        <v>316.68</v>
      </c>
      <c r="H1233" s="1">
        <v>0</v>
      </c>
      <c r="I1233" s="1">
        <v>316.68</v>
      </c>
      <c r="J1233">
        <v>7</v>
      </c>
    </row>
    <row r="1234" spans="1:10" ht="15.75" customHeight="1">
      <c r="A1234" t="s">
        <v>2436</v>
      </c>
      <c r="B1234" t="s">
        <v>2437</v>
      </c>
      <c r="C1234">
        <v>0</v>
      </c>
      <c r="D1234">
        <v>6</v>
      </c>
      <c r="E1234">
        <v>2024</v>
      </c>
      <c r="F1234" s="1">
        <v>0</v>
      </c>
      <c r="G1234" s="1">
        <v>30488941.850000001</v>
      </c>
      <c r="H1234" s="1">
        <v>0</v>
      </c>
      <c r="I1234" s="1">
        <v>30488941.850000001</v>
      </c>
      <c r="J1234">
        <v>3</v>
      </c>
    </row>
    <row r="1235" spans="1:10" ht="15.75" hidden="1" customHeight="1">
      <c r="A1235" t="s">
        <v>2438</v>
      </c>
      <c r="B1235" t="s">
        <v>2439</v>
      </c>
      <c r="C1235">
        <v>0</v>
      </c>
      <c r="D1235">
        <v>6</v>
      </c>
      <c r="E1235">
        <v>2024</v>
      </c>
      <c r="F1235" s="1">
        <v>0</v>
      </c>
      <c r="G1235" s="1">
        <v>5044938.91</v>
      </c>
      <c r="H1235" s="1">
        <v>0</v>
      </c>
      <c r="I1235" s="1">
        <v>5044938.91</v>
      </c>
      <c r="J1235">
        <v>4</v>
      </c>
    </row>
    <row r="1236" spans="1:10" ht="15.75" hidden="1" customHeight="1">
      <c r="A1236" t="s">
        <v>2440</v>
      </c>
      <c r="B1236" t="s">
        <v>2439</v>
      </c>
      <c r="C1236">
        <v>0</v>
      </c>
      <c r="D1236">
        <v>6</v>
      </c>
      <c r="E1236">
        <v>2024</v>
      </c>
      <c r="F1236" s="1">
        <v>0</v>
      </c>
      <c r="G1236" s="1">
        <v>5044938.91</v>
      </c>
      <c r="H1236" s="1">
        <v>0</v>
      </c>
      <c r="I1236" s="1">
        <v>5044938.91</v>
      </c>
      <c r="J1236">
        <v>5</v>
      </c>
    </row>
    <row r="1237" spans="1:10" ht="15.75" hidden="1" customHeight="1">
      <c r="A1237" t="s">
        <v>2441</v>
      </c>
      <c r="B1237" t="s">
        <v>2442</v>
      </c>
      <c r="C1237">
        <v>0</v>
      </c>
      <c r="D1237">
        <v>6</v>
      </c>
      <c r="E1237">
        <v>2024</v>
      </c>
      <c r="F1237" s="1">
        <v>0</v>
      </c>
      <c r="G1237" s="1">
        <v>1390227</v>
      </c>
      <c r="H1237" s="1">
        <v>0</v>
      </c>
      <c r="I1237" s="1">
        <v>1390227</v>
      </c>
      <c r="J1237">
        <v>6</v>
      </c>
    </row>
    <row r="1238" spans="1:10" ht="15.75" hidden="1" customHeight="1">
      <c r="A1238" t="s">
        <v>2443</v>
      </c>
      <c r="B1238" t="s">
        <v>2444</v>
      </c>
      <c r="C1238">
        <v>0</v>
      </c>
      <c r="D1238">
        <v>6</v>
      </c>
      <c r="E1238">
        <v>2024</v>
      </c>
      <c r="F1238" s="1">
        <v>0</v>
      </c>
      <c r="G1238" s="1">
        <v>1390227</v>
      </c>
      <c r="H1238" s="1">
        <v>0</v>
      </c>
      <c r="I1238" s="1">
        <v>1390227</v>
      </c>
      <c r="J1238">
        <v>7</v>
      </c>
    </row>
    <row r="1239" spans="1:10" ht="15.75" hidden="1" customHeight="1">
      <c r="A1239" t="s">
        <v>2445</v>
      </c>
      <c r="B1239" t="s">
        <v>2446</v>
      </c>
      <c r="C1239">
        <v>0</v>
      </c>
      <c r="D1239">
        <v>6</v>
      </c>
      <c r="E1239">
        <v>2024</v>
      </c>
      <c r="F1239" s="1">
        <v>0</v>
      </c>
      <c r="G1239" s="1">
        <v>178838.63</v>
      </c>
      <c r="H1239" s="1">
        <v>0</v>
      </c>
      <c r="I1239" s="1">
        <v>178838.63</v>
      </c>
      <c r="J1239">
        <v>6</v>
      </c>
    </row>
    <row r="1240" spans="1:10" ht="15.75" hidden="1" customHeight="1">
      <c r="A1240" t="s">
        <v>2447</v>
      </c>
      <c r="B1240" t="s">
        <v>2448</v>
      </c>
      <c r="C1240">
        <v>0</v>
      </c>
      <c r="D1240">
        <v>6</v>
      </c>
      <c r="E1240">
        <v>2024</v>
      </c>
      <c r="F1240" s="1">
        <v>0</v>
      </c>
      <c r="G1240" s="1">
        <v>178838.63</v>
      </c>
      <c r="H1240" s="1">
        <v>0</v>
      </c>
      <c r="I1240" s="1">
        <v>178838.63</v>
      </c>
      <c r="J1240">
        <v>7</v>
      </c>
    </row>
    <row r="1241" spans="1:10" ht="15.75" hidden="1" customHeight="1">
      <c r="A1241" t="s">
        <v>2449</v>
      </c>
      <c r="B1241" t="s">
        <v>2450</v>
      </c>
      <c r="C1241">
        <v>0</v>
      </c>
      <c r="D1241">
        <v>6</v>
      </c>
      <c r="E1241">
        <v>2024</v>
      </c>
      <c r="F1241" s="1">
        <v>0</v>
      </c>
      <c r="G1241" s="1">
        <v>70982.64</v>
      </c>
      <c r="H1241" s="1">
        <v>0</v>
      </c>
      <c r="I1241" s="1">
        <v>70982.64</v>
      </c>
      <c r="J1241">
        <v>6</v>
      </c>
    </row>
    <row r="1242" spans="1:10" ht="15.75" hidden="1" customHeight="1">
      <c r="A1242" t="s">
        <v>2451</v>
      </c>
      <c r="B1242" t="s">
        <v>2452</v>
      </c>
      <c r="C1242">
        <v>0</v>
      </c>
      <c r="D1242">
        <v>6</v>
      </c>
      <c r="E1242">
        <v>2024</v>
      </c>
      <c r="F1242" s="1">
        <v>0</v>
      </c>
      <c r="G1242" s="1">
        <v>70982.64</v>
      </c>
      <c r="H1242" s="1">
        <v>0</v>
      </c>
      <c r="I1242" s="1">
        <v>70982.64</v>
      </c>
      <c r="J1242">
        <v>7</v>
      </c>
    </row>
    <row r="1243" spans="1:10" ht="15.75" hidden="1" customHeight="1">
      <c r="A1243" t="s">
        <v>2453</v>
      </c>
      <c r="B1243" t="s">
        <v>2454</v>
      </c>
      <c r="C1243">
        <v>0</v>
      </c>
      <c r="D1243">
        <v>6</v>
      </c>
      <c r="E1243">
        <v>2024</v>
      </c>
      <c r="F1243" s="1">
        <v>0</v>
      </c>
      <c r="G1243" s="1">
        <v>1688338.85</v>
      </c>
      <c r="H1243" s="1">
        <v>0</v>
      </c>
      <c r="I1243" s="1">
        <v>1688338.85</v>
      </c>
      <c r="J1243">
        <v>6</v>
      </c>
    </row>
    <row r="1244" spans="1:10" ht="15.75" hidden="1" customHeight="1">
      <c r="A1244" t="s">
        <v>2455</v>
      </c>
      <c r="B1244" t="s">
        <v>2456</v>
      </c>
      <c r="C1244">
        <v>0</v>
      </c>
      <c r="D1244">
        <v>6</v>
      </c>
      <c r="E1244">
        <v>2024</v>
      </c>
      <c r="F1244" s="1">
        <v>0</v>
      </c>
      <c r="G1244" s="1">
        <v>1688338.85</v>
      </c>
      <c r="H1244" s="1">
        <v>0</v>
      </c>
      <c r="I1244" s="1">
        <v>1688338.85</v>
      </c>
      <c r="J1244">
        <v>7</v>
      </c>
    </row>
    <row r="1245" spans="1:10" ht="15.75" hidden="1" customHeight="1">
      <c r="A1245" t="s">
        <v>2457</v>
      </c>
      <c r="B1245" t="s">
        <v>2458</v>
      </c>
      <c r="C1245">
        <v>0</v>
      </c>
      <c r="D1245">
        <v>6</v>
      </c>
      <c r="E1245">
        <v>2024</v>
      </c>
      <c r="F1245" s="1">
        <v>0</v>
      </c>
      <c r="G1245" s="1">
        <v>35003.910000000003</v>
      </c>
      <c r="H1245" s="1">
        <v>0</v>
      </c>
      <c r="I1245" s="1">
        <v>35003.910000000003</v>
      </c>
      <c r="J1245">
        <v>6</v>
      </c>
    </row>
    <row r="1246" spans="1:10" ht="15.75" hidden="1" customHeight="1">
      <c r="A1246" t="s">
        <v>2459</v>
      </c>
      <c r="B1246" t="s">
        <v>2460</v>
      </c>
      <c r="C1246">
        <v>0</v>
      </c>
      <c r="D1246">
        <v>6</v>
      </c>
      <c r="E1246">
        <v>2024</v>
      </c>
      <c r="F1246" s="1">
        <v>0</v>
      </c>
      <c r="G1246" s="1">
        <v>35003.910000000003</v>
      </c>
      <c r="H1246" s="1">
        <v>0</v>
      </c>
      <c r="I1246" s="1">
        <v>35003.910000000003</v>
      </c>
      <c r="J1246">
        <v>7</v>
      </c>
    </row>
    <row r="1247" spans="1:10" ht="15.75" hidden="1" customHeight="1">
      <c r="A1247" t="s">
        <v>2461</v>
      </c>
      <c r="B1247" t="s">
        <v>2462</v>
      </c>
      <c r="C1247">
        <v>0</v>
      </c>
      <c r="D1247">
        <v>6</v>
      </c>
      <c r="E1247">
        <v>2024</v>
      </c>
      <c r="F1247" s="1">
        <v>0</v>
      </c>
      <c r="G1247" s="1">
        <v>1681547.88</v>
      </c>
      <c r="H1247" s="1">
        <v>0</v>
      </c>
      <c r="I1247" s="1">
        <v>1681547.88</v>
      </c>
      <c r="J1247">
        <v>6</v>
      </c>
    </row>
    <row r="1248" spans="1:10" ht="15.75" hidden="1" customHeight="1">
      <c r="A1248" t="s">
        <v>2463</v>
      </c>
      <c r="B1248" t="s">
        <v>2464</v>
      </c>
      <c r="C1248">
        <v>0</v>
      </c>
      <c r="D1248">
        <v>6</v>
      </c>
      <c r="E1248">
        <v>2024</v>
      </c>
      <c r="F1248" s="1">
        <v>0</v>
      </c>
      <c r="G1248" s="1">
        <v>1681547.88</v>
      </c>
      <c r="H1248" s="1">
        <v>0</v>
      </c>
      <c r="I1248" s="1">
        <v>1681547.88</v>
      </c>
      <c r="J1248">
        <v>7</v>
      </c>
    </row>
    <row r="1249" spans="1:14" ht="15.75" hidden="1" customHeight="1">
      <c r="A1249" t="s">
        <v>2465</v>
      </c>
      <c r="B1249" t="s">
        <v>2466</v>
      </c>
      <c r="C1249">
        <v>0</v>
      </c>
      <c r="D1249">
        <v>6</v>
      </c>
      <c r="E1249">
        <v>2024</v>
      </c>
      <c r="F1249" s="1">
        <v>0</v>
      </c>
      <c r="G1249" s="1">
        <v>8509493.0399999991</v>
      </c>
      <c r="H1249" s="1">
        <v>0</v>
      </c>
      <c r="I1249" s="1">
        <v>8509493.0399999991</v>
      </c>
      <c r="J1249">
        <v>4</v>
      </c>
    </row>
    <row r="1250" spans="1:14" ht="15.75" hidden="1" customHeight="1">
      <c r="A1250" t="s">
        <v>2467</v>
      </c>
      <c r="B1250" t="s">
        <v>2466</v>
      </c>
      <c r="C1250">
        <v>0</v>
      </c>
      <c r="D1250">
        <v>6</v>
      </c>
      <c r="E1250">
        <v>2024</v>
      </c>
      <c r="F1250" s="1">
        <v>0</v>
      </c>
      <c r="G1250" s="1">
        <v>8509493.0399999991</v>
      </c>
      <c r="H1250" s="1">
        <v>0</v>
      </c>
      <c r="I1250" s="1">
        <v>8509493.0399999991</v>
      </c>
      <c r="J1250">
        <v>5</v>
      </c>
      <c r="M1250" s="428"/>
      <c r="N1250" s="174"/>
    </row>
    <row r="1251" spans="1:14" ht="15.75" hidden="1" customHeight="1">
      <c r="A1251" t="s">
        <v>2468</v>
      </c>
      <c r="B1251" t="s">
        <v>2469</v>
      </c>
      <c r="C1251">
        <v>0</v>
      </c>
      <c r="D1251">
        <v>6</v>
      </c>
      <c r="E1251">
        <v>2024</v>
      </c>
      <c r="F1251" s="1">
        <v>0</v>
      </c>
      <c r="G1251" s="1">
        <v>3044761.9</v>
      </c>
      <c r="H1251" s="1">
        <v>0</v>
      </c>
      <c r="I1251" s="1">
        <v>3044761.9</v>
      </c>
      <c r="J1251">
        <v>6</v>
      </c>
      <c r="M1251" s="428"/>
      <c r="N1251" s="170"/>
    </row>
    <row r="1252" spans="1:14" ht="15.75" hidden="1" customHeight="1">
      <c r="A1252" t="s">
        <v>2470</v>
      </c>
      <c r="B1252" t="s">
        <v>2471</v>
      </c>
      <c r="C1252">
        <v>0</v>
      </c>
      <c r="D1252">
        <v>6</v>
      </c>
      <c r="E1252">
        <v>2024</v>
      </c>
      <c r="F1252" s="1">
        <v>0</v>
      </c>
      <c r="G1252" s="1">
        <v>3044761.9</v>
      </c>
      <c r="H1252" s="1">
        <v>0</v>
      </c>
      <c r="I1252" s="1">
        <v>3044761.9</v>
      </c>
      <c r="J1252">
        <v>7</v>
      </c>
      <c r="M1252" s="428"/>
      <c r="N1252" s="174"/>
    </row>
    <row r="1253" spans="1:14" ht="15.75" hidden="1" customHeight="1">
      <c r="A1253" t="s">
        <v>4392</v>
      </c>
      <c r="B1253" t="s">
        <v>4393</v>
      </c>
      <c r="C1253">
        <v>0</v>
      </c>
      <c r="D1253">
        <v>6</v>
      </c>
      <c r="E1253">
        <v>2024</v>
      </c>
      <c r="F1253" s="1">
        <v>0</v>
      </c>
      <c r="G1253" s="1">
        <v>1515776.6</v>
      </c>
      <c r="H1253" s="1">
        <v>0</v>
      </c>
      <c r="I1253" s="1">
        <v>1515776.6</v>
      </c>
      <c r="J1253">
        <v>6</v>
      </c>
      <c r="M1253" s="428"/>
      <c r="N1253" s="174"/>
    </row>
    <row r="1254" spans="1:14" ht="15.75" hidden="1" customHeight="1">
      <c r="A1254" t="s">
        <v>4394</v>
      </c>
      <c r="B1254" t="s">
        <v>4395</v>
      </c>
      <c r="C1254">
        <v>0</v>
      </c>
      <c r="D1254">
        <v>6</v>
      </c>
      <c r="E1254">
        <v>2024</v>
      </c>
      <c r="F1254" s="1">
        <v>0</v>
      </c>
      <c r="G1254" s="1">
        <v>1515776.6</v>
      </c>
      <c r="H1254" s="1">
        <v>0</v>
      </c>
      <c r="I1254" s="1">
        <v>1515776.6</v>
      </c>
      <c r="J1254">
        <v>7</v>
      </c>
      <c r="M1254" s="428"/>
      <c r="N1254" s="174"/>
    </row>
    <row r="1255" spans="1:14" ht="15.75" hidden="1" customHeight="1">
      <c r="A1255" t="s">
        <v>2472</v>
      </c>
      <c r="B1255" t="s">
        <v>2473</v>
      </c>
      <c r="C1255">
        <v>0</v>
      </c>
      <c r="D1255">
        <v>6</v>
      </c>
      <c r="E1255">
        <v>2024</v>
      </c>
      <c r="F1255" s="1">
        <v>0</v>
      </c>
      <c r="G1255" s="1">
        <v>3948954.54</v>
      </c>
      <c r="H1255" s="1">
        <v>0</v>
      </c>
      <c r="I1255" s="1">
        <v>3948954.54</v>
      </c>
      <c r="J1255">
        <v>6</v>
      </c>
    </row>
    <row r="1256" spans="1:14" ht="15.75" hidden="1" customHeight="1">
      <c r="A1256" t="s">
        <v>2474</v>
      </c>
      <c r="B1256" t="s">
        <v>2475</v>
      </c>
      <c r="C1256">
        <v>0</v>
      </c>
      <c r="D1256">
        <v>6</v>
      </c>
      <c r="E1256">
        <v>2024</v>
      </c>
      <c r="F1256" s="1">
        <v>0</v>
      </c>
      <c r="G1256" s="1">
        <v>3948954.54</v>
      </c>
      <c r="H1256" s="1">
        <v>0</v>
      </c>
      <c r="I1256" s="1">
        <v>3948954.54</v>
      </c>
      <c r="J1256">
        <v>7</v>
      </c>
    </row>
    <row r="1257" spans="1:14" ht="15.75" hidden="1" customHeight="1">
      <c r="A1257" t="s">
        <v>2476</v>
      </c>
      <c r="B1257" t="s">
        <v>2477</v>
      </c>
      <c r="C1257">
        <v>0</v>
      </c>
      <c r="D1257">
        <v>6</v>
      </c>
      <c r="E1257">
        <v>2024</v>
      </c>
      <c r="F1257" s="1">
        <v>0</v>
      </c>
      <c r="G1257" s="1">
        <v>4626995.45</v>
      </c>
      <c r="H1257" s="1">
        <v>0</v>
      </c>
      <c r="I1257" s="1">
        <v>4626995.45</v>
      </c>
      <c r="J1257">
        <v>4</v>
      </c>
    </row>
    <row r="1258" spans="1:14" ht="15.75" hidden="1" customHeight="1">
      <c r="A1258" t="s">
        <v>2478</v>
      </c>
      <c r="B1258" t="s">
        <v>2477</v>
      </c>
      <c r="C1258">
        <v>0</v>
      </c>
      <c r="D1258">
        <v>6</v>
      </c>
      <c r="E1258">
        <v>2024</v>
      </c>
      <c r="F1258" s="1">
        <v>0</v>
      </c>
      <c r="G1258" s="1">
        <v>4626995.45</v>
      </c>
      <c r="H1258" s="1">
        <v>0</v>
      </c>
      <c r="I1258" s="1">
        <v>4626995.45</v>
      </c>
      <c r="J1258">
        <v>5</v>
      </c>
    </row>
    <row r="1259" spans="1:14" ht="15.75" hidden="1" customHeight="1">
      <c r="A1259" t="s">
        <v>4837</v>
      </c>
      <c r="B1259" t="s">
        <v>4838</v>
      </c>
      <c r="C1259">
        <v>0</v>
      </c>
      <c r="D1259">
        <v>6</v>
      </c>
      <c r="E1259">
        <v>2024</v>
      </c>
      <c r="F1259" s="1">
        <v>0</v>
      </c>
      <c r="G1259" s="1">
        <v>35957.69</v>
      </c>
      <c r="H1259" s="1">
        <v>0</v>
      </c>
      <c r="I1259" s="1">
        <v>35957.69</v>
      </c>
      <c r="J1259">
        <v>6</v>
      </c>
    </row>
    <row r="1260" spans="1:14" ht="15.75" hidden="1" customHeight="1">
      <c r="A1260" t="s">
        <v>4839</v>
      </c>
      <c r="B1260" t="s">
        <v>3403</v>
      </c>
      <c r="C1260">
        <v>0</v>
      </c>
      <c r="D1260">
        <v>6</v>
      </c>
      <c r="E1260">
        <v>2024</v>
      </c>
      <c r="F1260" s="1">
        <v>0</v>
      </c>
      <c r="G1260" s="1">
        <v>35957.69</v>
      </c>
      <c r="H1260" s="1">
        <v>0</v>
      </c>
      <c r="I1260" s="1">
        <v>35957.69</v>
      </c>
      <c r="J1260">
        <v>7</v>
      </c>
      <c r="M1260" s="428"/>
      <c r="N1260" s="174"/>
    </row>
    <row r="1261" spans="1:14" ht="15.75" hidden="1" customHeight="1">
      <c r="A1261" t="s">
        <v>2479</v>
      </c>
      <c r="B1261" t="s">
        <v>2480</v>
      </c>
      <c r="C1261">
        <v>0</v>
      </c>
      <c r="D1261">
        <v>6</v>
      </c>
      <c r="E1261">
        <v>2024</v>
      </c>
      <c r="F1261" s="1">
        <v>0</v>
      </c>
      <c r="G1261" s="1">
        <v>611470.93000000005</v>
      </c>
      <c r="H1261" s="1">
        <v>0</v>
      </c>
      <c r="I1261" s="1">
        <v>611470.93000000005</v>
      </c>
      <c r="J1261">
        <v>6</v>
      </c>
      <c r="M1261" s="428"/>
      <c r="N1261" s="170"/>
    </row>
    <row r="1262" spans="1:14" ht="15.75" hidden="1" customHeight="1">
      <c r="A1262" t="s">
        <v>2481</v>
      </c>
      <c r="B1262" t="s">
        <v>2482</v>
      </c>
      <c r="C1262">
        <v>0</v>
      </c>
      <c r="D1262">
        <v>6</v>
      </c>
      <c r="E1262">
        <v>2024</v>
      </c>
      <c r="F1262" s="1">
        <v>0</v>
      </c>
      <c r="G1262" s="1">
        <v>580030.93000000005</v>
      </c>
      <c r="H1262" s="1">
        <v>0</v>
      </c>
      <c r="I1262" s="1">
        <v>580030.93000000005</v>
      </c>
      <c r="J1262">
        <v>7</v>
      </c>
      <c r="M1262" s="428"/>
      <c r="N1262" s="174"/>
    </row>
    <row r="1263" spans="1:14" ht="15.75" hidden="1" customHeight="1">
      <c r="A1263" t="s">
        <v>4396</v>
      </c>
      <c r="B1263" t="s">
        <v>3408</v>
      </c>
      <c r="C1263">
        <v>0</v>
      </c>
      <c r="D1263">
        <v>6</v>
      </c>
      <c r="E1263">
        <v>2024</v>
      </c>
      <c r="F1263" s="1">
        <v>0</v>
      </c>
      <c r="G1263" s="1">
        <v>31440</v>
      </c>
      <c r="H1263" s="1">
        <v>0</v>
      </c>
      <c r="I1263" s="1">
        <v>31440</v>
      </c>
      <c r="J1263">
        <v>7</v>
      </c>
      <c r="M1263" s="428"/>
      <c r="N1263" s="174"/>
    </row>
    <row r="1264" spans="1:14" ht="15.75" hidden="1" customHeight="1">
      <c r="A1264" t="s">
        <v>2483</v>
      </c>
      <c r="B1264" t="s">
        <v>2484</v>
      </c>
      <c r="C1264">
        <v>0</v>
      </c>
      <c r="D1264">
        <v>6</v>
      </c>
      <c r="E1264">
        <v>2024</v>
      </c>
      <c r="F1264" s="1">
        <v>0</v>
      </c>
      <c r="G1264" s="1">
        <v>1834613.74</v>
      </c>
      <c r="H1264" s="1">
        <v>0</v>
      </c>
      <c r="I1264" s="1">
        <v>1834613.74</v>
      </c>
      <c r="J1264">
        <v>6</v>
      </c>
      <c r="M1264" s="428"/>
      <c r="N1264" s="174"/>
    </row>
    <row r="1265" spans="1:10" ht="15.75" hidden="1" customHeight="1">
      <c r="A1265" t="s">
        <v>2485</v>
      </c>
      <c r="B1265" t="s">
        <v>2484</v>
      </c>
      <c r="C1265">
        <v>0</v>
      </c>
      <c r="D1265">
        <v>6</v>
      </c>
      <c r="E1265">
        <v>2024</v>
      </c>
      <c r="F1265" s="1">
        <v>0</v>
      </c>
      <c r="G1265" s="1">
        <v>1834613.74</v>
      </c>
      <c r="H1265" s="1">
        <v>0</v>
      </c>
      <c r="I1265" s="1">
        <v>1834613.74</v>
      </c>
      <c r="J1265">
        <v>7</v>
      </c>
    </row>
    <row r="1266" spans="1:10" ht="15.75" hidden="1" customHeight="1">
      <c r="A1266" t="s">
        <v>2486</v>
      </c>
      <c r="B1266" t="s">
        <v>2487</v>
      </c>
      <c r="C1266">
        <v>0</v>
      </c>
      <c r="D1266">
        <v>6</v>
      </c>
      <c r="E1266">
        <v>2024</v>
      </c>
      <c r="F1266" s="1">
        <v>0</v>
      </c>
      <c r="G1266" s="1">
        <v>2144953.09</v>
      </c>
      <c r="H1266" s="1">
        <v>0</v>
      </c>
      <c r="I1266" s="1">
        <v>2144953.09</v>
      </c>
      <c r="J1266">
        <v>6</v>
      </c>
    </row>
    <row r="1267" spans="1:10" ht="15.75" hidden="1" customHeight="1">
      <c r="A1267" t="s">
        <v>2488</v>
      </c>
      <c r="B1267" t="s">
        <v>2489</v>
      </c>
      <c r="C1267">
        <v>0</v>
      </c>
      <c r="D1267">
        <v>6</v>
      </c>
      <c r="E1267">
        <v>2024</v>
      </c>
      <c r="F1267" s="1">
        <v>0</v>
      </c>
      <c r="G1267" s="1">
        <v>1437115.67</v>
      </c>
      <c r="H1267" s="1">
        <v>0</v>
      </c>
      <c r="I1267" s="1">
        <v>1437115.67</v>
      </c>
      <c r="J1267">
        <v>7</v>
      </c>
    </row>
    <row r="1268" spans="1:10" ht="15.75" hidden="1" customHeight="1">
      <c r="A1268" t="s">
        <v>2490</v>
      </c>
      <c r="B1268" t="s">
        <v>2491</v>
      </c>
      <c r="C1268">
        <v>0</v>
      </c>
      <c r="D1268">
        <v>6</v>
      </c>
      <c r="E1268">
        <v>2024</v>
      </c>
      <c r="F1268" s="1">
        <v>0</v>
      </c>
      <c r="G1268" s="1">
        <v>707837.42</v>
      </c>
      <c r="H1268" s="1">
        <v>0</v>
      </c>
      <c r="I1268" s="1">
        <v>707837.42</v>
      </c>
      <c r="J1268">
        <v>7</v>
      </c>
    </row>
    <row r="1269" spans="1:10" ht="15.75" hidden="1" customHeight="1">
      <c r="A1269" t="s">
        <v>2492</v>
      </c>
      <c r="B1269" t="s">
        <v>2493</v>
      </c>
      <c r="C1269">
        <v>0</v>
      </c>
      <c r="D1269">
        <v>6</v>
      </c>
      <c r="E1269">
        <v>2024</v>
      </c>
      <c r="F1269" s="1">
        <v>0</v>
      </c>
      <c r="G1269" s="1">
        <v>2125045.3199999998</v>
      </c>
      <c r="H1269" s="1">
        <v>0</v>
      </c>
      <c r="I1269" s="1">
        <v>2125045.3199999998</v>
      </c>
      <c r="J1269">
        <v>4</v>
      </c>
    </row>
    <row r="1270" spans="1:10" ht="15.75" hidden="1" customHeight="1">
      <c r="A1270" t="s">
        <v>2494</v>
      </c>
      <c r="B1270" t="s">
        <v>2493</v>
      </c>
      <c r="C1270">
        <v>0</v>
      </c>
      <c r="D1270">
        <v>6</v>
      </c>
      <c r="E1270">
        <v>2024</v>
      </c>
      <c r="F1270" s="1">
        <v>0</v>
      </c>
      <c r="G1270" s="1">
        <v>2125045.3199999998</v>
      </c>
      <c r="H1270" s="1">
        <v>0</v>
      </c>
      <c r="I1270" s="1">
        <v>2125045.3199999998</v>
      </c>
      <c r="J1270">
        <v>5</v>
      </c>
    </row>
    <row r="1271" spans="1:10" ht="15.75" hidden="1" customHeight="1">
      <c r="A1271" t="s">
        <v>2495</v>
      </c>
      <c r="B1271" t="s">
        <v>2496</v>
      </c>
      <c r="C1271">
        <v>0</v>
      </c>
      <c r="D1271">
        <v>6</v>
      </c>
      <c r="E1271">
        <v>2024</v>
      </c>
      <c r="F1271" s="1">
        <v>0</v>
      </c>
      <c r="G1271" s="1">
        <v>1397888</v>
      </c>
      <c r="H1271" s="1">
        <v>0</v>
      </c>
      <c r="I1271" s="1">
        <v>1397888</v>
      </c>
      <c r="J1271">
        <v>6</v>
      </c>
    </row>
    <row r="1272" spans="1:10" ht="15.75" hidden="1" customHeight="1">
      <c r="A1272" t="s">
        <v>2497</v>
      </c>
      <c r="B1272" t="s">
        <v>2498</v>
      </c>
      <c r="C1272">
        <v>0</v>
      </c>
      <c r="D1272">
        <v>6</v>
      </c>
      <c r="E1272">
        <v>2024</v>
      </c>
      <c r="F1272" s="1">
        <v>0</v>
      </c>
      <c r="G1272" s="1">
        <v>1397888</v>
      </c>
      <c r="H1272" s="1">
        <v>0</v>
      </c>
      <c r="I1272" s="1">
        <v>1397888</v>
      </c>
      <c r="J1272">
        <v>7</v>
      </c>
    </row>
    <row r="1273" spans="1:10" ht="15.75" hidden="1" customHeight="1">
      <c r="A1273" t="s">
        <v>2499</v>
      </c>
      <c r="B1273" t="s">
        <v>2500</v>
      </c>
      <c r="C1273">
        <v>0</v>
      </c>
      <c r="D1273">
        <v>6</v>
      </c>
      <c r="E1273">
        <v>2024</v>
      </c>
      <c r="F1273" s="1">
        <v>0</v>
      </c>
      <c r="G1273" s="1">
        <v>727157.32</v>
      </c>
      <c r="H1273" s="1">
        <v>0</v>
      </c>
      <c r="I1273" s="1">
        <v>727157.32</v>
      </c>
      <c r="J1273">
        <v>6</v>
      </c>
    </row>
    <row r="1274" spans="1:10" ht="15.75" hidden="1" customHeight="1">
      <c r="A1274" t="s">
        <v>2501</v>
      </c>
      <c r="B1274" t="s">
        <v>2502</v>
      </c>
      <c r="C1274">
        <v>0</v>
      </c>
      <c r="D1274">
        <v>6</v>
      </c>
      <c r="E1274">
        <v>2024</v>
      </c>
      <c r="F1274" s="1">
        <v>0</v>
      </c>
      <c r="G1274" s="1">
        <v>727157.32</v>
      </c>
      <c r="H1274" s="1">
        <v>0</v>
      </c>
      <c r="I1274" s="1">
        <v>727157.32</v>
      </c>
      <c r="J1274">
        <v>7</v>
      </c>
    </row>
    <row r="1275" spans="1:10" ht="15.75" hidden="1" customHeight="1">
      <c r="A1275" t="s">
        <v>2506</v>
      </c>
      <c r="B1275" t="s">
        <v>2507</v>
      </c>
      <c r="C1275">
        <v>0</v>
      </c>
      <c r="D1275">
        <v>6</v>
      </c>
      <c r="E1275">
        <v>2024</v>
      </c>
      <c r="F1275" s="1">
        <v>0</v>
      </c>
      <c r="G1275" s="1">
        <v>1661163.64</v>
      </c>
      <c r="H1275" s="1">
        <v>0</v>
      </c>
      <c r="I1275" s="1">
        <v>1661163.64</v>
      </c>
      <c r="J1275">
        <v>4</v>
      </c>
    </row>
    <row r="1276" spans="1:10" ht="15.75" hidden="1" customHeight="1">
      <c r="A1276" t="s">
        <v>2508</v>
      </c>
      <c r="B1276" t="s">
        <v>2507</v>
      </c>
      <c r="C1276">
        <v>0</v>
      </c>
      <c r="D1276">
        <v>6</v>
      </c>
      <c r="E1276">
        <v>2024</v>
      </c>
      <c r="F1276" s="1">
        <v>0</v>
      </c>
      <c r="G1276" s="1">
        <v>1661163.64</v>
      </c>
      <c r="H1276" s="1">
        <v>0</v>
      </c>
      <c r="I1276" s="1">
        <v>1661163.64</v>
      </c>
      <c r="J1276">
        <v>5</v>
      </c>
    </row>
    <row r="1277" spans="1:10" ht="15.75" hidden="1" customHeight="1">
      <c r="A1277" t="s">
        <v>2509</v>
      </c>
      <c r="B1277" t="s">
        <v>2510</v>
      </c>
      <c r="C1277">
        <v>0</v>
      </c>
      <c r="D1277">
        <v>6</v>
      </c>
      <c r="E1277">
        <v>2024</v>
      </c>
      <c r="F1277" s="1">
        <v>0</v>
      </c>
      <c r="G1277" s="1">
        <v>129982.36</v>
      </c>
      <c r="H1277" s="1">
        <v>0</v>
      </c>
      <c r="I1277" s="1">
        <v>129982.36</v>
      </c>
      <c r="J1277">
        <v>6</v>
      </c>
    </row>
    <row r="1278" spans="1:10" ht="15.75" hidden="1" customHeight="1">
      <c r="A1278" t="s">
        <v>2511</v>
      </c>
      <c r="B1278" t="s">
        <v>2512</v>
      </c>
      <c r="C1278">
        <v>0</v>
      </c>
      <c r="D1278">
        <v>6</v>
      </c>
      <c r="E1278">
        <v>2024</v>
      </c>
      <c r="F1278" s="1">
        <v>0</v>
      </c>
      <c r="G1278" s="1">
        <v>129982.36</v>
      </c>
      <c r="H1278" s="1">
        <v>0</v>
      </c>
      <c r="I1278" s="1">
        <v>129982.36</v>
      </c>
      <c r="J1278">
        <v>7</v>
      </c>
    </row>
    <row r="1279" spans="1:10" ht="15.75" hidden="1" customHeight="1">
      <c r="A1279" t="s">
        <v>4840</v>
      </c>
      <c r="B1279" t="s">
        <v>4841</v>
      </c>
      <c r="C1279">
        <v>0</v>
      </c>
      <c r="D1279">
        <v>6</v>
      </c>
      <c r="E1279">
        <v>2024</v>
      </c>
      <c r="F1279" s="1">
        <v>0</v>
      </c>
      <c r="G1279" s="1">
        <v>39986</v>
      </c>
      <c r="H1279" s="1">
        <v>0</v>
      </c>
      <c r="I1279" s="1">
        <v>39986</v>
      </c>
      <c r="J1279">
        <v>6</v>
      </c>
    </row>
    <row r="1280" spans="1:10" ht="15.75" hidden="1" customHeight="1">
      <c r="A1280" t="s">
        <v>4842</v>
      </c>
      <c r="B1280" t="s">
        <v>3421</v>
      </c>
      <c r="C1280">
        <v>0</v>
      </c>
      <c r="D1280">
        <v>6</v>
      </c>
      <c r="E1280">
        <v>2024</v>
      </c>
      <c r="F1280" s="1">
        <v>0</v>
      </c>
      <c r="G1280" s="1">
        <v>39986</v>
      </c>
      <c r="H1280" s="1">
        <v>0</v>
      </c>
      <c r="I1280" s="1">
        <v>39986</v>
      </c>
      <c r="J1280">
        <v>7</v>
      </c>
    </row>
    <row r="1281" spans="1:10" ht="15.75" hidden="1" customHeight="1">
      <c r="A1281" t="s">
        <v>4843</v>
      </c>
      <c r="B1281" t="s">
        <v>4844</v>
      </c>
      <c r="C1281">
        <v>0</v>
      </c>
      <c r="D1281">
        <v>6</v>
      </c>
      <c r="E1281">
        <v>2024</v>
      </c>
      <c r="F1281" s="1">
        <v>0</v>
      </c>
      <c r="G1281" s="1">
        <v>64159.6</v>
      </c>
      <c r="H1281" s="1">
        <v>0</v>
      </c>
      <c r="I1281" s="1">
        <v>64159.6</v>
      </c>
      <c r="J1281">
        <v>6</v>
      </c>
    </row>
    <row r="1282" spans="1:10" ht="15.75" hidden="1" customHeight="1">
      <c r="A1282" t="s">
        <v>4845</v>
      </c>
      <c r="B1282" t="s">
        <v>3423</v>
      </c>
      <c r="C1282">
        <v>0</v>
      </c>
      <c r="D1282">
        <v>6</v>
      </c>
      <c r="E1282">
        <v>2024</v>
      </c>
      <c r="F1282" s="1">
        <v>0</v>
      </c>
      <c r="G1282" s="1">
        <v>64159.6</v>
      </c>
      <c r="H1282" s="1">
        <v>0</v>
      </c>
      <c r="I1282" s="1">
        <v>64159.6</v>
      </c>
      <c r="J1282">
        <v>7</v>
      </c>
    </row>
    <row r="1283" spans="1:10" ht="15.75" hidden="1" customHeight="1">
      <c r="A1283" t="s">
        <v>2513</v>
      </c>
      <c r="B1283" t="s">
        <v>2514</v>
      </c>
      <c r="C1283">
        <v>0</v>
      </c>
      <c r="D1283">
        <v>6</v>
      </c>
      <c r="E1283">
        <v>2024</v>
      </c>
      <c r="F1283" s="1">
        <v>0</v>
      </c>
      <c r="G1283" s="1">
        <v>877411.83999999997</v>
      </c>
      <c r="H1283" s="1">
        <v>0</v>
      </c>
      <c r="I1283" s="1">
        <v>877411.83999999997</v>
      </c>
      <c r="J1283">
        <v>6</v>
      </c>
    </row>
    <row r="1284" spans="1:10" ht="15.75" hidden="1" customHeight="1">
      <c r="A1284" t="s">
        <v>2515</v>
      </c>
      <c r="B1284" t="s">
        <v>2516</v>
      </c>
      <c r="C1284">
        <v>0</v>
      </c>
      <c r="D1284">
        <v>6</v>
      </c>
      <c r="E1284">
        <v>2024</v>
      </c>
      <c r="F1284" s="1">
        <v>0</v>
      </c>
      <c r="G1284" s="1">
        <v>877411.83999999997</v>
      </c>
      <c r="H1284" s="1">
        <v>0</v>
      </c>
      <c r="I1284" s="1">
        <v>877411.83999999997</v>
      </c>
      <c r="J1284">
        <v>7</v>
      </c>
    </row>
    <row r="1285" spans="1:10" ht="15.75" hidden="1" customHeight="1">
      <c r="A1285" t="s">
        <v>2517</v>
      </c>
      <c r="B1285" t="s">
        <v>2518</v>
      </c>
      <c r="C1285">
        <v>0</v>
      </c>
      <c r="D1285">
        <v>6</v>
      </c>
      <c r="E1285">
        <v>2024</v>
      </c>
      <c r="F1285" s="1">
        <v>0</v>
      </c>
      <c r="G1285" s="1">
        <v>521347.22</v>
      </c>
      <c r="H1285" s="1">
        <v>0</v>
      </c>
      <c r="I1285" s="1">
        <v>521347.22</v>
      </c>
      <c r="J1285">
        <v>6</v>
      </c>
    </row>
    <row r="1286" spans="1:10" ht="15.75" hidden="1" customHeight="1">
      <c r="A1286" t="s">
        <v>2519</v>
      </c>
      <c r="B1286" t="s">
        <v>2520</v>
      </c>
      <c r="C1286">
        <v>0</v>
      </c>
      <c r="D1286">
        <v>6</v>
      </c>
      <c r="E1286">
        <v>2024</v>
      </c>
      <c r="F1286" s="1">
        <v>0</v>
      </c>
      <c r="G1286" s="1">
        <v>521347.22</v>
      </c>
      <c r="H1286" s="1">
        <v>0</v>
      </c>
      <c r="I1286" s="1">
        <v>521347.22</v>
      </c>
      <c r="J1286">
        <v>7</v>
      </c>
    </row>
    <row r="1287" spans="1:10" ht="15.75" hidden="1" customHeight="1">
      <c r="A1287" t="s">
        <v>2521</v>
      </c>
      <c r="B1287" t="s">
        <v>2522</v>
      </c>
      <c r="C1287">
        <v>0</v>
      </c>
      <c r="D1287">
        <v>6</v>
      </c>
      <c r="E1287">
        <v>2024</v>
      </c>
      <c r="F1287" s="1">
        <v>0</v>
      </c>
      <c r="G1287" s="1">
        <v>28276.62</v>
      </c>
      <c r="H1287" s="1">
        <v>0</v>
      </c>
      <c r="I1287" s="1">
        <v>28276.62</v>
      </c>
      <c r="J1287">
        <v>6</v>
      </c>
    </row>
    <row r="1288" spans="1:10" ht="15.75" hidden="1" customHeight="1">
      <c r="A1288" t="s">
        <v>2523</v>
      </c>
      <c r="B1288" t="s">
        <v>2522</v>
      </c>
      <c r="C1288">
        <v>0</v>
      </c>
      <c r="D1288">
        <v>6</v>
      </c>
      <c r="E1288">
        <v>2024</v>
      </c>
      <c r="F1288" s="1">
        <v>0</v>
      </c>
      <c r="G1288" s="1">
        <v>28276.62</v>
      </c>
      <c r="H1288" s="1">
        <v>0</v>
      </c>
      <c r="I1288" s="1">
        <v>28276.62</v>
      </c>
      <c r="J1288">
        <v>7</v>
      </c>
    </row>
    <row r="1289" spans="1:10" ht="15.75" hidden="1" customHeight="1">
      <c r="A1289" t="s">
        <v>2524</v>
      </c>
      <c r="B1289" t="s">
        <v>2525</v>
      </c>
      <c r="C1289">
        <v>0</v>
      </c>
      <c r="D1289">
        <v>6</v>
      </c>
      <c r="E1289">
        <v>2024</v>
      </c>
      <c r="F1289" s="1">
        <v>0</v>
      </c>
      <c r="G1289" s="1">
        <v>414316.74</v>
      </c>
      <c r="H1289" s="1">
        <v>0</v>
      </c>
      <c r="I1289" s="1">
        <v>414316.74</v>
      </c>
      <c r="J1289">
        <v>4</v>
      </c>
    </row>
    <row r="1290" spans="1:10" ht="15.75" hidden="1" customHeight="1">
      <c r="A1290" t="s">
        <v>2526</v>
      </c>
      <c r="B1290" t="s">
        <v>2525</v>
      </c>
      <c r="C1290">
        <v>0</v>
      </c>
      <c r="D1290">
        <v>6</v>
      </c>
      <c r="E1290">
        <v>2024</v>
      </c>
      <c r="F1290" s="1">
        <v>0</v>
      </c>
      <c r="G1290" s="1">
        <v>414316.74</v>
      </c>
      <c r="H1290" s="1">
        <v>0</v>
      </c>
      <c r="I1290" s="1">
        <v>414316.74</v>
      </c>
      <c r="J1290">
        <v>5</v>
      </c>
    </row>
    <row r="1291" spans="1:10" ht="15.75" hidden="1" customHeight="1">
      <c r="A1291" t="s">
        <v>2527</v>
      </c>
      <c r="B1291" t="s">
        <v>2528</v>
      </c>
      <c r="C1291">
        <v>0</v>
      </c>
      <c r="D1291">
        <v>6</v>
      </c>
      <c r="E1291">
        <v>2024</v>
      </c>
      <c r="F1291" s="1">
        <v>0</v>
      </c>
      <c r="G1291" s="1">
        <v>350899.84</v>
      </c>
      <c r="H1291" s="1">
        <v>0</v>
      </c>
      <c r="I1291" s="1">
        <v>350899.84</v>
      </c>
      <c r="J1291">
        <v>6</v>
      </c>
    </row>
    <row r="1292" spans="1:10" ht="15.75" hidden="1" customHeight="1">
      <c r="A1292" t="s">
        <v>2529</v>
      </c>
      <c r="B1292" t="s">
        <v>2530</v>
      </c>
      <c r="C1292">
        <v>0</v>
      </c>
      <c r="D1292">
        <v>6</v>
      </c>
      <c r="E1292">
        <v>2024</v>
      </c>
      <c r="F1292" s="1">
        <v>0</v>
      </c>
      <c r="G1292" s="1">
        <v>120929</v>
      </c>
      <c r="H1292" s="1">
        <v>0</v>
      </c>
      <c r="I1292" s="1">
        <v>120929</v>
      </c>
      <c r="J1292">
        <v>7</v>
      </c>
    </row>
    <row r="1293" spans="1:10" ht="15.75" hidden="1" customHeight="1">
      <c r="A1293" t="s">
        <v>2531</v>
      </c>
      <c r="B1293" t="s">
        <v>2532</v>
      </c>
      <c r="C1293">
        <v>0</v>
      </c>
      <c r="D1293">
        <v>6</v>
      </c>
      <c r="E1293">
        <v>2024</v>
      </c>
      <c r="F1293" s="1">
        <v>0</v>
      </c>
      <c r="G1293" s="1">
        <v>229970.84</v>
      </c>
      <c r="H1293" s="1">
        <v>0</v>
      </c>
      <c r="I1293" s="1">
        <v>229970.84</v>
      </c>
      <c r="J1293">
        <v>7</v>
      </c>
    </row>
    <row r="1294" spans="1:10" ht="15.75" hidden="1" customHeight="1">
      <c r="A1294" t="s">
        <v>2533</v>
      </c>
      <c r="B1294" t="s">
        <v>2534</v>
      </c>
      <c r="C1294">
        <v>0</v>
      </c>
      <c r="D1294">
        <v>6</v>
      </c>
      <c r="E1294">
        <v>2024</v>
      </c>
      <c r="F1294" s="1">
        <v>0</v>
      </c>
      <c r="G1294" s="1">
        <v>16866.61</v>
      </c>
      <c r="H1294" s="1">
        <v>0</v>
      </c>
      <c r="I1294" s="1">
        <v>16866.61</v>
      </c>
      <c r="J1294">
        <v>6</v>
      </c>
    </row>
    <row r="1295" spans="1:10" ht="15.75" hidden="1" customHeight="1">
      <c r="A1295" t="s">
        <v>2535</v>
      </c>
      <c r="B1295" t="s">
        <v>2536</v>
      </c>
      <c r="C1295">
        <v>0</v>
      </c>
      <c r="D1295">
        <v>6</v>
      </c>
      <c r="E1295">
        <v>2024</v>
      </c>
      <c r="F1295" s="1">
        <v>0</v>
      </c>
      <c r="G1295" s="1">
        <v>16405.810000000001</v>
      </c>
      <c r="H1295" s="1">
        <v>0</v>
      </c>
      <c r="I1295" s="1">
        <v>16405.810000000001</v>
      </c>
      <c r="J1295">
        <v>7</v>
      </c>
    </row>
    <row r="1296" spans="1:10" ht="15.75" hidden="1" customHeight="1">
      <c r="A1296" t="s">
        <v>4689</v>
      </c>
      <c r="B1296" t="s">
        <v>3437</v>
      </c>
      <c r="C1296">
        <v>0</v>
      </c>
      <c r="D1296">
        <v>6</v>
      </c>
      <c r="E1296">
        <v>2024</v>
      </c>
      <c r="F1296" s="1">
        <v>0</v>
      </c>
      <c r="G1296" s="1">
        <v>460.8</v>
      </c>
      <c r="H1296" s="1">
        <v>0</v>
      </c>
      <c r="I1296" s="1">
        <v>460.8</v>
      </c>
      <c r="J1296">
        <v>7</v>
      </c>
    </row>
    <row r="1297" spans="1:10" ht="15.75" hidden="1" customHeight="1">
      <c r="A1297" t="s">
        <v>2537</v>
      </c>
      <c r="B1297" t="s">
        <v>2538</v>
      </c>
      <c r="C1297">
        <v>0</v>
      </c>
      <c r="D1297">
        <v>6</v>
      </c>
      <c r="E1297">
        <v>2024</v>
      </c>
      <c r="F1297" s="1">
        <v>0</v>
      </c>
      <c r="G1297" s="1">
        <v>30558.73</v>
      </c>
      <c r="H1297" s="1">
        <v>0</v>
      </c>
      <c r="I1297" s="1">
        <v>30558.73</v>
      </c>
      <c r="J1297">
        <v>6</v>
      </c>
    </row>
    <row r="1298" spans="1:10" ht="15.75" hidden="1" customHeight="1">
      <c r="A1298" t="s">
        <v>2539</v>
      </c>
      <c r="B1298" t="s">
        <v>2540</v>
      </c>
      <c r="C1298">
        <v>0</v>
      </c>
      <c r="D1298">
        <v>6</v>
      </c>
      <c r="E1298">
        <v>2024</v>
      </c>
      <c r="F1298" s="1">
        <v>0</v>
      </c>
      <c r="G1298" s="1">
        <v>30558.73</v>
      </c>
      <c r="H1298" s="1">
        <v>0</v>
      </c>
      <c r="I1298" s="1">
        <v>30558.73</v>
      </c>
      <c r="J1298">
        <v>7</v>
      </c>
    </row>
    <row r="1299" spans="1:10" ht="15.75" hidden="1" customHeight="1">
      <c r="A1299" t="s">
        <v>4690</v>
      </c>
      <c r="B1299" t="s">
        <v>4691</v>
      </c>
      <c r="C1299">
        <v>0</v>
      </c>
      <c r="D1299">
        <v>6</v>
      </c>
      <c r="E1299">
        <v>2024</v>
      </c>
      <c r="F1299" s="1">
        <v>0</v>
      </c>
      <c r="G1299" s="1">
        <v>15991.56</v>
      </c>
      <c r="H1299" s="1">
        <v>0</v>
      </c>
      <c r="I1299" s="1">
        <v>15991.56</v>
      </c>
      <c r="J1299">
        <v>6</v>
      </c>
    </row>
    <row r="1300" spans="1:10" ht="15.75" hidden="1" customHeight="1">
      <c r="A1300" t="s">
        <v>4692</v>
      </c>
      <c r="B1300" t="s">
        <v>3442</v>
      </c>
      <c r="C1300">
        <v>0</v>
      </c>
      <c r="D1300">
        <v>6</v>
      </c>
      <c r="E1300">
        <v>2024</v>
      </c>
      <c r="F1300" s="1">
        <v>0</v>
      </c>
      <c r="G1300" s="1">
        <v>15991.56</v>
      </c>
      <c r="H1300" s="1">
        <v>0</v>
      </c>
      <c r="I1300" s="1">
        <v>15991.56</v>
      </c>
      <c r="J1300">
        <v>7</v>
      </c>
    </row>
    <row r="1301" spans="1:10" ht="15.75" hidden="1" customHeight="1">
      <c r="A1301" t="s">
        <v>2541</v>
      </c>
      <c r="B1301" t="s">
        <v>2542</v>
      </c>
      <c r="C1301">
        <v>0</v>
      </c>
      <c r="D1301">
        <v>6</v>
      </c>
      <c r="E1301">
        <v>2024</v>
      </c>
      <c r="F1301" s="1">
        <v>0</v>
      </c>
      <c r="G1301" s="1">
        <v>98867.75</v>
      </c>
      <c r="H1301" s="1">
        <v>0</v>
      </c>
      <c r="I1301" s="1">
        <v>98867.75</v>
      </c>
      <c r="J1301">
        <v>4</v>
      </c>
    </row>
    <row r="1302" spans="1:10" ht="15.75" hidden="1" customHeight="1">
      <c r="A1302" t="s">
        <v>2543</v>
      </c>
      <c r="B1302" t="s">
        <v>2542</v>
      </c>
      <c r="C1302">
        <v>0</v>
      </c>
      <c r="D1302">
        <v>6</v>
      </c>
      <c r="E1302">
        <v>2024</v>
      </c>
      <c r="F1302" s="1">
        <v>0</v>
      </c>
      <c r="G1302" s="1">
        <v>98867.75</v>
      </c>
      <c r="H1302" s="1">
        <v>0</v>
      </c>
      <c r="I1302" s="1">
        <v>98867.75</v>
      </c>
      <c r="J1302">
        <v>5</v>
      </c>
    </row>
    <row r="1303" spans="1:10" ht="15.75" hidden="1" customHeight="1">
      <c r="A1303" t="s">
        <v>2544</v>
      </c>
      <c r="B1303" t="s">
        <v>2545</v>
      </c>
      <c r="C1303">
        <v>0</v>
      </c>
      <c r="D1303">
        <v>6</v>
      </c>
      <c r="E1303">
        <v>2024</v>
      </c>
      <c r="F1303" s="1">
        <v>0</v>
      </c>
      <c r="G1303" s="1">
        <v>98867.75</v>
      </c>
      <c r="H1303" s="1">
        <v>0</v>
      </c>
      <c r="I1303" s="1">
        <v>98867.75</v>
      </c>
      <c r="J1303">
        <v>6</v>
      </c>
    </row>
    <row r="1304" spans="1:10" ht="15.75" hidden="1" customHeight="1">
      <c r="A1304" t="s">
        <v>2546</v>
      </c>
      <c r="B1304" t="s">
        <v>2545</v>
      </c>
      <c r="C1304">
        <v>0</v>
      </c>
      <c r="D1304">
        <v>6</v>
      </c>
      <c r="E1304">
        <v>2024</v>
      </c>
      <c r="F1304" s="1">
        <v>0</v>
      </c>
      <c r="G1304" s="1">
        <v>98867.75</v>
      </c>
      <c r="H1304" s="1">
        <v>0</v>
      </c>
      <c r="I1304" s="1">
        <v>98867.75</v>
      </c>
      <c r="J1304">
        <v>7</v>
      </c>
    </row>
    <row r="1305" spans="1:10" ht="15.75" hidden="1" customHeight="1">
      <c r="A1305" t="s">
        <v>2551</v>
      </c>
      <c r="B1305" t="s">
        <v>2552</v>
      </c>
      <c r="C1305">
        <v>0</v>
      </c>
      <c r="D1305">
        <v>6</v>
      </c>
      <c r="E1305">
        <v>2024</v>
      </c>
      <c r="F1305" s="1">
        <v>0</v>
      </c>
      <c r="G1305" s="1">
        <v>8008121</v>
      </c>
      <c r="H1305" s="1">
        <v>0</v>
      </c>
      <c r="I1305" s="1">
        <v>8008121</v>
      </c>
      <c r="J1305">
        <v>4</v>
      </c>
    </row>
    <row r="1306" spans="1:10" ht="15.75" hidden="1" customHeight="1">
      <c r="A1306" t="s">
        <v>2553</v>
      </c>
      <c r="B1306" t="s">
        <v>2552</v>
      </c>
      <c r="C1306">
        <v>0</v>
      </c>
      <c r="D1306">
        <v>6</v>
      </c>
      <c r="E1306">
        <v>2024</v>
      </c>
      <c r="F1306" s="1">
        <v>0</v>
      </c>
      <c r="G1306" s="1">
        <v>8008121</v>
      </c>
      <c r="H1306" s="1">
        <v>0</v>
      </c>
      <c r="I1306" s="1">
        <v>8008121</v>
      </c>
      <c r="J1306">
        <v>5</v>
      </c>
    </row>
    <row r="1307" spans="1:10" ht="15.75" hidden="1" customHeight="1">
      <c r="A1307" t="s">
        <v>2554</v>
      </c>
      <c r="B1307" t="s">
        <v>2555</v>
      </c>
      <c r="C1307">
        <v>0</v>
      </c>
      <c r="D1307">
        <v>6</v>
      </c>
      <c r="E1307">
        <v>2024</v>
      </c>
      <c r="F1307" s="1">
        <v>0</v>
      </c>
      <c r="G1307" s="1">
        <v>4579908.91</v>
      </c>
      <c r="H1307" s="1">
        <v>0</v>
      </c>
      <c r="I1307" s="1">
        <v>4579908.91</v>
      </c>
      <c r="J1307">
        <v>6</v>
      </c>
    </row>
    <row r="1308" spans="1:10" ht="15.75" hidden="1" customHeight="1">
      <c r="A1308" t="s">
        <v>2556</v>
      </c>
      <c r="B1308" t="s">
        <v>2557</v>
      </c>
      <c r="C1308">
        <v>0</v>
      </c>
      <c r="D1308">
        <v>6</v>
      </c>
      <c r="E1308">
        <v>2024</v>
      </c>
      <c r="F1308" s="1">
        <v>0</v>
      </c>
      <c r="G1308" s="1">
        <v>4579908.91</v>
      </c>
      <c r="H1308" s="1">
        <v>0</v>
      </c>
      <c r="I1308" s="1">
        <v>4579908.91</v>
      </c>
      <c r="J1308">
        <v>7</v>
      </c>
    </row>
    <row r="1309" spans="1:10" ht="15.75" hidden="1" customHeight="1">
      <c r="A1309" t="s">
        <v>2558</v>
      </c>
      <c r="B1309" t="s">
        <v>2559</v>
      </c>
      <c r="C1309">
        <v>0</v>
      </c>
      <c r="D1309">
        <v>6</v>
      </c>
      <c r="E1309">
        <v>2024</v>
      </c>
      <c r="F1309" s="1">
        <v>0</v>
      </c>
      <c r="G1309" s="1">
        <v>3428212.09</v>
      </c>
      <c r="H1309" s="1">
        <v>0</v>
      </c>
      <c r="I1309" s="1">
        <v>3428212.09</v>
      </c>
      <c r="J1309">
        <v>6</v>
      </c>
    </row>
    <row r="1310" spans="1:10" ht="15.75" hidden="1" customHeight="1">
      <c r="A1310" t="s">
        <v>2560</v>
      </c>
      <c r="B1310" t="s">
        <v>2561</v>
      </c>
      <c r="C1310">
        <v>0</v>
      </c>
      <c r="D1310">
        <v>6</v>
      </c>
      <c r="E1310">
        <v>2024</v>
      </c>
      <c r="F1310" s="1">
        <v>0</v>
      </c>
      <c r="G1310" s="1">
        <v>3428212.09</v>
      </c>
      <c r="H1310" s="1">
        <v>0</v>
      </c>
      <c r="I1310" s="1">
        <v>3428212.09</v>
      </c>
      <c r="J1310">
        <v>7</v>
      </c>
    </row>
    <row r="1311" spans="1:10" ht="15.75" hidden="1" customHeight="1">
      <c r="A1311" t="s">
        <v>2562</v>
      </c>
      <c r="B1311" t="s">
        <v>2563</v>
      </c>
      <c r="C1311">
        <v>0</v>
      </c>
      <c r="D1311">
        <v>6</v>
      </c>
      <c r="E1311">
        <v>2024</v>
      </c>
      <c r="F1311" s="1">
        <v>0</v>
      </c>
      <c r="G1311" s="1">
        <v>5578577.7400000002</v>
      </c>
      <c r="H1311" s="1">
        <v>0</v>
      </c>
      <c r="I1311" s="1">
        <v>5578577.7400000002</v>
      </c>
      <c r="J1311">
        <v>2</v>
      </c>
    </row>
    <row r="1312" spans="1:10" ht="15.75" customHeight="1">
      <c r="A1312" t="s">
        <v>2564</v>
      </c>
      <c r="B1312" t="s">
        <v>2565</v>
      </c>
      <c r="C1312">
        <v>0</v>
      </c>
      <c r="D1312">
        <v>6</v>
      </c>
      <c r="E1312">
        <v>2024</v>
      </c>
      <c r="F1312" s="1">
        <v>0</v>
      </c>
      <c r="G1312" s="1">
        <v>5578577.7400000002</v>
      </c>
      <c r="H1312" s="1">
        <v>0</v>
      </c>
      <c r="I1312" s="1">
        <v>5578577.7400000002</v>
      </c>
      <c r="J1312">
        <v>3</v>
      </c>
    </row>
    <row r="1313" spans="1:10" ht="15.75" hidden="1" customHeight="1">
      <c r="A1313" t="s">
        <v>2566</v>
      </c>
      <c r="B1313" t="s">
        <v>2567</v>
      </c>
      <c r="C1313">
        <v>0</v>
      </c>
      <c r="D1313">
        <v>6</v>
      </c>
      <c r="E1313">
        <v>2024</v>
      </c>
      <c r="F1313" s="1">
        <v>0</v>
      </c>
      <c r="G1313" s="1">
        <v>5564641.7400000002</v>
      </c>
      <c r="H1313" s="1">
        <v>0</v>
      </c>
      <c r="I1313" s="1">
        <v>5564641.7400000002</v>
      </c>
      <c r="J1313">
        <v>4</v>
      </c>
    </row>
    <row r="1314" spans="1:10" ht="15.75" hidden="1" customHeight="1">
      <c r="A1314" t="s">
        <v>2568</v>
      </c>
      <c r="B1314" t="s">
        <v>2569</v>
      </c>
      <c r="C1314">
        <v>0</v>
      </c>
      <c r="D1314">
        <v>6</v>
      </c>
      <c r="E1314">
        <v>2024</v>
      </c>
      <c r="F1314" s="1">
        <v>0</v>
      </c>
      <c r="G1314" s="1">
        <v>5564641.7400000002</v>
      </c>
      <c r="H1314" s="1">
        <v>0</v>
      </c>
      <c r="I1314" s="1">
        <v>5564641.7400000002</v>
      </c>
      <c r="J1314">
        <v>5</v>
      </c>
    </row>
    <row r="1315" spans="1:10" ht="15.75" hidden="1" customHeight="1">
      <c r="A1315" t="s">
        <v>2570</v>
      </c>
      <c r="B1315" t="s">
        <v>2571</v>
      </c>
      <c r="C1315">
        <v>0</v>
      </c>
      <c r="D1315">
        <v>6</v>
      </c>
      <c r="E1315">
        <v>2024</v>
      </c>
      <c r="F1315" s="1">
        <v>0</v>
      </c>
      <c r="G1315" s="1">
        <v>5564641.7400000002</v>
      </c>
      <c r="H1315" s="1">
        <v>0</v>
      </c>
      <c r="I1315" s="1">
        <v>5564641.7400000002</v>
      </c>
      <c r="J1315">
        <v>6</v>
      </c>
    </row>
    <row r="1316" spans="1:10" ht="15.75" hidden="1" customHeight="1">
      <c r="A1316" t="s">
        <v>2572</v>
      </c>
      <c r="B1316" t="s">
        <v>2573</v>
      </c>
      <c r="C1316">
        <v>0</v>
      </c>
      <c r="D1316">
        <v>6</v>
      </c>
      <c r="E1316">
        <v>2024</v>
      </c>
      <c r="F1316" s="1">
        <v>0</v>
      </c>
      <c r="G1316" s="1">
        <v>5564641.7400000002</v>
      </c>
      <c r="H1316" s="1">
        <v>0</v>
      </c>
      <c r="I1316" s="1">
        <v>5564641.7400000002</v>
      </c>
      <c r="J1316">
        <v>7</v>
      </c>
    </row>
    <row r="1317" spans="1:10" ht="15.75" hidden="1" customHeight="1">
      <c r="A1317" t="s">
        <v>4397</v>
      </c>
      <c r="B1317" t="s">
        <v>4398</v>
      </c>
      <c r="C1317">
        <v>0</v>
      </c>
      <c r="D1317">
        <v>6</v>
      </c>
      <c r="E1317">
        <v>2024</v>
      </c>
      <c r="F1317" s="1">
        <v>0</v>
      </c>
      <c r="G1317" s="1">
        <v>13936</v>
      </c>
      <c r="H1317" s="1">
        <v>0</v>
      </c>
      <c r="I1317" s="1">
        <v>13936</v>
      </c>
      <c r="J1317">
        <v>4</v>
      </c>
    </row>
    <row r="1318" spans="1:10" ht="15.75" hidden="1" customHeight="1">
      <c r="A1318" t="s">
        <v>4399</v>
      </c>
      <c r="B1318" t="s">
        <v>4400</v>
      </c>
      <c r="C1318">
        <v>0</v>
      </c>
      <c r="D1318">
        <v>6</v>
      </c>
      <c r="E1318">
        <v>2024</v>
      </c>
      <c r="F1318" s="1">
        <v>0</v>
      </c>
      <c r="G1318" s="1">
        <v>13936</v>
      </c>
      <c r="H1318" s="1">
        <v>0</v>
      </c>
      <c r="I1318" s="1">
        <v>13936</v>
      </c>
      <c r="J1318">
        <v>5</v>
      </c>
    </row>
    <row r="1319" spans="1:10" ht="15.75" hidden="1" customHeight="1">
      <c r="A1319" t="s">
        <v>4401</v>
      </c>
      <c r="B1319" t="s">
        <v>4400</v>
      </c>
      <c r="C1319">
        <v>0</v>
      </c>
      <c r="D1319">
        <v>6</v>
      </c>
      <c r="E1319">
        <v>2024</v>
      </c>
      <c r="F1319" s="1">
        <v>0</v>
      </c>
      <c r="G1319" s="1">
        <v>13936</v>
      </c>
      <c r="H1319" s="1">
        <v>0</v>
      </c>
      <c r="I1319" s="1">
        <v>13936</v>
      </c>
      <c r="J1319">
        <v>6</v>
      </c>
    </row>
    <row r="1320" spans="1:10" ht="15.75" hidden="1" customHeight="1">
      <c r="A1320" t="s">
        <v>4402</v>
      </c>
      <c r="B1320" t="s">
        <v>4403</v>
      </c>
      <c r="C1320">
        <v>0</v>
      </c>
      <c r="D1320">
        <v>6</v>
      </c>
      <c r="E1320">
        <v>2024</v>
      </c>
      <c r="F1320" s="1">
        <v>0</v>
      </c>
      <c r="G1320" s="1">
        <v>13936</v>
      </c>
      <c r="H1320" s="1">
        <v>0</v>
      </c>
      <c r="I1320" s="1">
        <v>13936</v>
      </c>
      <c r="J1320">
        <v>7</v>
      </c>
    </row>
    <row r="1321" spans="1:10" ht="15.75" hidden="1" customHeight="1">
      <c r="A1321" s="435" t="s">
        <v>2574</v>
      </c>
      <c r="B1321" s="435" t="s">
        <v>2575</v>
      </c>
      <c r="C1321" s="435">
        <v>0</v>
      </c>
      <c r="D1321" s="435">
        <v>6</v>
      </c>
      <c r="E1321" s="435">
        <v>2024</v>
      </c>
      <c r="F1321" s="436">
        <v>0</v>
      </c>
      <c r="G1321" s="436">
        <v>12121882.880000001</v>
      </c>
      <c r="H1321" s="436">
        <v>0</v>
      </c>
      <c r="I1321" s="436">
        <v>12121882.880000001</v>
      </c>
      <c r="J1321" s="435">
        <v>2</v>
      </c>
    </row>
    <row r="1322" spans="1:10" ht="15.75" customHeight="1">
      <c r="A1322" s="435" t="s">
        <v>2576</v>
      </c>
      <c r="B1322" s="435" t="s">
        <v>2577</v>
      </c>
      <c r="C1322" s="435">
        <v>0</v>
      </c>
      <c r="D1322" s="435">
        <v>6</v>
      </c>
      <c r="E1322" s="435">
        <v>2024</v>
      </c>
      <c r="F1322" s="436">
        <v>0</v>
      </c>
      <c r="G1322" s="436">
        <v>12038736.960000001</v>
      </c>
      <c r="H1322" s="436">
        <v>0</v>
      </c>
      <c r="I1322" s="436">
        <v>12038736.960000001</v>
      </c>
      <c r="J1322" s="435">
        <v>3</v>
      </c>
    </row>
    <row r="1323" spans="1:10" ht="15.75" hidden="1" customHeight="1">
      <c r="A1323" s="435" t="s">
        <v>2578</v>
      </c>
      <c r="B1323" s="435" t="s">
        <v>2579</v>
      </c>
      <c r="C1323" s="435">
        <v>0</v>
      </c>
      <c r="D1323" s="435">
        <v>6</v>
      </c>
      <c r="E1323" s="435">
        <v>2024</v>
      </c>
      <c r="F1323" s="436">
        <v>0</v>
      </c>
      <c r="G1323" s="436">
        <v>9701764.3800000008</v>
      </c>
      <c r="H1323" s="436">
        <v>0</v>
      </c>
      <c r="I1323" s="436">
        <v>9701764.3800000008</v>
      </c>
      <c r="J1323" s="435">
        <v>4</v>
      </c>
    </row>
    <row r="1324" spans="1:10" ht="15.75" hidden="1" customHeight="1">
      <c r="A1324" s="435" t="s">
        <v>2580</v>
      </c>
      <c r="B1324" s="435" t="s">
        <v>2581</v>
      </c>
      <c r="C1324" s="435">
        <v>0</v>
      </c>
      <c r="D1324" s="435">
        <v>6</v>
      </c>
      <c r="E1324" s="435">
        <v>2024</v>
      </c>
      <c r="F1324" s="436">
        <v>0</v>
      </c>
      <c r="G1324" s="436">
        <v>9701764.3800000008</v>
      </c>
      <c r="H1324" s="436">
        <v>0</v>
      </c>
      <c r="I1324" s="436">
        <v>9701764.3800000008</v>
      </c>
      <c r="J1324" s="435">
        <v>5</v>
      </c>
    </row>
    <row r="1325" spans="1:10" ht="15.75" hidden="1" customHeight="1">
      <c r="A1325" s="435" t="s">
        <v>2582</v>
      </c>
      <c r="B1325" s="435" t="s">
        <v>2581</v>
      </c>
      <c r="C1325" s="435">
        <v>0</v>
      </c>
      <c r="D1325" s="435">
        <v>6</v>
      </c>
      <c r="E1325" s="435">
        <v>2024</v>
      </c>
      <c r="F1325" s="436">
        <v>0</v>
      </c>
      <c r="G1325" s="436">
        <v>9701764.3800000008</v>
      </c>
      <c r="H1325" s="436">
        <v>0</v>
      </c>
      <c r="I1325" s="436">
        <v>9701764.3800000008</v>
      </c>
      <c r="J1325" s="435">
        <v>6</v>
      </c>
    </row>
    <row r="1326" spans="1:10" ht="15.75" hidden="1" customHeight="1">
      <c r="A1326" s="444" t="s">
        <v>2583</v>
      </c>
      <c r="B1326" s="444" t="s">
        <v>2584</v>
      </c>
      <c r="C1326" s="444">
        <v>0</v>
      </c>
      <c r="D1326" s="444">
        <v>6</v>
      </c>
      <c r="E1326" s="444">
        <v>2024</v>
      </c>
      <c r="F1326" s="445">
        <v>0</v>
      </c>
      <c r="G1326" s="445">
        <v>9701764.3800000008</v>
      </c>
      <c r="H1326" s="445">
        <v>0</v>
      </c>
      <c r="I1326" s="445">
        <v>9701764.3800000008</v>
      </c>
      <c r="J1326" s="444">
        <v>7</v>
      </c>
    </row>
    <row r="1327" spans="1:10" ht="15.75" hidden="1" customHeight="1">
      <c r="A1327" s="435" t="s">
        <v>2585</v>
      </c>
      <c r="B1327" s="435" t="s">
        <v>2586</v>
      </c>
      <c r="C1327" s="435">
        <v>0</v>
      </c>
      <c r="D1327" s="435">
        <v>6</v>
      </c>
      <c r="E1327" s="435">
        <v>2024</v>
      </c>
      <c r="F1327" s="436">
        <v>0</v>
      </c>
      <c r="G1327" s="436">
        <v>2336972.58</v>
      </c>
      <c r="H1327" s="436">
        <v>0</v>
      </c>
      <c r="I1327" s="436">
        <v>2336972.58</v>
      </c>
      <c r="J1327" s="435">
        <v>4</v>
      </c>
    </row>
    <row r="1328" spans="1:10" ht="15.75" hidden="1" customHeight="1">
      <c r="A1328" s="435" t="s">
        <v>2587</v>
      </c>
      <c r="B1328" s="435" t="s">
        <v>2588</v>
      </c>
      <c r="C1328" s="435">
        <v>0</v>
      </c>
      <c r="D1328" s="435">
        <v>6</v>
      </c>
      <c r="E1328" s="435">
        <v>2024</v>
      </c>
      <c r="F1328" s="436">
        <v>0</v>
      </c>
      <c r="G1328" s="436">
        <v>1984303.86</v>
      </c>
      <c r="H1328" s="436">
        <v>0</v>
      </c>
      <c r="I1328" s="436">
        <v>1984303.86</v>
      </c>
      <c r="J1328" s="435">
        <v>5</v>
      </c>
    </row>
    <row r="1329" spans="1:10" ht="15.75" hidden="1" customHeight="1">
      <c r="A1329" s="435" t="s">
        <v>2589</v>
      </c>
      <c r="B1329" s="435" t="s">
        <v>2588</v>
      </c>
      <c r="C1329" s="435">
        <v>0</v>
      </c>
      <c r="D1329" s="435">
        <v>6</v>
      </c>
      <c r="E1329" s="435">
        <v>2024</v>
      </c>
      <c r="F1329" s="436">
        <v>0</v>
      </c>
      <c r="G1329" s="436">
        <v>1984303.86</v>
      </c>
      <c r="H1329" s="436">
        <v>0</v>
      </c>
      <c r="I1329" s="436">
        <v>1984303.86</v>
      </c>
      <c r="J1329" s="435">
        <v>6</v>
      </c>
    </row>
    <row r="1330" spans="1:10" ht="15.75" hidden="1" customHeight="1">
      <c r="A1330" s="444" t="s">
        <v>2590</v>
      </c>
      <c r="B1330" s="444" t="s">
        <v>2591</v>
      </c>
      <c r="C1330" s="444">
        <v>0</v>
      </c>
      <c r="D1330" s="444">
        <v>6</v>
      </c>
      <c r="E1330" s="444">
        <v>2024</v>
      </c>
      <c r="F1330" s="445">
        <v>0</v>
      </c>
      <c r="G1330" s="445">
        <v>1984303.86</v>
      </c>
      <c r="H1330" s="445">
        <v>0</v>
      </c>
      <c r="I1330" s="445">
        <v>1984303.86</v>
      </c>
      <c r="J1330" s="444">
        <v>7</v>
      </c>
    </row>
    <row r="1331" spans="1:10" ht="15.75" hidden="1" customHeight="1">
      <c r="A1331" s="435" t="s">
        <v>2592</v>
      </c>
      <c r="B1331" s="435" t="s">
        <v>2593</v>
      </c>
      <c r="C1331" s="435">
        <v>0</v>
      </c>
      <c r="D1331" s="435">
        <v>6</v>
      </c>
      <c r="E1331" s="435">
        <v>2024</v>
      </c>
      <c r="F1331" s="436">
        <v>0</v>
      </c>
      <c r="G1331" s="436">
        <v>352668.72</v>
      </c>
      <c r="H1331" s="436">
        <v>0</v>
      </c>
      <c r="I1331" s="436">
        <v>352668.72</v>
      </c>
      <c r="J1331" s="435">
        <v>5</v>
      </c>
    </row>
    <row r="1332" spans="1:10" ht="15.75" hidden="1" customHeight="1">
      <c r="A1332" s="435" t="s">
        <v>2594</v>
      </c>
      <c r="B1332" s="435" t="s">
        <v>2593</v>
      </c>
      <c r="C1332" s="435">
        <v>0</v>
      </c>
      <c r="D1332" s="435">
        <v>6</v>
      </c>
      <c r="E1332" s="435">
        <v>2024</v>
      </c>
      <c r="F1332" s="436">
        <v>0</v>
      </c>
      <c r="G1332" s="436">
        <v>352668.72</v>
      </c>
      <c r="H1332" s="436">
        <v>0</v>
      </c>
      <c r="I1332" s="436">
        <v>352668.72</v>
      </c>
      <c r="J1332" s="435">
        <v>6</v>
      </c>
    </row>
    <row r="1333" spans="1:10" ht="15.75" hidden="1" customHeight="1">
      <c r="A1333" s="444" t="s">
        <v>2595</v>
      </c>
      <c r="B1333" s="444" t="s">
        <v>2596</v>
      </c>
      <c r="C1333" s="444">
        <v>0</v>
      </c>
      <c r="D1333" s="444">
        <v>6</v>
      </c>
      <c r="E1333" s="444">
        <v>2024</v>
      </c>
      <c r="F1333" s="445">
        <v>0</v>
      </c>
      <c r="G1333" s="445">
        <v>352668.72</v>
      </c>
      <c r="H1333" s="445">
        <v>0</v>
      </c>
      <c r="I1333" s="445">
        <v>352668.72</v>
      </c>
      <c r="J1333" s="444">
        <v>7</v>
      </c>
    </row>
    <row r="1334" spans="1:10" ht="15.75" customHeight="1">
      <c r="A1334" t="s">
        <v>2597</v>
      </c>
      <c r="B1334" t="s">
        <v>2598</v>
      </c>
      <c r="C1334">
        <v>0</v>
      </c>
      <c r="D1334">
        <v>6</v>
      </c>
      <c r="E1334">
        <v>2024</v>
      </c>
      <c r="F1334" s="1">
        <v>0</v>
      </c>
      <c r="G1334" s="1">
        <v>83145.919999999998</v>
      </c>
      <c r="H1334" s="1">
        <v>0</v>
      </c>
      <c r="I1334" s="1">
        <v>83145.919999999998</v>
      </c>
      <c r="J1334">
        <v>3</v>
      </c>
    </row>
    <row r="1335" spans="1:10" ht="15.75" hidden="1" customHeight="1">
      <c r="A1335" t="s">
        <v>2599</v>
      </c>
      <c r="B1335" t="s">
        <v>2600</v>
      </c>
      <c r="C1335">
        <v>0</v>
      </c>
      <c r="D1335">
        <v>6</v>
      </c>
      <c r="E1335">
        <v>2024</v>
      </c>
      <c r="F1335" s="1">
        <v>0</v>
      </c>
      <c r="G1335" s="1">
        <v>73865.929999999993</v>
      </c>
      <c r="H1335" s="1">
        <v>0</v>
      </c>
      <c r="I1335" s="1">
        <v>73865.929999999993</v>
      </c>
      <c r="J1335">
        <v>4</v>
      </c>
    </row>
    <row r="1336" spans="1:10" ht="15.75" hidden="1" customHeight="1">
      <c r="A1336" t="s">
        <v>2601</v>
      </c>
      <c r="B1336" t="s">
        <v>2598</v>
      </c>
      <c r="C1336">
        <v>0</v>
      </c>
      <c r="D1336">
        <v>6</v>
      </c>
      <c r="E1336">
        <v>2024</v>
      </c>
      <c r="F1336" s="1">
        <v>0</v>
      </c>
      <c r="G1336" s="1">
        <v>73865.929999999993</v>
      </c>
      <c r="H1336" s="1">
        <v>0</v>
      </c>
      <c r="I1336" s="1">
        <v>73865.929999999993</v>
      </c>
      <c r="J1336">
        <v>5</v>
      </c>
    </row>
    <row r="1337" spans="1:10" ht="15.75" hidden="1" customHeight="1">
      <c r="A1337" t="s">
        <v>2602</v>
      </c>
      <c r="B1337" t="s">
        <v>2598</v>
      </c>
      <c r="C1337">
        <v>0</v>
      </c>
      <c r="D1337">
        <v>6</v>
      </c>
      <c r="E1337">
        <v>2024</v>
      </c>
      <c r="F1337" s="1">
        <v>0</v>
      </c>
      <c r="G1337" s="1">
        <v>73865.929999999993</v>
      </c>
      <c r="H1337" s="1">
        <v>0</v>
      </c>
      <c r="I1337" s="1">
        <v>73865.929999999993</v>
      </c>
      <c r="J1337">
        <v>6</v>
      </c>
    </row>
    <row r="1338" spans="1:10" ht="15.75" hidden="1" customHeight="1">
      <c r="A1338" t="s">
        <v>2603</v>
      </c>
      <c r="B1338" t="s">
        <v>2598</v>
      </c>
      <c r="C1338">
        <v>0</v>
      </c>
      <c r="D1338">
        <v>6</v>
      </c>
      <c r="E1338">
        <v>2024</v>
      </c>
      <c r="F1338" s="1">
        <v>0</v>
      </c>
      <c r="G1338" s="1">
        <v>73865.929999999993</v>
      </c>
      <c r="H1338" s="1">
        <v>0</v>
      </c>
      <c r="I1338" s="1">
        <v>73865.929999999993</v>
      </c>
      <c r="J1338">
        <v>7</v>
      </c>
    </row>
    <row r="1339" spans="1:10" ht="15.75" hidden="1" customHeight="1">
      <c r="A1339" t="s">
        <v>2612</v>
      </c>
      <c r="B1339" t="s">
        <v>2613</v>
      </c>
      <c r="C1339">
        <v>0</v>
      </c>
      <c r="D1339">
        <v>6</v>
      </c>
      <c r="E1339">
        <v>2024</v>
      </c>
      <c r="F1339" s="1">
        <v>0</v>
      </c>
      <c r="G1339" s="1">
        <v>8599.5</v>
      </c>
      <c r="H1339" s="1">
        <v>0</v>
      </c>
      <c r="I1339" s="1">
        <v>8599.5</v>
      </c>
      <c r="J1339">
        <v>4</v>
      </c>
    </row>
    <row r="1340" spans="1:10" ht="15.75" hidden="1" customHeight="1">
      <c r="A1340" t="s">
        <v>2614</v>
      </c>
      <c r="B1340" t="s">
        <v>2615</v>
      </c>
      <c r="C1340">
        <v>0</v>
      </c>
      <c r="D1340">
        <v>6</v>
      </c>
      <c r="E1340">
        <v>2024</v>
      </c>
      <c r="F1340" s="1">
        <v>0</v>
      </c>
      <c r="G1340" s="1">
        <v>8599.5</v>
      </c>
      <c r="H1340" s="1">
        <v>0</v>
      </c>
      <c r="I1340" s="1">
        <v>8599.5</v>
      </c>
      <c r="J1340">
        <v>5</v>
      </c>
    </row>
    <row r="1341" spans="1:10" ht="15.75" hidden="1" customHeight="1">
      <c r="A1341" t="s">
        <v>2616</v>
      </c>
      <c r="B1341" t="s">
        <v>2617</v>
      </c>
      <c r="C1341">
        <v>0</v>
      </c>
      <c r="D1341">
        <v>6</v>
      </c>
      <c r="E1341">
        <v>2024</v>
      </c>
      <c r="F1341" s="1">
        <v>0</v>
      </c>
      <c r="G1341" s="1">
        <v>8599.5</v>
      </c>
      <c r="H1341" s="1">
        <v>0</v>
      </c>
      <c r="I1341" s="1">
        <v>8599.5</v>
      </c>
      <c r="J1341">
        <v>6</v>
      </c>
    </row>
    <row r="1342" spans="1:10" ht="15.75" hidden="1" customHeight="1">
      <c r="A1342" t="s">
        <v>2618</v>
      </c>
      <c r="B1342" t="s">
        <v>2619</v>
      </c>
      <c r="C1342">
        <v>0</v>
      </c>
      <c r="D1342">
        <v>6</v>
      </c>
      <c r="E1342">
        <v>2024</v>
      </c>
      <c r="F1342" s="1">
        <v>0</v>
      </c>
      <c r="G1342" s="1">
        <v>7189.5</v>
      </c>
      <c r="H1342" s="1">
        <v>0</v>
      </c>
      <c r="I1342" s="1">
        <v>7189.5</v>
      </c>
      <c r="J1342">
        <v>7</v>
      </c>
    </row>
    <row r="1343" spans="1:10" ht="15.75" hidden="1" customHeight="1">
      <c r="A1343" t="s">
        <v>2620</v>
      </c>
      <c r="B1343" t="s">
        <v>2621</v>
      </c>
      <c r="C1343">
        <v>0</v>
      </c>
      <c r="D1343">
        <v>6</v>
      </c>
      <c r="E1343">
        <v>2024</v>
      </c>
      <c r="F1343" s="1">
        <v>0</v>
      </c>
      <c r="G1343" s="1">
        <v>1410</v>
      </c>
      <c r="H1343" s="1">
        <v>0</v>
      </c>
      <c r="I1343" s="1">
        <v>1410</v>
      </c>
      <c r="J1343">
        <v>7</v>
      </c>
    </row>
    <row r="1344" spans="1:10" ht="15.75" hidden="1" customHeight="1">
      <c r="A1344" t="s">
        <v>2622</v>
      </c>
      <c r="B1344" t="s">
        <v>2623</v>
      </c>
      <c r="C1344">
        <v>0</v>
      </c>
      <c r="D1344">
        <v>6</v>
      </c>
      <c r="E1344">
        <v>2024</v>
      </c>
      <c r="F1344" s="1">
        <v>0</v>
      </c>
      <c r="G1344" s="1">
        <v>680.49</v>
      </c>
      <c r="H1344" s="1">
        <v>0</v>
      </c>
      <c r="I1344" s="1">
        <v>680.49</v>
      </c>
      <c r="J1344">
        <v>4</v>
      </c>
    </row>
    <row r="1345" spans="1:10" ht="15.75" hidden="1" customHeight="1">
      <c r="A1345" t="s">
        <v>2624</v>
      </c>
      <c r="B1345" t="s">
        <v>2623</v>
      </c>
      <c r="C1345">
        <v>0</v>
      </c>
      <c r="D1345">
        <v>6</v>
      </c>
      <c r="E1345">
        <v>2024</v>
      </c>
      <c r="F1345" s="1">
        <v>0</v>
      </c>
      <c r="G1345" s="1">
        <v>680.49</v>
      </c>
      <c r="H1345" s="1">
        <v>0</v>
      </c>
      <c r="I1345" s="1">
        <v>680.49</v>
      </c>
      <c r="J1345">
        <v>5</v>
      </c>
    </row>
    <row r="1346" spans="1:10" ht="15.75" hidden="1" customHeight="1">
      <c r="A1346" t="s">
        <v>2625</v>
      </c>
      <c r="B1346" t="s">
        <v>2623</v>
      </c>
      <c r="C1346">
        <v>0</v>
      </c>
      <c r="D1346">
        <v>6</v>
      </c>
      <c r="E1346">
        <v>2024</v>
      </c>
      <c r="F1346" s="1">
        <v>0</v>
      </c>
      <c r="G1346" s="1">
        <v>680.49</v>
      </c>
      <c r="H1346" s="1">
        <v>0</v>
      </c>
      <c r="I1346" s="1">
        <v>680.49</v>
      </c>
      <c r="J1346">
        <v>6</v>
      </c>
    </row>
    <row r="1347" spans="1:10" ht="15.75" hidden="1" customHeight="1">
      <c r="A1347" t="s">
        <v>2628</v>
      </c>
      <c r="B1347" t="s">
        <v>2629</v>
      </c>
      <c r="C1347">
        <v>0</v>
      </c>
      <c r="D1347">
        <v>6</v>
      </c>
      <c r="E1347">
        <v>2024</v>
      </c>
      <c r="F1347" s="1">
        <v>0</v>
      </c>
      <c r="G1347" s="1">
        <v>680.49</v>
      </c>
      <c r="H1347" s="1">
        <v>0</v>
      </c>
      <c r="I1347" s="1">
        <v>680.49</v>
      </c>
      <c r="J1347">
        <v>7</v>
      </c>
    </row>
    <row r="1348" spans="1:10" ht="15.75" hidden="1" customHeight="1">
      <c r="A1348" t="s">
        <v>2630</v>
      </c>
      <c r="B1348" t="s">
        <v>2631</v>
      </c>
      <c r="C1348">
        <v>0</v>
      </c>
      <c r="D1348">
        <v>6</v>
      </c>
      <c r="E1348">
        <v>2024</v>
      </c>
      <c r="F1348" s="1">
        <v>0</v>
      </c>
      <c r="G1348" s="1">
        <v>0</v>
      </c>
      <c r="H1348" s="1">
        <v>0</v>
      </c>
      <c r="I1348" s="1">
        <v>0</v>
      </c>
      <c r="J1348">
        <v>1</v>
      </c>
    </row>
    <row r="1349" spans="1:10" ht="15.75" hidden="1" customHeight="1">
      <c r="A1349" t="s">
        <v>2632</v>
      </c>
      <c r="B1349" t="s">
        <v>2633</v>
      </c>
      <c r="C1349">
        <v>0</v>
      </c>
      <c r="D1349">
        <v>6</v>
      </c>
      <c r="E1349">
        <v>2024</v>
      </c>
      <c r="F1349" s="1">
        <v>0</v>
      </c>
      <c r="G1349" s="1">
        <v>495314.32</v>
      </c>
      <c r="H1349" s="1">
        <v>495314.32</v>
      </c>
      <c r="I1349" s="1">
        <v>0</v>
      </c>
      <c r="J1349">
        <v>1</v>
      </c>
    </row>
    <row r="1350" spans="1:10" ht="15.75" hidden="1" customHeight="1">
      <c r="A1350" t="s">
        <v>2634</v>
      </c>
      <c r="B1350" t="s">
        <v>2635</v>
      </c>
      <c r="C1350">
        <v>0</v>
      </c>
      <c r="D1350">
        <v>6</v>
      </c>
      <c r="E1350">
        <v>2024</v>
      </c>
      <c r="F1350" s="1">
        <v>50385525.850000001</v>
      </c>
      <c r="G1350" s="1">
        <v>0</v>
      </c>
      <c r="H1350" s="1">
        <v>0</v>
      </c>
      <c r="I1350" s="1">
        <v>50385525.850000001</v>
      </c>
      <c r="J1350">
        <v>4</v>
      </c>
    </row>
    <row r="1351" spans="1:10" ht="15.75" hidden="1" customHeight="1">
      <c r="A1351" t="s">
        <v>2636</v>
      </c>
      <c r="B1351" t="s">
        <v>1630</v>
      </c>
      <c r="C1351">
        <v>0</v>
      </c>
      <c r="D1351">
        <v>6</v>
      </c>
      <c r="E1351">
        <v>2024</v>
      </c>
      <c r="F1351" s="1">
        <v>16631067</v>
      </c>
      <c r="G1351" s="1">
        <v>0</v>
      </c>
      <c r="H1351" s="1">
        <v>0</v>
      </c>
      <c r="I1351" s="1">
        <v>16631067</v>
      </c>
      <c r="J1351">
        <v>5</v>
      </c>
    </row>
    <row r="1352" spans="1:10" ht="15.75" hidden="1" customHeight="1">
      <c r="A1352" t="s">
        <v>2637</v>
      </c>
      <c r="B1352" t="s">
        <v>1633</v>
      </c>
      <c r="C1352">
        <v>0</v>
      </c>
      <c r="D1352">
        <v>6</v>
      </c>
      <c r="E1352">
        <v>2024</v>
      </c>
      <c r="F1352" s="1">
        <v>4469718</v>
      </c>
      <c r="G1352" s="1">
        <v>0</v>
      </c>
      <c r="H1352" s="1">
        <v>307490</v>
      </c>
      <c r="I1352" s="1">
        <v>4162228</v>
      </c>
      <c r="J1352">
        <v>7</v>
      </c>
    </row>
    <row r="1353" spans="1:10" ht="15.75" hidden="1" customHeight="1">
      <c r="A1353" t="s">
        <v>2638</v>
      </c>
      <c r="B1353" t="s">
        <v>1635</v>
      </c>
      <c r="C1353">
        <v>0</v>
      </c>
      <c r="D1353">
        <v>6</v>
      </c>
      <c r="E1353">
        <v>2024</v>
      </c>
      <c r="F1353" s="1">
        <v>12161349</v>
      </c>
      <c r="G1353" s="1">
        <v>0</v>
      </c>
      <c r="H1353" s="1">
        <v>-307490</v>
      </c>
      <c r="I1353" s="1">
        <v>12468839</v>
      </c>
      <c r="J1353">
        <v>7</v>
      </c>
    </row>
    <row r="1354" spans="1:10" ht="15.75" hidden="1" customHeight="1">
      <c r="A1354" t="s">
        <v>2639</v>
      </c>
      <c r="B1354" t="s">
        <v>1630</v>
      </c>
      <c r="C1354">
        <v>0</v>
      </c>
      <c r="D1354">
        <v>6</v>
      </c>
      <c r="E1354">
        <v>2024</v>
      </c>
      <c r="F1354" s="1">
        <v>16631067</v>
      </c>
      <c r="G1354" s="1">
        <v>0</v>
      </c>
      <c r="H1354" s="1">
        <v>0</v>
      </c>
      <c r="I1354" s="1">
        <v>16631067</v>
      </c>
      <c r="J1354">
        <v>6</v>
      </c>
    </row>
    <row r="1355" spans="1:10" ht="15.75" hidden="1" customHeight="1">
      <c r="A1355" t="s">
        <v>2640</v>
      </c>
      <c r="B1355" t="s">
        <v>1637</v>
      </c>
      <c r="C1355">
        <v>0</v>
      </c>
      <c r="D1355">
        <v>6</v>
      </c>
      <c r="E1355">
        <v>2024</v>
      </c>
      <c r="F1355" s="1">
        <v>10631511</v>
      </c>
      <c r="G1355" s="1">
        <v>0</v>
      </c>
      <c r="H1355" s="1">
        <v>0</v>
      </c>
      <c r="I1355" s="1">
        <v>10631511</v>
      </c>
      <c r="J1355">
        <v>5</v>
      </c>
    </row>
    <row r="1356" spans="1:10" ht="15.75" hidden="1" customHeight="1">
      <c r="A1356" t="s">
        <v>2641</v>
      </c>
      <c r="B1356" t="s">
        <v>1637</v>
      </c>
      <c r="C1356">
        <v>0</v>
      </c>
      <c r="D1356">
        <v>6</v>
      </c>
      <c r="E1356">
        <v>2024</v>
      </c>
      <c r="F1356" s="1">
        <v>10631511</v>
      </c>
      <c r="G1356" s="1">
        <v>0</v>
      </c>
      <c r="H1356" s="1">
        <v>0</v>
      </c>
      <c r="I1356" s="1">
        <v>10631511</v>
      </c>
      <c r="J1356">
        <v>6</v>
      </c>
    </row>
    <row r="1357" spans="1:10" ht="15.75" hidden="1" customHeight="1">
      <c r="A1357" t="s">
        <v>2642</v>
      </c>
      <c r="B1357" t="s">
        <v>1640</v>
      </c>
      <c r="C1357">
        <v>0</v>
      </c>
      <c r="D1357">
        <v>6</v>
      </c>
      <c r="E1357">
        <v>2024</v>
      </c>
      <c r="F1357" s="1">
        <v>10631511</v>
      </c>
      <c r="G1357" s="1">
        <v>0</v>
      </c>
      <c r="H1357" s="1">
        <v>0</v>
      </c>
      <c r="I1357" s="1">
        <v>10631511</v>
      </c>
      <c r="J1357">
        <v>7</v>
      </c>
    </row>
    <row r="1358" spans="1:10" ht="15.75" hidden="1" customHeight="1">
      <c r="A1358" t="s">
        <v>2643</v>
      </c>
      <c r="B1358" t="s">
        <v>2644</v>
      </c>
      <c r="C1358">
        <v>0</v>
      </c>
      <c r="D1358">
        <v>6</v>
      </c>
      <c r="E1358">
        <v>2024</v>
      </c>
      <c r="F1358" s="1">
        <v>23122947.850000001</v>
      </c>
      <c r="G1358" s="1">
        <v>0</v>
      </c>
      <c r="H1358" s="1">
        <v>0</v>
      </c>
      <c r="I1358" s="1">
        <v>23122947.850000001</v>
      </c>
      <c r="J1358">
        <v>5</v>
      </c>
    </row>
    <row r="1359" spans="1:10" ht="15.75" hidden="1" customHeight="1">
      <c r="A1359" t="s">
        <v>2645</v>
      </c>
      <c r="B1359" t="s">
        <v>2646</v>
      </c>
      <c r="C1359">
        <v>0</v>
      </c>
      <c r="D1359">
        <v>6</v>
      </c>
      <c r="E1359">
        <v>2024</v>
      </c>
      <c r="F1359" s="1">
        <v>9431909.5500000007</v>
      </c>
      <c r="G1359" s="1">
        <v>0</v>
      </c>
      <c r="H1359" s="1">
        <v>0</v>
      </c>
      <c r="I1359" s="1">
        <v>9431909.5500000007</v>
      </c>
      <c r="J1359">
        <v>6</v>
      </c>
    </row>
    <row r="1360" spans="1:10" ht="15.75" hidden="1" customHeight="1">
      <c r="A1360" t="s">
        <v>2647</v>
      </c>
      <c r="B1360" t="s">
        <v>2646</v>
      </c>
      <c r="C1360">
        <v>0</v>
      </c>
      <c r="D1360">
        <v>6</v>
      </c>
      <c r="E1360">
        <v>2024</v>
      </c>
      <c r="F1360" s="1">
        <v>9431909.5500000007</v>
      </c>
      <c r="G1360" s="1">
        <v>0</v>
      </c>
      <c r="H1360" s="1">
        <v>0</v>
      </c>
      <c r="I1360" s="1">
        <v>9431909.5500000007</v>
      </c>
      <c r="J1360">
        <v>7</v>
      </c>
    </row>
    <row r="1361" spans="1:10" ht="15.75" hidden="1" customHeight="1">
      <c r="A1361" t="s">
        <v>2648</v>
      </c>
      <c r="B1361" t="s">
        <v>2649</v>
      </c>
      <c r="C1361">
        <v>0</v>
      </c>
      <c r="D1361">
        <v>6</v>
      </c>
      <c r="E1361">
        <v>2024</v>
      </c>
      <c r="F1361" s="1">
        <v>13691038.300000001</v>
      </c>
      <c r="G1361" s="1">
        <v>0</v>
      </c>
      <c r="H1361" s="1">
        <v>0</v>
      </c>
      <c r="I1361" s="1">
        <v>13691038.300000001</v>
      </c>
      <c r="J1361">
        <v>6</v>
      </c>
    </row>
    <row r="1362" spans="1:10" ht="15.75" hidden="1" customHeight="1">
      <c r="A1362" t="s">
        <v>2650</v>
      </c>
      <c r="B1362" t="s">
        <v>2649</v>
      </c>
      <c r="C1362">
        <v>0</v>
      </c>
      <c r="D1362">
        <v>6</v>
      </c>
      <c r="E1362">
        <v>2024</v>
      </c>
      <c r="F1362" s="1">
        <v>13691038.300000001</v>
      </c>
      <c r="G1362" s="1">
        <v>0</v>
      </c>
      <c r="H1362" s="1">
        <v>0</v>
      </c>
      <c r="I1362" s="1">
        <v>13691038.300000001</v>
      </c>
      <c r="J1362">
        <v>7</v>
      </c>
    </row>
    <row r="1363" spans="1:10" ht="15.75" hidden="1" customHeight="1">
      <c r="A1363" t="s">
        <v>2651</v>
      </c>
      <c r="B1363" t="s">
        <v>2652</v>
      </c>
      <c r="C1363">
        <v>0</v>
      </c>
      <c r="D1363">
        <v>6</v>
      </c>
      <c r="E1363">
        <v>2024</v>
      </c>
      <c r="F1363" s="1">
        <v>-50385525.850000001</v>
      </c>
      <c r="G1363" s="1">
        <v>0</v>
      </c>
      <c r="H1363" s="1">
        <v>0</v>
      </c>
      <c r="I1363" s="1">
        <v>-50385525.850000001</v>
      </c>
      <c r="J1363">
        <v>4</v>
      </c>
    </row>
    <row r="1364" spans="1:10" ht="15.75" hidden="1" customHeight="1">
      <c r="A1364" t="s">
        <v>2653</v>
      </c>
      <c r="B1364" t="s">
        <v>1630</v>
      </c>
      <c r="C1364">
        <v>0</v>
      </c>
      <c r="D1364">
        <v>6</v>
      </c>
      <c r="E1364">
        <v>2024</v>
      </c>
      <c r="F1364" s="1">
        <v>-16631067</v>
      </c>
      <c r="G1364" s="1">
        <v>0</v>
      </c>
      <c r="H1364" s="1">
        <v>0</v>
      </c>
      <c r="I1364" s="1">
        <v>-16631067</v>
      </c>
      <c r="J1364">
        <v>5</v>
      </c>
    </row>
    <row r="1365" spans="1:10" ht="15.75" hidden="1" customHeight="1">
      <c r="A1365" t="s">
        <v>2654</v>
      </c>
      <c r="B1365" t="s">
        <v>1630</v>
      </c>
      <c r="C1365">
        <v>0</v>
      </c>
      <c r="D1365">
        <v>6</v>
      </c>
      <c r="E1365">
        <v>2024</v>
      </c>
      <c r="F1365" s="1">
        <v>-16631067</v>
      </c>
      <c r="G1365" s="1">
        <v>0</v>
      </c>
      <c r="H1365" s="1">
        <v>0</v>
      </c>
      <c r="I1365" s="1">
        <v>-16631067</v>
      </c>
      <c r="J1365">
        <v>6</v>
      </c>
    </row>
    <row r="1366" spans="1:10" ht="15.75" hidden="1" customHeight="1">
      <c r="A1366" t="s">
        <v>2655</v>
      </c>
      <c r="B1366" t="s">
        <v>2656</v>
      </c>
      <c r="C1366">
        <v>0</v>
      </c>
      <c r="D1366">
        <v>6</v>
      </c>
      <c r="E1366">
        <v>2024</v>
      </c>
      <c r="F1366" s="1">
        <v>-4469718</v>
      </c>
      <c r="G1366" s="1">
        <v>0</v>
      </c>
      <c r="H1366" s="1">
        <v>0</v>
      </c>
      <c r="I1366" s="1">
        <v>-4469718</v>
      </c>
      <c r="J1366">
        <v>7</v>
      </c>
    </row>
    <row r="1367" spans="1:10" ht="15.75" hidden="1" customHeight="1">
      <c r="A1367" t="s">
        <v>2657</v>
      </c>
      <c r="B1367" t="s">
        <v>1635</v>
      </c>
      <c r="C1367">
        <v>0</v>
      </c>
      <c r="D1367">
        <v>6</v>
      </c>
      <c r="E1367">
        <v>2024</v>
      </c>
      <c r="F1367" s="1">
        <v>-12161349</v>
      </c>
      <c r="G1367" s="1">
        <v>0</v>
      </c>
      <c r="H1367" s="1">
        <v>0</v>
      </c>
      <c r="I1367" s="1">
        <v>-12161349</v>
      </c>
      <c r="J1367">
        <v>7</v>
      </c>
    </row>
    <row r="1368" spans="1:10" ht="15.75" hidden="1" customHeight="1">
      <c r="A1368" t="s">
        <v>2658</v>
      </c>
      <c r="B1368" t="s">
        <v>1637</v>
      </c>
      <c r="C1368">
        <v>0</v>
      </c>
      <c r="D1368">
        <v>6</v>
      </c>
      <c r="E1368">
        <v>2024</v>
      </c>
      <c r="F1368" s="1">
        <v>-10631511</v>
      </c>
      <c r="G1368" s="1">
        <v>0</v>
      </c>
      <c r="H1368" s="1">
        <v>0</v>
      </c>
      <c r="I1368" s="1">
        <v>-10631511</v>
      </c>
      <c r="J1368">
        <v>5</v>
      </c>
    </row>
    <row r="1369" spans="1:10" ht="15.75" hidden="1" customHeight="1">
      <c r="A1369" t="s">
        <v>2659</v>
      </c>
      <c r="B1369" t="s">
        <v>1637</v>
      </c>
      <c r="C1369">
        <v>0</v>
      </c>
      <c r="D1369">
        <v>6</v>
      </c>
      <c r="E1369">
        <v>2024</v>
      </c>
      <c r="F1369" s="1">
        <v>-10631511</v>
      </c>
      <c r="G1369" s="1">
        <v>0</v>
      </c>
      <c r="H1369" s="1">
        <v>0</v>
      </c>
      <c r="I1369" s="1">
        <v>-10631511</v>
      </c>
      <c r="J1369">
        <v>6</v>
      </c>
    </row>
    <row r="1370" spans="1:10" ht="15.75" hidden="1" customHeight="1">
      <c r="A1370" t="s">
        <v>2660</v>
      </c>
      <c r="B1370" t="s">
        <v>1640</v>
      </c>
      <c r="C1370">
        <v>0</v>
      </c>
      <c r="D1370">
        <v>6</v>
      </c>
      <c r="E1370">
        <v>2024</v>
      </c>
      <c r="F1370" s="1">
        <v>-10631511</v>
      </c>
      <c r="G1370" s="1">
        <v>0</v>
      </c>
      <c r="H1370" s="1">
        <v>0</v>
      </c>
      <c r="I1370" s="1">
        <v>-10631511</v>
      </c>
      <c r="J1370">
        <v>7</v>
      </c>
    </row>
    <row r="1371" spans="1:10" ht="15.75" hidden="1" customHeight="1">
      <c r="A1371" t="s">
        <v>2661</v>
      </c>
      <c r="B1371" t="s">
        <v>2644</v>
      </c>
      <c r="C1371">
        <v>0</v>
      </c>
      <c r="D1371">
        <v>6</v>
      </c>
      <c r="E1371">
        <v>2024</v>
      </c>
      <c r="F1371" s="1">
        <v>-23122947.850000001</v>
      </c>
      <c r="G1371" s="1">
        <v>0</v>
      </c>
      <c r="H1371" s="1">
        <v>0</v>
      </c>
      <c r="I1371" s="1">
        <v>-23122947.850000001</v>
      </c>
      <c r="J1371">
        <v>5</v>
      </c>
    </row>
    <row r="1372" spans="1:10" ht="15.75" hidden="1" customHeight="1">
      <c r="A1372" t="s">
        <v>2662</v>
      </c>
      <c r="B1372" t="s">
        <v>2663</v>
      </c>
      <c r="C1372">
        <v>0</v>
      </c>
      <c r="D1372">
        <v>6</v>
      </c>
      <c r="E1372">
        <v>2024</v>
      </c>
      <c r="F1372" s="1">
        <v>-9431909.5500000007</v>
      </c>
      <c r="G1372" s="1">
        <v>0</v>
      </c>
      <c r="H1372" s="1">
        <v>0</v>
      </c>
      <c r="I1372" s="1">
        <v>-9431909.5500000007</v>
      </c>
      <c r="J1372">
        <v>6</v>
      </c>
    </row>
    <row r="1373" spans="1:10" ht="15.75" hidden="1" customHeight="1">
      <c r="A1373" t="s">
        <v>2664</v>
      </c>
      <c r="B1373" t="s">
        <v>2663</v>
      </c>
      <c r="C1373">
        <v>0</v>
      </c>
      <c r="D1373">
        <v>6</v>
      </c>
      <c r="E1373">
        <v>2024</v>
      </c>
      <c r="F1373" s="1">
        <v>-9431909.5500000007</v>
      </c>
      <c r="G1373" s="1">
        <v>0</v>
      </c>
      <c r="H1373" s="1">
        <v>0</v>
      </c>
      <c r="I1373" s="1">
        <v>-9431909.5500000007</v>
      </c>
      <c r="J1373">
        <v>7</v>
      </c>
    </row>
    <row r="1374" spans="1:10" ht="15.75" hidden="1" customHeight="1">
      <c r="A1374" t="s">
        <v>2665</v>
      </c>
      <c r="B1374" t="s">
        <v>2649</v>
      </c>
      <c r="C1374">
        <v>0</v>
      </c>
      <c r="D1374">
        <v>6</v>
      </c>
      <c r="E1374">
        <v>2024</v>
      </c>
      <c r="F1374" s="1">
        <v>-13691038.300000001</v>
      </c>
      <c r="G1374" s="1">
        <v>0</v>
      </c>
      <c r="H1374" s="1">
        <v>0</v>
      </c>
      <c r="I1374" s="1">
        <v>-13691038.300000001</v>
      </c>
      <c r="J1374">
        <v>6</v>
      </c>
    </row>
    <row r="1375" spans="1:10" ht="15.75" hidden="1" customHeight="1">
      <c r="A1375" t="s">
        <v>2666</v>
      </c>
      <c r="B1375" t="s">
        <v>2649</v>
      </c>
      <c r="C1375">
        <v>0</v>
      </c>
      <c r="D1375">
        <v>6</v>
      </c>
      <c r="E1375">
        <v>2024</v>
      </c>
      <c r="F1375" s="1">
        <v>-13691038.300000001</v>
      </c>
      <c r="G1375" s="1">
        <v>0</v>
      </c>
      <c r="H1375" s="1">
        <v>0</v>
      </c>
      <c r="I1375" s="1">
        <v>-13691038.300000001</v>
      </c>
      <c r="J1375">
        <v>7</v>
      </c>
    </row>
    <row r="1376" spans="1:10" ht="15.75" customHeight="1">
      <c r="A1376" t="s">
        <v>2667</v>
      </c>
      <c r="B1376" t="s">
        <v>2668</v>
      </c>
      <c r="C1376">
        <v>0</v>
      </c>
      <c r="D1376">
        <v>6</v>
      </c>
      <c r="E1376">
        <v>2024</v>
      </c>
      <c r="F1376" s="1">
        <v>690926</v>
      </c>
      <c r="G1376" s="1">
        <v>0</v>
      </c>
      <c r="H1376" s="1">
        <v>0</v>
      </c>
      <c r="I1376" s="1">
        <v>690926</v>
      </c>
      <c r="J1376">
        <v>3</v>
      </c>
    </row>
    <row r="1377" spans="1:10" ht="15.75" hidden="1" customHeight="1">
      <c r="A1377" t="s">
        <v>2669</v>
      </c>
      <c r="B1377" t="s">
        <v>2668</v>
      </c>
      <c r="C1377">
        <v>0</v>
      </c>
      <c r="D1377">
        <v>6</v>
      </c>
      <c r="E1377">
        <v>2024</v>
      </c>
      <c r="F1377" s="1">
        <v>690926</v>
      </c>
      <c r="G1377" s="1">
        <v>0</v>
      </c>
      <c r="H1377" s="1">
        <v>0</v>
      </c>
      <c r="I1377" s="1">
        <v>690926</v>
      </c>
      <c r="J1377">
        <v>4</v>
      </c>
    </row>
    <row r="1378" spans="1:10" ht="15.75" hidden="1" customHeight="1">
      <c r="A1378" t="s">
        <v>2670</v>
      </c>
      <c r="B1378" t="s">
        <v>2671</v>
      </c>
      <c r="C1378">
        <v>0</v>
      </c>
      <c r="D1378">
        <v>6</v>
      </c>
      <c r="E1378">
        <v>2024</v>
      </c>
      <c r="F1378" s="1">
        <v>690926</v>
      </c>
      <c r="G1378" s="1">
        <v>0</v>
      </c>
      <c r="H1378" s="1">
        <v>0</v>
      </c>
      <c r="I1378" s="1">
        <v>690926</v>
      </c>
      <c r="J1378">
        <v>5</v>
      </c>
    </row>
    <row r="1379" spans="1:10" ht="15.75" hidden="1" customHeight="1">
      <c r="A1379" t="s">
        <v>2672</v>
      </c>
      <c r="B1379" t="s">
        <v>2671</v>
      </c>
      <c r="C1379">
        <v>0</v>
      </c>
      <c r="D1379">
        <v>6</v>
      </c>
      <c r="E1379">
        <v>2024</v>
      </c>
      <c r="F1379" s="1">
        <v>690926</v>
      </c>
      <c r="G1379" s="1">
        <v>0</v>
      </c>
      <c r="H1379" s="1">
        <v>0</v>
      </c>
      <c r="I1379" s="1">
        <v>690926</v>
      </c>
      <c r="J1379">
        <v>6</v>
      </c>
    </row>
    <row r="1380" spans="1:10" ht="15.75" hidden="1" customHeight="1">
      <c r="A1380" t="s">
        <v>2673</v>
      </c>
      <c r="B1380" t="s">
        <v>2671</v>
      </c>
      <c r="C1380">
        <v>0</v>
      </c>
      <c r="D1380">
        <v>6</v>
      </c>
      <c r="E1380">
        <v>2024</v>
      </c>
      <c r="F1380" s="1">
        <v>690926</v>
      </c>
      <c r="G1380" s="1">
        <v>0</v>
      </c>
      <c r="H1380" s="1">
        <v>0</v>
      </c>
      <c r="I1380" s="1">
        <v>690926</v>
      </c>
      <c r="J1380">
        <v>7</v>
      </c>
    </row>
    <row r="1381" spans="1:10" ht="15.75" customHeight="1">
      <c r="A1381" t="s">
        <v>2674</v>
      </c>
      <c r="B1381" t="s">
        <v>2675</v>
      </c>
      <c r="C1381">
        <v>0</v>
      </c>
      <c r="D1381">
        <v>6</v>
      </c>
      <c r="E1381">
        <v>2024</v>
      </c>
      <c r="F1381" s="1">
        <v>-690926</v>
      </c>
      <c r="G1381" s="1">
        <v>0</v>
      </c>
      <c r="H1381" s="1">
        <v>0</v>
      </c>
      <c r="I1381" s="1">
        <v>-690926</v>
      </c>
      <c r="J1381">
        <v>3</v>
      </c>
    </row>
    <row r="1382" spans="1:10" ht="15.75" hidden="1" customHeight="1">
      <c r="A1382" t="s">
        <v>2676</v>
      </c>
      <c r="B1382" t="s">
        <v>2675</v>
      </c>
      <c r="C1382">
        <v>0</v>
      </c>
      <c r="D1382">
        <v>6</v>
      </c>
      <c r="E1382">
        <v>2024</v>
      </c>
      <c r="F1382" s="1">
        <v>-690926</v>
      </c>
      <c r="G1382" s="1">
        <v>0</v>
      </c>
      <c r="H1382" s="1">
        <v>0</v>
      </c>
      <c r="I1382" s="1">
        <v>-690926</v>
      </c>
      <c r="J1382">
        <v>4</v>
      </c>
    </row>
    <row r="1383" spans="1:10" ht="15.75" hidden="1" customHeight="1">
      <c r="A1383" t="s">
        <v>2677</v>
      </c>
      <c r="B1383" t="s">
        <v>2678</v>
      </c>
      <c r="C1383">
        <v>0</v>
      </c>
      <c r="D1383">
        <v>6</v>
      </c>
      <c r="E1383">
        <v>2024</v>
      </c>
      <c r="F1383" s="1">
        <v>-690926</v>
      </c>
      <c r="G1383" s="1">
        <v>0</v>
      </c>
      <c r="H1383" s="1">
        <v>0</v>
      </c>
      <c r="I1383" s="1">
        <v>-690926</v>
      </c>
      <c r="J1383">
        <v>5</v>
      </c>
    </row>
    <row r="1384" spans="1:10" ht="15.75" hidden="1" customHeight="1">
      <c r="A1384" t="s">
        <v>2679</v>
      </c>
      <c r="B1384" t="s">
        <v>2678</v>
      </c>
      <c r="C1384">
        <v>0</v>
      </c>
      <c r="D1384">
        <v>6</v>
      </c>
      <c r="E1384">
        <v>2024</v>
      </c>
      <c r="F1384" s="1">
        <v>-690926</v>
      </c>
      <c r="G1384" s="1">
        <v>0</v>
      </c>
      <c r="H1384" s="1">
        <v>0</v>
      </c>
      <c r="I1384" s="1">
        <v>-690926</v>
      </c>
      <c r="J1384">
        <v>6</v>
      </c>
    </row>
    <row r="1385" spans="1:10" ht="15.75" hidden="1" customHeight="1">
      <c r="A1385" t="s">
        <v>2680</v>
      </c>
      <c r="B1385" t="s">
        <v>2678</v>
      </c>
      <c r="C1385">
        <v>0</v>
      </c>
      <c r="D1385">
        <v>6</v>
      </c>
      <c r="E1385">
        <v>2024</v>
      </c>
      <c r="F1385" s="1">
        <v>-690926</v>
      </c>
      <c r="G1385" s="1">
        <v>0</v>
      </c>
      <c r="H1385" s="1">
        <v>0</v>
      </c>
      <c r="I1385" s="1">
        <v>-690926</v>
      </c>
      <c r="J1385">
        <v>7</v>
      </c>
    </row>
    <row r="1386" spans="1:10" ht="15.75" hidden="1" customHeight="1">
      <c r="A1386" t="s">
        <v>2681</v>
      </c>
      <c r="B1386" t="s">
        <v>2682</v>
      </c>
      <c r="C1386">
        <v>0</v>
      </c>
      <c r="D1386">
        <v>6</v>
      </c>
      <c r="E1386">
        <v>2024</v>
      </c>
      <c r="F1386" s="1">
        <v>0</v>
      </c>
      <c r="G1386" s="1">
        <v>495314.32</v>
      </c>
      <c r="H1386" s="1">
        <v>495314.32</v>
      </c>
      <c r="I1386" s="1">
        <v>0</v>
      </c>
      <c r="J1386">
        <v>2</v>
      </c>
    </row>
    <row r="1387" spans="1:10" ht="15.75" customHeight="1">
      <c r="A1387" t="s">
        <v>2683</v>
      </c>
      <c r="B1387" t="s">
        <v>2684</v>
      </c>
      <c r="C1387">
        <v>0</v>
      </c>
      <c r="D1387">
        <v>6</v>
      </c>
      <c r="E1387">
        <v>2024</v>
      </c>
      <c r="F1387" s="1">
        <v>2843085.39</v>
      </c>
      <c r="G1387" s="1">
        <v>443102.41</v>
      </c>
      <c r="H1387" s="1">
        <v>58060.92</v>
      </c>
      <c r="I1387" s="1">
        <v>3228126.88</v>
      </c>
      <c r="J1387">
        <v>3</v>
      </c>
    </row>
    <row r="1388" spans="1:10" ht="15.75" hidden="1" customHeight="1">
      <c r="A1388" t="s">
        <v>2685</v>
      </c>
      <c r="B1388" t="s">
        <v>2684</v>
      </c>
      <c r="C1388">
        <v>0</v>
      </c>
      <c r="D1388">
        <v>6</v>
      </c>
      <c r="E1388">
        <v>2024</v>
      </c>
      <c r="F1388" s="1">
        <v>2843085.39</v>
      </c>
      <c r="G1388" s="1">
        <v>443102.41</v>
      </c>
      <c r="H1388" s="1">
        <v>58060.92</v>
      </c>
      <c r="I1388" s="1">
        <v>3228126.88</v>
      </c>
      <c r="J1388">
        <v>4</v>
      </c>
    </row>
    <row r="1389" spans="1:10" ht="15.75" hidden="1" customHeight="1">
      <c r="A1389" t="s">
        <v>2686</v>
      </c>
      <c r="B1389" t="s">
        <v>2687</v>
      </c>
      <c r="C1389">
        <v>0</v>
      </c>
      <c r="D1389">
        <v>6</v>
      </c>
      <c r="E1389">
        <v>2024</v>
      </c>
      <c r="F1389" s="1">
        <v>5872.82</v>
      </c>
      <c r="G1389" s="1">
        <v>0</v>
      </c>
      <c r="H1389" s="1">
        <v>0</v>
      </c>
      <c r="I1389" s="1">
        <v>5872.82</v>
      </c>
      <c r="J1389">
        <v>5</v>
      </c>
    </row>
    <row r="1390" spans="1:10" ht="15.75" hidden="1" customHeight="1">
      <c r="A1390" t="s">
        <v>2688</v>
      </c>
      <c r="B1390" t="s">
        <v>2687</v>
      </c>
      <c r="C1390">
        <v>0</v>
      </c>
      <c r="D1390">
        <v>6</v>
      </c>
      <c r="E1390">
        <v>2024</v>
      </c>
      <c r="F1390" s="1">
        <v>5872.82</v>
      </c>
      <c r="G1390" s="1">
        <v>0</v>
      </c>
      <c r="H1390" s="1">
        <v>0</v>
      </c>
      <c r="I1390" s="1">
        <v>5872.82</v>
      </c>
      <c r="J1390">
        <v>6</v>
      </c>
    </row>
    <row r="1391" spans="1:10" ht="15.75" hidden="1" customHeight="1">
      <c r="A1391" t="s">
        <v>2689</v>
      </c>
      <c r="B1391" t="s">
        <v>2687</v>
      </c>
      <c r="C1391">
        <v>0</v>
      </c>
      <c r="D1391">
        <v>6</v>
      </c>
      <c r="E1391">
        <v>2024</v>
      </c>
      <c r="F1391" s="1">
        <v>5872.82</v>
      </c>
      <c r="G1391" s="1">
        <v>0</v>
      </c>
      <c r="H1391" s="1">
        <v>0</v>
      </c>
      <c r="I1391" s="1">
        <v>5872.82</v>
      </c>
      <c r="J1391">
        <v>7</v>
      </c>
    </row>
    <row r="1392" spans="1:10" ht="15.75" hidden="1" customHeight="1">
      <c r="A1392" t="s">
        <v>2690</v>
      </c>
      <c r="B1392" t="s">
        <v>2691</v>
      </c>
      <c r="C1392">
        <v>0</v>
      </c>
      <c r="D1392">
        <v>6</v>
      </c>
      <c r="E1392">
        <v>2024</v>
      </c>
      <c r="F1392" s="1">
        <v>2837212.57</v>
      </c>
      <c r="G1392" s="1">
        <v>443102.41</v>
      </c>
      <c r="H1392" s="1">
        <v>58060.92</v>
      </c>
      <c r="I1392" s="1">
        <v>3222254.06</v>
      </c>
      <c r="J1392">
        <v>5</v>
      </c>
    </row>
    <row r="1393" spans="1:10" ht="15.75" hidden="1" customHeight="1">
      <c r="A1393" t="s">
        <v>2692</v>
      </c>
      <c r="B1393" t="s">
        <v>2693</v>
      </c>
      <c r="C1393">
        <v>0</v>
      </c>
      <c r="D1393">
        <v>6</v>
      </c>
      <c r="E1393">
        <v>2024</v>
      </c>
      <c r="F1393" s="1">
        <v>2837212.57</v>
      </c>
      <c r="G1393" s="1">
        <v>443102.41</v>
      </c>
      <c r="H1393" s="1">
        <v>58060.92</v>
      </c>
      <c r="I1393" s="1">
        <v>3222254.06</v>
      </c>
      <c r="J1393">
        <v>6</v>
      </c>
    </row>
    <row r="1394" spans="1:10" ht="15.75" hidden="1" customHeight="1">
      <c r="A1394" t="s">
        <v>2694</v>
      </c>
      <c r="B1394" t="s">
        <v>2695</v>
      </c>
      <c r="C1394">
        <v>0</v>
      </c>
      <c r="D1394">
        <v>6</v>
      </c>
      <c r="E1394">
        <v>2024</v>
      </c>
      <c r="F1394" s="1">
        <v>5000</v>
      </c>
      <c r="G1394" s="1">
        <v>0</v>
      </c>
      <c r="H1394" s="1">
        <v>0</v>
      </c>
      <c r="I1394" s="1">
        <v>5000</v>
      </c>
      <c r="J1394">
        <v>7</v>
      </c>
    </row>
    <row r="1395" spans="1:10" ht="15.75" hidden="1" customHeight="1">
      <c r="A1395" t="s">
        <v>2696</v>
      </c>
      <c r="B1395" t="s">
        <v>2697</v>
      </c>
      <c r="C1395">
        <v>0</v>
      </c>
      <c r="D1395">
        <v>6</v>
      </c>
      <c r="E1395">
        <v>2024</v>
      </c>
      <c r="F1395" s="1">
        <v>3458</v>
      </c>
      <c r="G1395" s="1">
        <v>0</v>
      </c>
      <c r="H1395" s="1">
        <v>0</v>
      </c>
      <c r="I1395" s="1">
        <v>3458</v>
      </c>
      <c r="J1395">
        <v>7</v>
      </c>
    </row>
    <row r="1396" spans="1:10" ht="15.75" hidden="1" customHeight="1">
      <c r="A1396" t="s">
        <v>2698</v>
      </c>
      <c r="B1396" t="s">
        <v>2699</v>
      </c>
      <c r="C1396">
        <v>0</v>
      </c>
      <c r="D1396">
        <v>6</v>
      </c>
      <c r="E1396">
        <v>2024</v>
      </c>
      <c r="F1396" s="1">
        <v>7000</v>
      </c>
      <c r="G1396" s="1">
        <v>0</v>
      </c>
      <c r="H1396" s="1">
        <v>0</v>
      </c>
      <c r="I1396" s="1">
        <v>7000</v>
      </c>
      <c r="J1396">
        <v>7</v>
      </c>
    </row>
    <row r="1397" spans="1:10" ht="15.75" hidden="1" customHeight="1">
      <c r="A1397" t="s">
        <v>2700</v>
      </c>
      <c r="B1397" t="s">
        <v>2701</v>
      </c>
      <c r="C1397">
        <v>0</v>
      </c>
      <c r="D1397">
        <v>6</v>
      </c>
      <c r="E1397">
        <v>2024</v>
      </c>
      <c r="F1397" s="1">
        <v>7278</v>
      </c>
      <c r="G1397" s="1">
        <v>0</v>
      </c>
      <c r="H1397" s="1">
        <v>0</v>
      </c>
      <c r="I1397" s="1">
        <v>7278</v>
      </c>
      <c r="J1397">
        <v>7</v>
      </c>
    </row>
    <row r="1398" spans="1:10" ht="15.75" hidden="1" customHeight="1">
      <c r="A1398" t="s">
        <v>2702</v>
      </c>
      <c r="B1398" t="s">
        <v>1251</v>
      </c>
      <c r="C1398">
        <v>0</v>
      </c>
      <c r="D1398">
        <v>6</v>
      </c>
      <c r="E1398">
        <v>2024</v>
      </c>
      <c r="F1398" s="1">
        <v>10000</v>
      </c>
      <c r="G1398" s="1">
        <v>0</v>
      </c>
      <c r="H1398" s="1">
        <v>0</v>
      </c>
      <c r="I1398" s="1">
        <v>10000</v>
      </c>
      <c r="J1398">
        <v>7</v>
      </c>
    </row>
    <row r="1399" spans="1:10" ht="15.75" hidden="1" customHeight="1">
      <c r="A1399" t="s">
        <v>2703</v>
      </c>
      <c r="B1399" t="s">
        <v>2704</v>
      </c>
      <c r="C1399">
        <v>0</v>
      </c>
      <c r="D1399">
        <v>6</v>
      </c>
      <c r="E1399">
        <v>2024</v>
      </c>
      <c r="F1399" s="1">
        <v>9500</v>
      </c>
      <c r="G1399" s="1">
        <v>0</v>
      </c>
      <c r="H1399" s="1">
        <v>0</v>
      </c>
      <c r="I1399" s="1">
        <v>9500</v>
      </c>
      <c r="J1399">
        <v>7</v>
      </c>
    </row>
    <row r="1400" spans="1:10" ht="15.75" hidden="1" customHeight="1">
      <c r="A1400" t="s">
        <v>2705</v>
      </c>
      <c r="B1400" t="s">
        <v>2706</v>
      </c>
      <c r="C1400">
        <v>0</v>
      </c>
      <c r="D1400">
        <v>6</v>
      </c>
      <c r="E1400">
        <v>2024</v>
      </c>
      <c r="F1400" s="1">
        <v>10000</v>
      </c>
      <c r="G1400" s="1">
        <v>0</v>
      </c>
      <c r="H1400" s="1">
        <v>0</v>
      </c>
      <c r="I1400" s="1">
        <v>10000</v>
      </c>
      <c r="J1400">
        <v>7</v>
      </c>
    </row>
    <row r="1401" spans="1:10" ht="15.75" hidden="1" customHeight="1">
      <c r="A1401" t="s">
        <v>2707</v>
      </c>
      <c r="B1401" t="s">
        <v>2708</v>
      </c>
      <c r="C1401">
        <v>0</v>
      </c>
      <c r="D1401">
        <v>6</v>
      </c>
      <c r="E1401">
        <v>2024</v>
      </c>
      <c r="F1401" s="1">
        <v>10000</v>
      </c>
      <c r="G1401" s="1">
        <v>0</v>
      </c>
      <c r="H1401" s="1">
        <v>0</v>
      </c>
      <c r="I1401" s="1">
        <v>10000</v>
      </c>
      <c r="J1401">
        <v>7</v>
      </c>
    </row>
    <row r="1402" spans="1:10" ht="15.75" hidden="1" customHeight="1">
      <c r="A1402" t="s">
        <v>2709</v>
      </c>
      <c r="B1402" t="s">
        <v>2710</v>
      </c>
      <c r="C1402">
        <v>0</v>
      </c>
      <c r="D1402">
        <v>6</v>
      </c>
      <c r="E1402">
        <v>2024</v>
      </c>
      <c r="F1402" s="1">
        <v>10000</v>
      </c>
      <c r="G1402" s="1">
        <v>0</v>
      </c>
      <c r="H1402" s="1">
        <v>0</v>
      </c>
      <c r="I1402" s="1">
        <v>10000</v>
      </c>
      <c r="J1402">
        <v>7</v>
      </c>
    </row>
    <row r="1403" spans="1:10" ht="15.75" hidden="1" customHeight="1">
      <c r="A1403" t="s">
        <v>2711</v>
      </c>
      <c r="B1403" t="s">
        <v>2712</v>
      </c>
      <c r="C1403">
        <v>0</v>
      </c>
      <c r="D1403">
        <v>6</v>
      </c>
      <c r="E1403">
        <v>2024</v>
      </c>
      <c r="F1403" s="1">
        <v>5990</v>
      </c>
      <c r="G1403" s="1">
        <v>0</v>
      </c>
      <c r="H1403" s="1">
        <v>0</v>
      </c>
      <c r="I1403" s="1">
        <v>5990</v>
      </c>
      <c r="J1403">
        <v>7</v>
      </c>
    </row>
    <row r="1404" spans="1:10" ht="15.75" hidden="1" customHeight="1">
      <c r="A1404" t="s">
        <v>2713</v>
      </c>
      <c r="B1404" t="s">
        <v>1293</v>
      </c>
      <c r="C1404">
        <v>0</v>
      </c>
      <c r="D1404">
        <v>6</v>
      </c>
      <c r="E1404">
        <v>2024</v>
      </c>
      <c r="F1404" s="1">
        <v>10000</v>
      </c>
      <c r="G1404" s="1">
        <v>0</v>
      </c>
      <c r="H1404" s="1">
        <v>0</v>
      </c>
      <c r="I1404" s="1">
        <v>10000</v>
      </c>
      <c r="J1404">
        <v>7</v>
      </c>
    </row>
    <row r="1405" spans="1:10" ht="15.75" hidden="1" customHeight="1">
      <c r="A1405" t="s">
        <v>2714</v>
      </c>
      <c r="B1405" t="s">
        <v>2715</v>
      </c>
      <c r="C1405">
        <v>0</v>
      </c>
      <c r="D1405">
        <v>6</v>
      </c>
      <c r="E1405">
        <v>2024</v>
      </c>
      <c r="F1405" s="1">
        <v>10000</v>
      </c>
      <c r="G1405" s="1">
        <v>0</v>
      </c>
      <c r="H1405" s="1">
        <v>0</v>
      </c>
      <c r="I1405" s="1">
        <v>10000</v>
      </c>
      <c r="J1405">
        <v>7</v>
      </c>
    </row>
    <row r="1406" spans="1:10" ht="15.75" hidden="1" customHeight="1">
      <c r="A1406" t="s">
        <v>2716</v>
      </c>
      <c r="B1406" t="s">
        <v>2717</v>
      </c>
      <c r="C1406">
        <v>0</v>
      </c>
      <c r="D1406">
        <v>6</v>
      </c>
      <c r="E1406">
        <v>2024</v>
      </c>
      <c r="F1406" s="1">
        <v>10000</v>
      </c>
      <c r="G1406" s="1">
        <v>0</v>
      </c>
      <c r="H1406" s="1">
        <v>0</v>
      </c>
      <c r="I1406" s="1">
        <v>10000</v>
      </c>
      <c r="J1406">
        <v>7</v>
      </c>
    </row>
    <row r="1407" spans="1:10" ht="15.75" hidden="1" customHeight="1">
      <c r="A1407" t="s">
        <v>2718</v>
      </c>
      <c r="B1407" t="s">
        <v>2719</v>
      </c>
      <c r="C1407">
        <v>0</v>
      </c>
      <c r="D1407">
        <v>6</v>
      </c>
      <c r="E1407">
        <v>2024</v>
      </c>
      <c r="F1407" s="1">
        <v>10000</v>
      </c>
      <c r="G1407" s="1">
        <v>0</v>
      </c>
      <c r="H1407" s="1">
        <v>0</v>
      </c>
      <c r="I1407" s="1">
        <v>10000</v>
      </c>
      <c r="J1407">
        <v>7</v>
      </c>
    </row>
    <row r="1408" spans="1:10" ht="15.75" hidden="1" customHeight="1">
      <c r="A1408" t="s">
        <v>2720</v>
      </c>
      <c r="B1408" t="s">
        <v>2721</v>
      </c>
      <c r="C1408">
        <v>0</v>
      </c>
      <c r="D1408">
        <v>6</v>
      </c>
      <c r="E1408">
        <v>2024</v>
      </c>
      <c r="F1408" s="1">
        <v>10000</v>
      </c>
      <c r="G1408" s="1">
        <v>0</v>
      </c>
      <c r="H1408" s="1">
        <v>0</v>
      </c>
      <c r="I1408" s="1">
        <v>10000</v>
      </c>
      <c r="J1408">
        <v>7</v>
      </c>
    </row>
    <row r="1409" spans="1:10" ht="15.75" hidden="1" customHeight="1">
      <c r="A1409" t="s">
        <v>2722</v>
      </c>
      <c r="B1409" t="s">
        <v>2723</v>
      </c>
      <c r="C1409">
        <v>0</v>
      </c>
      <c r="D1409">
        <v>6</v>
      </c>
      <c r="E1409">
        <v>2024</v>
      </c>
      <c r="F1409" s="1">
        <v>9000</v>
      </c>
      <c r="G1409" s="1">
        <v>0</v>
      </c>
      <c r="H1409" s="1">
        <v>0</v>
      </c>
      <c r="I1409" s="1">
        <v>9000</v>
      </c>
      <c r="J1409">
        <v>7</v>
      </c>
    </row>
    <row r="1410" spans="1:10" ht="15.75" hidden="1" customHeight="1">
      <c r="A1410" t="s">
        <v>2724</v>
      </c>
      <c r="B1410" t="s">
        <v>987</v>
      </c>
      <c r="C1410">
        <v>0</v>
      </c>
      <c r="D1410">
        <v>6</v>
      </c>
      <c r="E1410">
        <v>2024</v>
      </c>
      <c r="F1410" s="1">
        <v>8100</v>
      </c>
      <c r="G1410" s="1">
        <v>0</v>
      </c>
      <c r="H1410" s="1">
        <v>0</v>
      </c>
      <c r="I1410" s="1">
        <v>8100</v>
      </c>
      <c r="J1410">
        <v>7</v>
      </c>
    </row>
    <row r="1411" spans="1:10" ht="15.75" hidden="1" customHeight="1">
      <c r="A1411" t="s">
        <v>2725</v>
      </c>
      <c r="B1411" t="s">
        <v>2726</v>
      </c>
      <c r="C1411">
        <v>0</v>
      </c>
      <c r="D1411">
        <v>6</v>
      </c>
      <c r="E1411">
        <v>2024</v>
      </c>
      <c r="F1411" s="1">
        <v>10000</v>
      </c>
      <c r="G1411" s="1">
        <v>0</v>
      </c>
      <c r="H1411" s="1">
        <v>0</v>
      </c>
      <c r="I1411" s="1">
        <v>10000</v>
      </c>
      <c r="J1411">
        <v>7</v>
      </c>
    </row>
    <row r="1412" spans="1:10" ht="15.75" hidden="1" customHeight="1">
      <c r="A1412" t="s">
        <v>2727</v>
      </c>
      <c r="B1412" t="s">
        <v>2728</v>
      </c>
      <c r="C1412">
        <v>0</v>
      </c>
      <c r="D1412">
        <v>6</v>
      </c>
      <c r="E1412">
        <v>2024</v>
      </c>
      <c r="F1412" s="1">
        <v>10000</v>
      </c>
      <c r="G1412" s="1">
        <v>0</v>
      </c>
      <c r="H1412" s="1">
        <v>0</v>
      </c>
      <c r="I1412" s="1">
        <v>10000</v>
      </c>
      <c r="J1412">
        <v>7</v>
      </c>
    </row>
    <row r="1413" spans="1:10" ht="15.75" hidden="1" customHeight="1">
      <c r="A1413" t="s">
        <v>2729</v>
      </c>
      <c r="B1413" t="s">
        <v>2730</v>
      </c>
      <c r="C1413">
        <v>0</v>
      </c>
      <c r="D1413">
        <v>6</v>
      </c>
      <c r="E1413">
        <v>2024</v>
      </c>
      <c r="F1413" s="1">
        <v>10000</v>
      </c>
      <c r="G1413" s="1">
        <v>0</v>
      </c>
      <c r="H1413" s="1">
        <v>0</v>
      </c>
      <c r="I1413" s="1">
        <v>10000</v>
      </c>
      <c r="J1413">
        <v>7</v>
      </c>
    </row>
    <row r="1414" spans="1:10" ht="15.75" hidden="1" customHeight="1">
      <c r="A1414" t="s">
        <v>2731</v>
      </c>
      <c r="B1414" t="s">
        <v>2732</v>
      </c>
      <c r="C1414">
        <v>0</v>
      </c>
      <c r="D1414">
        <v>6</v>
      </c>
      <c r="E1414">
        <v>2024</v>
      </c>
      <c r="F1414" s="1">
        <v>10000</v>
      </c>
      <c r="G1414" s="1">
        <v>0</v>
      </c>
      <c r="H1414" s="1">
        <v>0</v>
      </c>
      <c r="I1414" s="1">
        <v>10000</v>
      </c>
      <c r="J1414">
        <v>7</v>
      </c>
    </row>
    <row r="1415" spans="1:10" ht="15.75" hidden="1" customHeight="1">
      <c r="A1415" t="s">
        <v>2733</v>
      </c>
      <c r="B1415" t="s">
        <v>2734</v>
      </c>
      <c r="C1415">
        <v>0</v>
      </c>
      <c r="D1415">
        <v>6</v>
      </c>
      <c r="E1415">
        <v>2024</v>
      </c>
      <c r="F1415" s="1">
        <v>-9084.15</v>
      </c>
      <c r="G1415" s="1">
        <v>9084.15</v>
      </c>
      <c r="H1415" s="1">
        <v>0</v>
      </c>
      <c r="I1415" s="1">
        <v>0</v>
      </c>
      <c r="J1415">
        <v>7</v>
      </c>
    </row>
    <row r="1416" spans="1:10" ht="15.75" hidden="1" customHeight="1">
      <c r="A1416" t="s">
        <v>2737</v>
      </c>
      <c r="B1416" t="s">
        <v>2738</v>
      </c>
      <c r="C1416">
        <v>0</v>
      </c>
      <c r="D1416">
        <v>6</v>
      </c>
      <c r="E1416">
        <v>2024</v>
      </c>
      <c r="F1416" s="1">
        <v>-21000</v>
      </c>
      <c r="G1416" s="1">
        <v>21000</v>
      </c>
      <c r="H1416" s="1">
        <v>0</v>
      </c>
      <c r="I1416" s="1">
        <v>0</v>
      </c>
      <c r="J1416">
        <v>7</v>
      </c>
    </row>
    <row r="1417" spans="1:10" ht="15.75" hidden="1" customHeight="1">
      <c r="A1417" t="s">
        <v>2739</v>
      </c>
      <c r="B1417" t="s">
        <v>2740</v>
      </c>
      <c r="C1417">
        <v>0</v>
      </c>
      <c r="D1417">
        <v>6</v>
      </c>
      <c r="E1417">
        <v>2024</v>
      </c>
      <c r="F1417" s="1">
        <v>10000</v>
      </c>
      <c r="G1417" s="1">
        <v>0</v>
      </c>
      <c r="H1417" s="1">
        <v>0</v>
      </c>
      <c r="I1417" s="1">
        <v>10000</v>
      </c>
      <c r="J1417">
        <v>7</v>
      </c>
    </row>
    <row r="1418" spans="1:10" ht="15.75" hidden="1" customHeight="1">
      <c r="A1418" t="s">
        <v>2741</v>
      </c>
      <c r="B1418" t="s">
        <v>2742</v>
      </c>
      <c r="C1418">
        <v>0</v>
      </c>
      <c r="D1418">
        <v>6</v>
      </c>
      <c r="E1418">
        <v>2024</v>
      </c>
      <c r="F1418" s="1">
        <v>10000</v>
      </c>
      <c r="G1418" s="1">
        <v>0</v>
      </c>
      <c r="H1418" s="1">
        <v>0</v>
      </c>
      <c r="I1418" s="1">
        <v>10000</v>
      </c>
      <c r="J1418">
        <v>7</v>
      </c>
    </row>
    <row r="1419" spans="1:10" ht="15.75" hidden="1" customHeight="1">
      <c r="A1419" t="s">
        <v>2743</v>
      </c>
      <c r="B1419" t="s">
        <v>2744</v>
      </c>
      <c r="C1419">
        <v>0</v>
      </c>
      <c r="D1419">
        <v>6</v>
      </c>
      <c r="E1419">
        <v>2024</v>
      </c>
      <c r="F1419" s="1">
        <v>3516.2</v>
      </c>
      <c r="G1419" s="1">
        <v>0</v>
      </c>
      <c r="H1419" s="1">
        <v>0</v>
      </c>
      <c r="I1419" s="1">
        <v>3516.2</v>
      </c>
      <c r="J1419">
        <v>7</v>
      </c>
    </row>
    <row r="1420" spans="1:10" ht="15.75" hidden="1" customHeight="1">
      <c r="A1420" t="s">
        <v>2745</v>
      </c>
      <c r="B1420" t="s">
        <v>2746</v>
      </c>
      <c r="C1420">
        <v>0</v>
      </c>
      <c r="D1420">
        <v>6</v>
      </c>
      <c r="E1420">
        <v>2024</v>
      </c>
      <c r="F1420" s="1">
        <v>10000</v>
      </c>
      <c r="G1420" s="1">
        <v>0</v>
      </c>
      <c r="H1420" s="1">
        <v>0</v>
      </c>
      <c r="I1420" s="1">
        <v>10000</v>
      </c>
      <c r="J1420">
        <v>7</v>
      </c>
    </row>
    <row r="1421" spans="1:10" ht="15.75" hidden="1" customHeight="1">
      <c r="A1421" t="s">
        <v>2747</v>
      </c>
      <c r="B1421" t="s">
        <v>2748</v>
      </c>
      <c r="C1421">
        <v>0</v>
      </c>
      <c r="D1421">
        <v>6</v>
      </c>
      <c r="E1421">
        <v>2024</v>
      </c>
      <c r="F1421" s="1">
        <v>6000</v>
      </c>
      <c r="G1421" s="1">
        <v>0</v>
      </c>
      <c r="H1421" s="1">
        <v>0</v>
      </c>
      <c r="I1421" s="1">
        <v>6000</v>
      </c>
      <c r="J1421">
        <v>7</v>
      </c>
    </row>
    <row r="1422" spans="1:10" ht="15.75" hidden="1" customHeight="1">
      <c r="A1422" t="s">
        <v>2749</v>
      </c>
      <c r="B1422" t="s">
        <v>2750</v>
      </c>
      <c r="C1422">
        <v>0</v>
      </c>
      <c r="D1422">
        <v>6</v>
      </c>
      <c r="E1422">
        <v>2024</v>
      </c>
      <c r="F1422" s="1">
        <v>5500</v>
      </c>
      <c r="G1422" s="1">
        <v>0</v>
      </c>
      <c r="H1422" s="1">
        <v>0</v>
      </c>
      <c r="I1422" s="1">
        <v>5500</v>
      </c>
      <c r="J1422">
        <v>7</v>
      </c>
    </row>
    <row r="1423" spans="1:10" ht="15.75" hidden="1" customHeight="1">
      <c r="A1423" t="s">
        <v>2751</v>
      </c>
      <c r="B1423" t="s">
        <v>2752</v>
      </c>
      <c r="C1423">
        <v>0</v>
      </c>
      <c r="D1423">
        <v>6</v>
      </c>
      <c r="E1423">
        <v>2024</v>
      </c>
      <c r="F1423" s="1">
        <v>7000</v>
      </c>
      <c r="G1423" s="1">
        <v>0</v>
      </c>
      <c r="H1423" s="1">
        <v>0</v>
      </c>
      <c r="I1423" s="1">
        <v>7000</v>
      </c>
      <c r="J1423">
        <v>7</v>
      </c>
    </row>
    <row r="1424" spans="1:10" ht="15.75" hidden="1" customHeight="1">
      <c r="A1424" t="s">
        <v>2753</v>
      </c>
      <c r="B1424" t="s">
        <v>2754</v>
      </c>
      <c r="C1424">
        <v>0</v>
      </c>
      <c r="D1424">
        <v>6</v>
      </c>
      <c r="E1424">
        <v>2024</v>
      </c>
      <c r="F1424" s="1">
        <v>-12250</v>
      </c>
      <c r="G1424" s="1">
        <v>12250</v>
      </c>
      <c r="H1424" s="1">
        <v>0</v>
      </c>
      <c r="I1424" s="1">
        <v>0</v>
      </c>
      <c r="J1424">
        <v>7</v>
      </c>
    </row>
    <row r="1425" spans="1:10" ht="15.75" hidden="1" customHeight="1">
      <c r="A1425" t="s">
        <v>2755</v>
      </c>
      <c r="B1425" t="s">
        <v>2756</v>
      </c>
      <c r="C1425">
        <v>0</v>
      </c>
      <c r="D1425">
        <v>6</v>
      </c>
      <c r="E1425">
        <v>2024</v>
      </c>
      <c r="F1425" s="1">
        <v>-27268.3</v>
      </c>
      <c r="G1425" s="1">
        <v>27268.3</v>
      </c>
      <c r="H1425" s="1">
        <v>0</v>
      </c>
      <c r="I1425" s="1">
        <v>0</v>
      </c>
      <c r="J1425">
        <v>7</v>
      </c>
    </row>
    <row r="1426" spans="1:10" ht="15.75" hidden="1" customHeight="1">
      <c r="A1426" t="s">
        <v>2757</v>
      </c>
      <c r="B1426" t="s">
        <v>2758</v>
      </c>
      <c r="C1426">
        <v>0</v>
      </c>
      <c r="D1426">
        <v>6</v>
      </c>
      <c r="E1426">
        <v>2024</v>
      </c>
      <c r="F1426" s="1">
        <v>-12250</v>
      </c>
      <c r="G1426" s="1">
        <v>12250</v>
      </c>
      <c r="H1426" s="1">
        <v>0</v>
      </c>
      <c r="I1426" s="1">
        <v>0</v>
      </c>
      <c r="J1426">
        <v>7</v>
      </c>
    </row>
    <row r="1427" spans="1:10" ht="15.75" hidden="1" customHeight="1">
      <c r="A1427" t="s">
        <v>2761</v>
      </c>
      <c r="B1427" t="s">
        <v>2762</v>
      </c>
      <c r="C1427">
        <v>0</v>
      </c>
      <c r="D1427">
        <v>6</v>
      </c>
      <c r="E1427">
        <v>2024</v>
      </c>
      <c r="F1427" s="1">
        <v>61590</v>
      </c>
      <c r="G1427" s="1">
        <v>0</v>
      </c>
      <c r="H1427" s="1">
        <v>0</v>
      </c>
      <c r="I1427" s="1">
        <v>61590</v>
      </c>
      <c r="J1427">
        <v>7</v>
      </c>
    </row>
    <row r="1428" spans="1:10" ht="15.75" hidden="1" customHeight="1">
      <c r="A1428" t="s">
        <v>2763</v>
      </c>
      <c r="B1428" t="s">
        <v>2764</v>
      </c>
      <c r="C1428">
        <v>0</v>
      </c>
      <c r="D1428">
        <v>6</v>
      </c>
      <c r="E1428">
        <v>2024</v>
      </c>
      <c r="F1428" s="1">
        <v>10000</v>
      </c>
      <c r="G1428" s="1">
        <v>0</v>
      </c>
      <c r="H1428" s="1">
        <v>0</v>
      </c>
      <c r="I1428" s="1">
        <v>10000</v>
      </c>
      <c r="J1428">
        <v>7</v>
      </c>
    </row>
    <row r="1429" spans="1:10" ht="15.75" hidden="1" customHeight="1">
      <c r="A1429" t="s">
        <v>2765</v>
      </c>
      <c r="B1429" t="s">
        <v>2766</v>
      </c>
      <c r="C1429">
        <v>0</v>
      </c>
      <c r="D1429">
        <v>6</v>
      </c>
      <c r="E1429">
        <v>2024</v>
      </c>
      <c r="F1429" s="1">
        <v>345</v>
      </c>
      <c r="G1429" s="1">
        <v>0</v>
      </c>
      <c r="H1429" s="1">
        <v>0</v>
      </c>
      <c r="I1429" s="1">
        <v>345</v>
      </c>
      <c r="J1429">
        <v>7</v>
      </c>
    </row>
    <row r="1430" spans="1:10" ht="15.75" hidden="1" customHeight="1">
      <c r="A1430" t="s">
        <v>2767</v>
      </c>
      <c r="B1430" t="s">
        <v>2768</v>
      </c>
      <c r="C1430">
        <v>0</v>
      </c>
      <c r="D1430">
        <v>6</v>
      </c>
      <c r="E1430">
        <v>2024</v>
      </c>
      <c r="F1430" s="1">
        <v>12250</v>
      </c>
      <c r="G1430" s="1">
        <v>0</v>
      </c>
      <c r="H1430" s="1">
        <v>0</v>
      </c>
      <c r="I1430" s="1">
        <v>12250</v>
      </c>
      <c r="J1430">
        <v>7</v>
      </c>
    </row>
    <row r="1431" spans="1:10" ht="15.75" hidden="1" customHeight="1">
      <c r="A1431" t="s">
        <v>2769</v>
      </c>
      <c r="B1431" t="s">
        <v>2770</v>
      </c>
      <c r="C1431">
        <v>0</v>
      </c>
      <c r="D1431">
        <v>6</v>
      </c>
      <c r="E1431">
        <v>2024</v>
      </c>
      <c r="F1431" s="1">
        <v>-10000</v>
      </c>
      <c r="G1431" s="1">
        <v>10000</v>
      </c>
      <c r="H1431" s="1">
        <v>0</v>
      </c>
      <c r="I1431" s="1">
        <v>0</v>
      </c>
      <c r="J1431">
        <v>7</v>
      </c>
    </row>
    <row r="1432" spans="1:10" ht="15.75" hidden="1" customHeight="1">
      <c r="A1432" t="s">
        <v>2771</v>
      </c>
      <c r="B1432" t="s">
        <v>2772</v>
      </c>
      <c r="C1432">
        <v>0</v>
      </c>
      <c r="D1432">
        <v>6</v>
      </c>
      <c r="E1432">
        <v>2024</v>
      </c>
      <c r="F1432" s="1">
        <v>546</v>
      </c>
      <c r="G1432" s="1">
        <v>0</v>
      </c>
      <c r="H1432" s="1">
        <v>0</v>
      </c>
      <c r="I1432" s="1">
        <v>546</v>
      </c>
      <c r="J1432">
        <v>7</v>
      </c>
    </row>
    <row r="1433" spans="1:10" ht="15.75" hidden="1" customHeight="1">
      <c r="A1433" t="s">
        <v>2773</v>
      </c>
      <c r="B1433" t="s">
        <v>2774</v>
      </c>
      <c r="C1433">
        <v>0</v>
      </c>
      <c r="D1433">
        <v>6</v>
      </c>
      <c r="E1433">
        <v>2024</v>
      </c>
      <c r="F1433" s="1">
        <v>9000</v>
      </c>
      <c r="G1433" s="1">
        <v>0</v>
      </c>
      <c r="H1433" s="1">
        <v>0</v>
      </c>
      <c r="I1433" s="1">
        <v>9000</v>
      </c>
      <c r="J1433">
        <v>7</v>
      </c>
    </row>
    <row r="1434" spans="1:10" ht="15.75" hidden="1" customHeight="1">
      <c r="A1434" t="s">
        <v>2775</v>
      </c>
      <c r="B1434" t="s">
        <v>2776</v>
      </c>
      <c r="C1434">
        <v>0</v>
      </c>
      <c r="D1434">
        <v>6</v>
      </c>
      <c r="E1434">
        <v>2024</v>
      </c>
      <c r="F1434" s="1">
        <v>407.63</v>
      </c>
      <c r="G1434" s="1">
        <v>0</v>
      </c>
      <c r="H1434" s="1">
        <v>0</v>
      </c>
      <c r="I1434" s="1">
        <v>407.63</v>
      </c>
      <c r="J1434">
        <v>7</v>
      </c>
    </row>
    <row r="1435" spans="1:10" ht="15.75" hidden="1" customHeight="1">
      <c r="A1435" t="s">
        <v>2777</v>
      </c>
      <c r="B1435" t="s">
        <v>2778</v>
      </c>
      <c r="C1435">
        <v>0</v>
      </c>
      <c r="D1435">
        <v>6</v>
      </c>
      <c r="E1435">
        <v>2024</v>
      </c>
      <c r="F1435" s="1">
        <v>12250</v>
      </c>
      <c r="G1435" s="1">
        <v>0</v>
      </c>
      <c r="H1435" s="1">
        <v>0</v>
      </c>
      <c r="I1435" s="1">
        <v>12250</v>
      </c>
      <c r="J1435">
        <v>7</v>
      </c>
    </row>
    <row r="1436" spans="1:10" ht="15.75" hidden="1" customHeight="1">
      <c r="A1436" t="s">
        <v>2779</v>
      </c>
      <c r="B1436" t="s">
        <v>2780</v>
      </c>
      <c r="C1436">
        <v>0</v>
      </c>
      <c r="D1436">
        <v>6</v>
      </c>
      <c r="E1436">
        <v>2024</v>
      </c>
      <c r="F1436" s="1">
        <v>-12250</v>
      </c>
      <c r="G1436" s="1">
        <v>12250</v>
      </c>
      <c r="H1436" s="1">
        <v>0</v>
      </c>
      <c r="I1436" s="1">
        <v>0</v>
      </c>
      <c r="J1436">
        <v>7</v>
      </c>
    </row>
    <row r="1437" spans="1:10" ht="15.75" hidden="1" customHeight="1">
      <c r="A1437" t="s">
        <v>2781</v>
      </c>
      <c r="B1437" t="s">
        <v>2782</v>
      </c>
      <c r="C1437">
        <v>0</v>
      </c>
      <c r="D1437">
        <v>6</v>
      </c>
      <c r="E1437">
        <v>2024</v>
      </c>
      <c r="F1437" s="1">
        <v>-9400</v>
      </c>
      <c r="G1437" s="1">
        <v>9400</v>
      </c>
      <c r="H1437" s="1">
        <v>0</v>
      </c>
      <c r="I1437" s="1">
        <v>0</v>
      </c>
      <c r="J1437">
        <v>7</v>
      </c>
    </row>
    <row r="1438" spans="1:10" ht="15.75" hidden="1" customHeight="1">
      <c r="A1438" t="s">
        <v>2783</v>
      </c>
      <c r="B1438" t="s">
        <v>2784</v>
      </c>
      <c r="C1438">
        <v>0</v>
      </c>
      <c r="D1438">
        <v>6</v>
      </c>
      <c r="E1438">
        <v>2024</v>
      </c>
      <c r="F1438" s="1">
        <v>11000</v>
      </c>
      <c r="G1438" s="1">
        <v>0</v>
      </c>
      <c r="H1438" s="1">
        <v>0</v>
      </c>
      <c r="I1438" s="1">
        <v>11000</v>
      </c>
      <c r="J1438">
        <v>7</v>
      </c>
    </row>
    <row r="1439" spans="1:10" ht="15.75" hidden="1" customHeight="1">
      <c r="A1439" t="s">
        <v>2785</v>
      </c>
      <c r="B1439" t="s">
        <v>2786</v>
      </c>
      <c r="C1439">
        <v>0</v>
      </c>
      <c r="D1439">
        <v>6</v>
      </c>
      <c r="E1439">
        <v>2024</v>
      </c>
      <c r="F1439" s="1">
        <v>3686.33</v>
      </c>
      <c r="G1439" s="1">
        <v>0</v>
      </c>
      <c r="H1439" s="1">
        <v>0</v>
      </c>
      <c r="I1439" s="1">
        <v>3686.33</v>
      </c>
      <c r="J1439">
        <v>7</v>
      </c>
    </row>
    <row r="1440" spans="1:10" ht="15.75" hidden="1" customHeight="1">
      <c r="A1440" t="s">
        <v>2789</v>
      </c>
      <c r="B1440" t="s">
        <v>2790</v>
      </c>
      <c r="C1440">
        <v>0</v>
      </c>
      <c r="D1440">
        <v>6</v>
      </c>
      <c r="E1440">
        <v>2024</v>
      </c>
      <c r="F1440" s="1">
        <v>12250</v>
      </c>
      <c r="G1440" s="1">
        <v>0</v>
      </c>
      <c r="H1440" s="1">
        <v>0</v>
      </c>
      <c r="I1440" s="1">
        <v>12250</v>
      </c>
      <c r="J1440">
        <v>7</v>
      </c>
    </row>
    <row r="1441" spans="1:10" ht="15.75" hidden="1" customHeight="1">
      <c r="A1441" t="s">
        <v>2791</v>
      </c>
      <c r="B1441" t="s">
        <v>2792</v>
      </c>
      <c r="C1441">
        <v>0</v>
      </c>
      <c r="D1441">
        <v>6</v>
      </c>
      <c r="E1441">
        <v>2024</v>
      </c>
      <c r="F1441" s="1">
        <v>9250</v>
      </c>
      <c r="G1441" s="1">
        <v>0</v>
      </c>
      <c r="H1441" s="1">
        <v>0</v>
      </c>
      <c r="I1441" s="1">
        <v>9250</v>
      </c>
      <c r="J1441">
        <v>7</v>
      </c>
    </row>
    <row r="1442" spans="1:10" ht="15.75" hidden="1" customHeight="1">
      <c r="A1442" t="s">
        <v>2793</v>
      </c>
      <c r="B1442" t="s">
        <v>2794</v>
      </c>
      <c r="C1442">
        <v>0</v>
      </c>
      <c r="D1442">
        <v>6</v>
      </c>
      <c r="E1442">
        <v>2024</v>
      </c>
      <c r="F1442" s="1">
        <v>12250</v>
      </c>
      <c r="G1442" s="1">
        <v>0</v>
      </c>
      <c r="H1442" s="1">
        <v>0</v>
      </c>
      <c r="I1442" s="1">
        <v>12250</v>
      </c>
      <c r="J1442">
        <v>7</v>
      </c>
    </row>
    <row r="1443" spans="1:10" ht="15.75" hidden="1" customHeight="1">
      <c r="A1443" t="s">
        <v>2795</v>
      </c>
      <c r="B1443" t="s">
        <v>2796</v>
      </c>
      <c r="C1443">
        <v>0</v>
      </c>
      <c r="D1443">
        <v>6</v>
      </c>
      <c r="E1443">
        <v>2024</v>
      </c>
      <c r="F1443" s="1">
        <v>19765.919999999998</v>
      </c>
      <c r="G1443" s="1">
        <v>0</v>
      </c>
      <c r="H1443" s="1">
        <v>0</v>
      </c>
      <c r="I1443" s="1">
        <v>19765.919999999998</v>
      </c>
      <c r="J1443">
        <v>7</v>
      </c>
    </row>
    <row r="1444" spans="1:10" ht="15.75" hidden="1" customHeight="1">
      <c r="A1444" t="s">
        <v>2797</v>
      </c>
      <c r="B1444" t="s">
        <v>2798</v>
      </c>
      <c r="C1444">
        <v>0</v>
      </c>
      <c r="D1444">
        <v>6</v>
      </c>
      <c r="E1444">
        <v>2024</v>
      </c>
      <c r="F1444" s="1">
        <v>12250</v>
      </c>
      <c r="G1444" s="1">
        <v>0</v>
      </c>
      <c r="H1444" s="1">
        <v>0</v>
      </c>
      <c r="I1444" s="1">
        <v>12250</v>
      </c>
      <c r="J1444">
        <v>7</v>
      </c>
    </row>
    <row r="1445" spans="1:10" ht="15.75" hidden="1" customHeight="1">
      <c r="A1445" t="s">
        <v>2801</v>
      </c>
      <c r="B1445" t="s">
        <v>2802</v>
      </c>
      <c r="C1445">
        <v>0</v>
      </c>
      <c r="D1445">
        <v>6</v>
      </c>
      <c r="E1445">
        <v>2024</v>
      </c>
      <c r="F1445" s="1">
        <v>12250</v>
      </c>
      <c r="G1445" s="1">
        <v>0</v>
      </c>
      <c r="H1445" s="1">
        <v>0</v>
      </c>
      <c r="I1445" s="1">
        <v>12250</v>
      </c>
      <c r="J1445">
        <v>7</v>
      </c>
    </row>
    <row r="1446" spans="1:10" ht="15.75" hidden="1" customHeight="1">
      <c r="A1446" t="s">
        <v>2803</v>
      </c>
      <c r="B1446" t="s">
        <v>2804</v>
      </c>
      <c r="C1446">
        <v>0</v>
      </c>
      <c r="D1446">
        <v>6</v>
      </c>
      <c r="E1446">
        <v>2024</v>
      </c>
      <c r="F1446" s="1">
        <v>9000</v>
      </c>
      <c r="G1446" s="1">
        <v>0</v>
      </c>
      <c r="H1446" s="1">
        <v>0</v>
      </c>
      <c r="I1446" s="1">
        <v>9000</v>
      </c>
      <c r="J1446">
        <v>7</v>
      </c>
    </row>
    <row r="1447" spans="1:10" ht="15.75" hidden="1" customHeight="1">
      <c r="A1447" t="s">
        <v>2807</v>
      </c>
      <c r="B1447" t="s">
        <v>2808</v>
      </c>
      <c r="C1447">
        <v>0</v>
      </c>
      <c r="D1447">
        <v>6</v>
      </c>
      <c r="E1447">
        <v>2024</v>
      </c>
      <c r="F1447" s="1">
        <v>-10000</v>
      </c>
      <c r="G1447" s="1">
        <v>10000</v>
      </c>
      <c r="H1447" s="1">
        <v>0</v>
      </c>
      <c r="I1447" s="1">
        <v>0</v>
      </c>
      <c r="J1447">
        <v>7</v>
      </c>
    </row>
    <row r="1448" spans="1:10" ht="15.75" hidden="1" customHeight="1">
      <c r="A1448" t="s">
        <v>2811</v>
      </c>
      <c r="B1448" t="s">
        <v>2812</v>
      </c>
      <c r="C1448">
        <v>0</v>
      </c>
      <c r="D1448">
        <v>6</v>
      </c>
      <c r="E1448">
        <v>2024</v>
      </c>
      <c r="F1448" s="1">
        <v>-10000</v>
      </c>
      <c r="G1448" s="1">
        <v>10000</v>
      </c>
      <c r="H1448" s="1">
        <v>0</v>
      </c>
      <c r="I1448" s="1">
        <v>0</v>
      </c>
      <c r="J1448">
        <v>7</v>
      </c>
    </row>
    <row r="1449" spans="1:10" ht="15.75" hidden="1" customHeight="1">
      <c r="A1449" t="s">
        <v>2813</v>
      </c>
      <c r="B1449" t="s">
        <v>2814</v>
      </c>
      <c r="C1449">
        <v>0</v>
      </c>
      <c r="D1449">
        <v>6</v>
      </c>
      <c r="E1449">
        <v>2024</v>
      </c>
      <c r="F1449" s="1">
        <v>-10000</v>
      </c>
      <c r="G1449" s="1">
        <v>10000</v>
      </c>
      <c r="H1449" s="1">
        <v>0</v>
      </c>
      <c r="I1449" s="1">
        <v>0</v>
      </c>
      <c r="J1449">
        <v>7</v>
      </c>
    </row>
    <row r="1450" spans="1:10" ht="15.75" hidden="1" customHeight="1">
      <c r="A1450" t="s">
        <v>2815</v>
      </c>
      <c r="B1450" t="s">
        <v>2816</v>
      </c>
      <c r="C1450">
        <v>0</v>
      </c>
      <c r="D1450">
        <v>6</v>
      </c>
      <c r="E1450">
        <v>2024</v>
      </c>
      <c r="F1450" s="1">
        <v>-10000</v>
      </c>
      <c r="G1450" s="1">
        <v>10000</v>
      </c>
      <c r="H1450" s="1">
        <v>0</v>
      </c>
      <c r="I1450" s="1">
        <v>0</v>
      </c>
      <c r="J1450">
        <v>7</v>
      </c>
    </row>
    <row r="1451" spans="1:10" ht="15.75" hidden="1" customHeight="1">
      <c r="A1451" t="s">
        <v>2817</v>
      </c>
      <c r="B1451" t="s">
        <v>2818</v>
      </c>
      <c r="C1451">
        <v>0</v>
      </c>
      <c r="D1451">
        <v>6</v>
      </c>
      <c r="E1451">
        <v>2024</v>
      </c>
      <c r="F1451" s="1">
        <v>-1605</v>
      </c>
      <c r="G1451" s="1">
        <v>10000</v>
      </c>
      <c r="H1451" s="1">
        <v>0</v>
      </c>
      <c r="I1451" s="1">
        <v>8395</v>
      </c>
      <c r="J1451">
        <v>7</v>
      </c>
    </row>
    <row r="1452" spans="1:10" ht="15.75" hidden="1" customHeight="1">
      <c r="A1452" t="s">
        <v>2819</v>
      </c>
      <c r="B1452" t="s">
        <v>2820</v>
      </c>
      <c r="C1452">
        <v>0</v>
      </c>
      <c r="D1452">
        <v>6</v>
      </c>
      <c r="E1452">
        <v>2024</v>
      </c>
      <c r="F1452" s="1">
        <v>-10000</v>
      </c>
      <c r="G1452" s="1">
        <v>10000</v>
      </c>
      <c r="H1452" s="1">
        <v>0</v>
      </c>
      <c r="I1452" s="1">
        <v>0</v>
      </c>
      <c r="J1452">
        <v>7</v>
      </c>
    </row>
    <row r="1453" spans="1:10" ht="15.75" hidden="1" customHeight="1">
      <c r="A1453" t="s">
        <v>2823</v>
      </c>
      <c r="B1453" t="s">
        <v>2824</v>
      </c>
      <c r="C1453">
        <v>0</v>
      </c>
      <c r="D1453">
        <v>6</v>
      </c>
      <c r="E1453">
        <v>2024</v>
      </c>
      <c r="F1453" s="1">
        <v>-9660.1</v>
      </c>
      <c r="G1453" s="1">
        <v>10000</v>
      </c>
      <c r="H1453" s="1">
        <v>0</v>
      </c>
      <c r="I1453" s="1">
        <v>339.9</v>
      </c>
      <c r="J1453">
        <v>7</v>
      </c>
    </row>
    <row r="1454" spans="1:10" ht="15.75" hidden="1" customHeight="1">
      <c r="A1454" t="s">
        <v>2825</v>
      </c>
      <c r="B1454" t="s">
        <v>2826</v>
      </c>
      <c r="C1454">
        <v>0</v>
      </c>
      <c r="D1454">
        <v>6</v>
      </c>
      <c r="E1454">
        <v>2024</v>
      </c>
      <c r="F1454" s="1">
        <v>-10000</v>
      </c>
      <c r="G1454" s="1">
        <v>10000</v>
      </c>
      <c r="H1454" s="1">
        <v>0</v>
      </c>
      <c r="I1454" s="1">
        <v>0</v>
      </c>
      <c r="J1454">
        <v>7</v>
      </c>
    </row>
    <row r="1455" spans="1:10" ht="15.75" hidden="1" customHeight="1">
      <c r="A1455" t="s">
        <v>2827</v>
      </c>
      <c r="B1455" t="s">
        <v>2828</v>
      </c>
      <c r="C1455">
        <v>0</v>
      </c>
      <c r="D1455">
        <v>6</v>
      </c>
      <c r="E1455">
        <v>2024</v>
      </c>
      <c r="F1455" s="1">
        <v>24280.5</v>
      </c>
      <c r="G1455" s="1">
        <v>0</v>
      </c>
      <c r="H1455" s="1">
        <v>0</v>
      </c>
      <c r="I1455" s="1">
        <v>24280.5</v>
      </c>
      <c r="J1455">
        <v>7</v>
      </c>
    </row>
    <row r="1456" spans="1:10" ht="15.75" hidden="1" customHeight="1">
      <c r="A1456" t="s">
        <v>2829</v>
      </c>
      <c r="B1456" t="s">
        <v>2830</v>
      </c>
      <c r="C1456">
        <v>0</v>
      </c>
      <c r="D1456">
        <v>6</v>
      </c>
      <c r="E1456">
        <v>2024</v>
      </c>
      <c r="F1456" s="1">
        <v>4131.21</v>
      </c>
      <c r="G1456" s="1">
        <v>0</v>
      </c>
      <c r="H1456" s="1">
        <v>0</v>
      </c>
      <c r="I1456" s="1">
        <v>4131.21</v>
      </c>
      <c r="J1456">
        <v>7</v>
      </c>
    </row>
    <row r="1457" spans="1:10" ht="15.75" hidden="1" customHeight="1">
      <c r="A1457" t="s">
        <v>2831</v>
      </c>
      <c r="B1457" t="s">
        <v>2832</v>
      </c>
      <c r="C1457">
        <v>0</v>
      </c>
      <c r="D1457">
        <v>6</v>
      </c>
      <c r="E1457">
        <v>2024</v>
      </c>
      <c r="F1457" s="1">
        <v>10280.5</v>
      </c>
      <c r="G1457" s="1">
        <v>0</v>
      </c>
      <c r="H1457" s="1">
        <v>0</v>
      </c>
      <c r="I1457" s="1">
        <v>10280.5</v>
      </c>
      <c r="J1457">
        <v>7</v>
      </c>
    </row>
    <row r="1458" spans="1:10" ht="15.75" hidden="1" customHeight="1">
      <c r="A1458" t="s">
        <v>2833</v>
      </c>
      <c r="B1458" t="s">
        <v>2834</v>
      </c>
      <c r="C1458">
        <v>0</v>
      </c>
      <c r="D1458">
        <v>6</v>
      </c>
      <c r="E1458">
        <v>2024</v>
      </c>
      <c r="F1458" s="1">
        <v>10280.5</v>
      </c>
      <c r="G1458" s="1">
        <v>0</v>
      </c>
      <c r="H1458" s="1">
        <v>0</v>
      </c>
      <c r="I1458" s="1">
        <v>10280.5</v>
      </c>
      <c r="J1458">
        <v>7</v>
      </c>
    </row>
    <row r="1459" spans="1:10" ht="15.75" hidden="1" customHeight="1">
      <c r="A1459" t="s">
        <v>2835</v>
      </c>
      <c r="B1459" t="s">
        <v>2836</v>
      </c>
      <c r="C1459">
        <v>0</v>
      </c>
      <c r="D1459">
        <v>6</v>
      </c>
      <c r="E1459">
        <v>2024</v>
      </c>
      <c r="F1459" s="1">
        <v>9778.5</v>
      </c>
      <c r="G1459" s="1">
        <v>0</v>
      </c>
      <c r="H1459" s="1">
        <v>0</v>
      </c>
      <c r="I1459" s="1">
        <v>9778.5</v>
      </c>
      <c r="J1459">
        <v>7</v>
      </c>
    </row>
    <row r="1460" spans="1:10" ht="15.75" hidden="1" customHeight="1">
      <c r="A1460" t="s">
        <v>2837</v>
      </c>
      <c r="B1460" t="s">
        <v>2838</v>
      </c>
      <c r="C1460">
        <v>0</v>
      </c>
      <c r="D1460">
        <v>6</v>
      </c>
      <c r="E1460">
        <v>2024</v>
      </c>
      <c r="F1460" s="1">
        <v>10280.5</v>
      </c>
      <c r="G1460" s="1">
        <v>0</v>
      </c>
      <c r="H1460" s="1">
        <v>0</v>
      </c>
      <c r="I1460" s="1">
        <v>10280.5</v>
      </c>
      <c r="J1460">
        <v>7</v>
      </c>
    </row>
    <row r="1461" spans="1:10" ht="15.75" hidden="1" customHeight="1">
      <c r="A1461" t="s">
        <v>2839</v>
      </c>
      <c r="B1461" t="s">
        <v>2840</v>
      </c>
      <c r="C1461">
        <v>0</v>
      </c>
      <c r="D1461">
        <v>6</v>
      </c>
      <c r="E1461">
        <v>2024</v>
      </c>
      <c r="F1461" s="1">
        <v>10280.5</v>
      </c>
      <c r="G1461" s="1">
        <v>0</v>
      </c>
      <c r="H1461" s="1">
        <v>0</v>
      </c>
      <c r="I1461" s="1">
        <v>10280.5</v>
      </c>
      <c r="J1461">
        <v>7</v>
      </c>
    </row>
    <row r="1462" spans="1:10" ht="15.75" hidden="1" customHeight="1">
      <c r="A1462" t="s">
        <v>2841</v>
      </c>
      <c r="B1462" t="s">
        <v>2842</v>
      </c>
      <c r="C1462">
        <v>0</v>
      </c>
      <c r="D1462">
        <v>6</v>
      </c>
      <c r="E1462">
        <v>2024</v>
      </c>
      <c r="F1462" s="1">
        <v>4075.35</v>
      </c>
      <c r="G1462" s="1">
        <v>0</v>
      </c>
      <c r="H1462" s="1">
        <v>0</v>
      </c>
      <c r="I1462" s="1">
        <v>4075.35</v>
      </c>
      <c r="J1462">
        <v>7</v>
      </c>
    </row>
    <row r="1463" spans="1:10" ht="15.75" hidden="1" customHeight="1">
      <c r="A1463" t="s">
        <v>2845</v>
      </c>
      <c r="B1463" t="s">
        <v>2846</v>
      </c>
      <c r="C1463">
        <v>0</v>
      </c>
      <c r="D1463">
        <v>6</v>
      </c>
      <c r="E1463">
        <v>2024</v>
      </c>
      <c r="F1463" s="1">
        <v>10280.5</v>
      </c>
      <c r="G1463" s="1">
        <v>0</v>
      </c>
      <c r="H1463" s="1">
        <v>0</v>
      </c>
      <c r="I1463" s="1">
        <v>10280.5</v>
      </c>
      <c r="J1463">
        <v>7</v>
      </c>
    </row>
    <row r="1464" spans="1:10" ht="15.75" hidden="1" customHeight="1">
      <c r="A1464" t="s">
        <v>2847</v>
      </c>
      <c r="B1464" t="s">
        <v>2848</v>
      </c>
      <c r="C1464">
        <v>0</v>
      </c>
      <c r="D1464">
        <v>6</v>
      </c>
      <c r="E1464">
        <v>2024</v>
      </c>
      <c r="F1464" s="1">
        <v>127.59</v>
      </c>
      <c r="G1464" s="1">
        <v>0</v>
      </c>
      <c r="H1464" s="1">
        <v>0</v>
      </c>
      <c r="I1464" s="1">
        <v>127.59</v>
      </c>
      <c r="J1464">
        <v>7</v>
      </c>
    </row>
    <row r="1465" spans="1:10" ht="15.75" hidden="1" customHeight="1">
      <c r="A1465" t="s">
        <v>2849</v>
      </c>
      <c r="B1465" t="s">
        <v>2850</v>
      </c>
      <c r="C1465">
        <v>0</v>
      </c>
      <c r="D1465">
        <v>6</v>
      </c>
      <c r="E1465">
        <v>2024</v>
      </c>
      <c r="F1465" s="1">
        <v>10280.5</v>
      </c>
      <c r="G1465" s="1">
        <v>0</v>
      </c>
      <c r="H1465" s="1">
        <v>0</v>
      </c>
      <c r="I1465" s="1">
        <v>10280.5</v>
      </c>
      <c r="J1465">
        <v>7</v>
      </c>
    </row>
    <row r="1466" spans="1:10" ht="15.75" hidden="1" customHeight="1">
      <c r="A1466" t="s">
        <v>2851</v>
      </c>
      <c r="B1466" t="s">
        <v>2852</v>
      </c>
      <c r="C1466">
        <v>0</v>
      </c>
      <c r="D1466">
        <v>6</v>
      </c>
      <c r="E1466">
        <v>2024</v>
      </c>
      <c r="F1466" s="1">
        <v>9000</v>
      </c>
      <c r="G1466" s="1">
        <v>0</v>
      </c>
      <c r="H1466" s="1">
        <v>0</v>
      </c>
      <c r="I1466" s="1">
        <v>9000</v>
      </c>
      <c r="J1466">
        <v>7</v>
      </c>
    </row>
    <row r="1467" spans="1:10" ht="15.75" hidden="1" customHeight="1">
      <c r="A1467" t="s">
        <v>2853</v>
      </c>
      <c r="B1467" t="s">
        <v>2854</v>
      </c>
      <c r="C1467">
        <v>0</v>
      </c>
      <c r="D1467">
        <v>6</v>
      </c>
      <c r="E1467">
        <v>2024</v>
      </c>
      <c r="F1467" s="1">
        <v>10280.5</v>
      </c>
      <c r="G1467" s="1">
        <v>0</v>
      </c>
      <c r="H1467" s="1">
        <v>0</v>
      </c>
      <c r="I1467" s="1">
        <v>10280.5</v>
      </c>
      <c r="J1467">
        <v>7</v>
      </c>
    </row>
    <row r="1468" spans="1:10" ht="15.75" hidden="1" customHeight="1">
      <c r="A1468" t="s">
        <v>2855</v>
      </c>
      <c r="B1468" t="s">
        <v>2856</v>
      </c>
      <c r="C1468">
        <v>0</v>
      </c>
      <c r="D1468">
        <v>6</v>
      </c>
      <c r="E1468">
        <v>2024</v>
      </c>
      <c r="F1468" s="1">
        <v>733.02</v>
      </c>
      <c r="G1468" s="1">
        <v>0</v>
      </c>
      <c r="H1468" s="1">
        <v>0</v>
      </c>
      <c r="I1468" s="1">
        <v>733.02</v>
      </c>
      <c r="J1468">
        <v>7</v>
      </c>
    </row>
    <row r="1469" spans="1:10" ht="15.75" hidden="1" customHeight="1">
      <c r="A1469" t="s">
        <v>2857</v>
      </c>
      <c r="B1469" t="s">
        <v>2858</v>
      </c>
      <c r="C1469">
        <v>0</v>
      </c>
      <c r="D1469">
        <v>6</v>
      </c>
      <c r="E1469">
        <v>2024</v>
      </c>
      <c r="F1469" s="1">
        <v>38057.5</v>
      </c>
      <c r="G1469" s="1">
        <v>0</v>
      </c>
      <c r="H1469" s="1">
        <v>0</v>
      </c>
      <c r="I1469" s="1">
        <v>38057.5</v>
      </c>
      <c r="J1469">
        <v>7</v>
      </c>
    </row>
    <row r="1470" spans="1:10" ht="15.75" hidden="1" customHeight="1">
      <c r="A1470" t="s">
        <v>2859</v>
      </c>
      <c r="B1470" t="s">
        <v>2860</v>
      </c>
      <c r="C1470">
        <v>0</v>
      </c>
      <c r="D1470">
        <v>6</v>
      </c>
      <c r="E1470">
        <v>2024</v>
      </c>
      <c r="F1470" s="1">
        <v>10000</v>
      </c>
      <c r="G1470" s="1">
        <v>0</v>
      </c>
      <c r="H1470" s="1">
        <v>0</v>
      </c>
      <c r="I1470" s="1">
        <v>10000</v>
      </c>
      <c r="J1470">
        <v>7</v>
      </c>
    </row>
    <row r="1471" spans="1:10" ht="15.75" hidden="1" customHeight="1">
      <c r="A1471" t="s">
        <v>2861</v>
      </c>
      <c r="B1471" t="s">
        <v>2862</v>
      </c>
      <c r="C1471">
        <v>0</v>
      </c>
      <c r="D1471">
        <v>6</v>
      </c>
      <c r="E1471">
        <v>2024</v>
      </c>
      <c r="F1471" s="1">
        <v>10280.5</v>
      </c>
      <c r="G1471" s="1">
        <v>0</v>
      </c>
      <c r="H1471" s="1">
        <v>0</v>
      </c>
      <c r="I1471" s="1">
        <v>10280.5</v>
      </c>
      <c r="J1471">
        <v>7</v>
      </c>
    </row>
    <row r="1472" spans="1:10" ht="15.75" hidden="1" customHeight="1">
      <c r="A1472" t="s">
        <v>2863</v>
      </c>
      <c r="B1472" t="s">
        <v>2864</v>
      </c>
      <c r="C1472">
        <v>0</v>
      </c>
      <c r="D1472">
        <v>6</v>
      </c>
      <c r="E1472">
        <v>2024</v>
      </c>
      <c r="F1472" s="1">
        <v>1800.19</v>
      </c>
      <c r="G1472" s="1">
        <v>0</v>
      </c>
      <c r="H1472" s="1">
        <v>0</v>
      </c>
      <c r="I1472" s="1">
        <v>1800.19</v>
      </c>
      <c r="J1472">
        <v>7</v>
      </c>
    </row>
    <row r="1473" spans="1:10" ht="15.75" hidden="1" customHeight="1">
      <c r="A1473" t="s">
        <v>2867</v>
      </c>
      <c r="B1473" t="s">
        <v>2868</v>
      </c>
      <c r="C1473">
        <v>0</v>
      </c>
      <c r="D1473">
        <v>6</v>
      </c>
      <c r="E1473">
        <v>2024</v>
      </c>
      <c r="F1473" s="1">
        <v>50000</v>
      </c>
      <c r="G1473" s="1">
        <v>0</v>
      </c>
      <c r="H1473" s="1">
        <v>0</v>
      </c>
      <c r="I1473" s="1">
        <v>50000</v>
      </c>
      <c r="J1473">
        <v>7</v>
      </c>
    </row>
    <row r="1474" spans="1:10" ht="15.75" hidden="1" customHeight="1">
      <c r="A1474" t="s">
        <v>2873</v>
      </c>
      <c r="B1474" t="s">
        <v>2874</v>
      </c>
      <c r="C1474">
        <v>0</v>
      </c>
      <c r="D1474">
        <v>6</v>
      </c>
      <c r="E1474">
        <v>2024</v>
      </c>
      <c r="F1474" s="1">
        <v>9600</v>
      </c>
      <c r="G1474" s="1">
        <v>0</v>
      </c>
      <c r="H1474" s="1">
        <v>0</v>
      </c>
      <c r="I1474" s="1">
        <v>9600</v>
      </c>
      <c r="J1474">
        <v>7</v>
      </c>
    </row>
    <row r="1475" spans="1:10" ht="15.75" hidden="1" customHeight="1">
      <c r="A1475" t="s">
        <v>2875</v>
      </c>
      <c r="B1475" t="s">
        <v>2876</v>
      </c>
      <c r="C1475">
        <v>0</v>
      </c>
      <c r="D1475">
        <v>6</v>
      </c>
      <c r="E1475">
        <v>2024</v>
      </c>
      <c r="F1475" s="1">
        <v>7568.2</v>
      </c>
      <c r="G1475" s="1">
        <v>0</v>
      </c>
      <c r="H1475" s="1">
        <v>0</v>
      </c>
      <c r="I1475" s="1">
        <v>7568.2</v>
      </c>
      <c r="J1475">
        <v>7</v>
      </c>
    </row>
    <row r="1476" spans="1:10" ht="15.75" hidden="1" customHeight="1">
      <c r="A1476" t="s">
        <v>2877</v>
      </c>
      <c r="B1476" t="s">
        <v>2878</v>
      </c>
      <c r="C1476">
        <v>0</v>
      </c>
      <c r="D1476">
        <v>6</v>
      </c>
      <c r="E1476">
        <v>2024</v>
      </c>
      <c r="F1476" s="1">
        <v>37377</v>
      </c>
      <c r="G1476" s="1">
        <v>0</v>
      </c>
      <c r="H1476" s="1">
        <v>0</v>
      </c>
      <c r="I1476" s="1">
        <v>37377</v>
      </c>
      <c r="J1476">
        <v>7</v>
      </c>
    </row>
    <row r="1477" spans="1:10" ht="15.75" hidden="1" customHeight="1">
      <c r="A1477" t="s">
        <v>2879</v>
      </c>
      <c r="B1477" t="s">
        <v>2880</v>
      </c>
      <c r="C1477">
        <v>0</v>
      </c>
      <c r="D1477">
        <v>6</v>
      </c>
      <c r="E1477">
        <v>2024</v>
      </c>
      <c r="F1477" s="1">
        <v>4134</v>
      </c>
      <c r="G1477" s="1">
        <v>0</v>
      </c>
      <c r="H1477" s="1">
        <v>0</v>
      </c>
      <c r="I1477" s="1">
        <v>4134</v>
      </c>
      <c r="J1477">
        <v>7</v>
      </c>
    </row>
    <row r="1478" spans="1:10" ht="15.75" hidden="1" customHeight="1">
      <c r="A1478" t="s">
        <v>2881</v>
      </c>
      <c r="B1478" t="s">
        <v>2882</v>
      </c>
      <c r="C1478">
        <v>0</v>
      </c>
      <c r="D1478">
        <v>6</v>
      </c>
      <c r="E1478">
        <v>2024</v>
      </c>
      <c r="F1478" s="1">
        <v>9600</v>
      </c>
      <c r="G1478" s="1">
        <v>0</v>
      </c>
      <c r="H1478" s="1">
        <v>0</v>
      </c>
      <c r="I1478" s="1">
        <v>9600</v>
      </c>
      <c r="J1478">
        <v>7</v>
      </c>
    </row>
    <row r="1479" spans="1:10" ht="15.75" hidden="1" customHeight="1">
      <c r="A1479" t="s">
        <v>2883</v>
      </c>
      <c r="B1479" t="s">
        <v>2884</v>
      </c>
      <c r="C1479">
        <v>0</v>
      </c>
      <c r="D1479">
        <v>6</v>
      </c>
      <c r="E1479">
        <v>2024</v>
      </c>
      <c r="F1479" s="1">
        <v>9600</v>
      </c>
      <c r="G1479" s="1">
        <v>0</v>
      </c>
      <c r="H1479" s="1">
        <v>0</v>
      </c>
      <c r="I1479" s="1">
        <v>9600</v>
      </c>
      <c r="J1479">
        <v>7</v>
      </c>
    </row>
    <row r="1480" spans="1:10" ht="15.75" hidden="1" customHeight="1">
      <c r="A1480" t="s">
        <v>2885</v>
      </c>
      <c r="B1480" t="s">
        <v>2886</v>
      </c>
      <c r="C1480">
        <v>0</v>
      </c>
      <c r="D1480">
        <v>6</v>
      </c>
      <c r="E1480">
        <v>2024</v>
      </c>
      <c r="F1480" s="1">
        <v>3714.4</v>
      </c>
      <c r="G1480" s="1">
        <v>0</v>
      </c>
      <c r="H1480" s="1">
        <v>0</v>
      </c>
      <c r="I1480" s="1">
        <v>3714.4</v>
      </c>
      <c r="J1480">
        <v>7</v>
      </c>
    </row>
    <row r="1481" spans="1:10" ht="15.75" hidden="1" customHeight="1">
      <c r="A1481" t="s">
        <v>2887</v>
      </c>
      <c r="B1481" t="s">
        <v>2888</v>
      </c>
      <c r="C1481">
        <v>0</v>
      </c>
      <c r="D1481">
        <v>6</v>
      </c>
      <c r="E1481">
        <v>2024</v>
      </c>
      <c r="F1481" s="1">
        <v>9600</v>
      </c>
      <c r="G1481" s="1">
        <v>0</v>
      </c>
      <c r="H1481" s="1">
        <v>0</v>
      </c>
      <c r="I1481" s="1">
        <v>9600</v>
      </c>
      <c r="J1481">
        <v>7</v>
      </c>
    </row>
    <row r="1482" spans="1:10" ht="15.75" hidden="1" customHeight="1">
      <c r="A1482" t="s">
        <v>2889</v>
      </c>
      <c r="B1482" t="s">
        <v>2890</v>
      </c>
      <c r="C1482">
        <v>0</v>
      </c>
      <c r="D1482">
        <v>6</v>
      </c>
      <c r="E1482">
        <v>2024</v>
      </c>
      <c r="F1482" s="1">
        <v>34600</v>
      </c>
      <c r="G1482" s="1">
        <v>0</v>
      </c>
      <c r="H1482" s="1">
        <v>0</v>
      </c>
      <c r="I1482" s="1">
        <v>34600</v>
      </c>
      <c r="J1482">
        <v>7</v>
      </c>
    </row>
    <row r="1483" spans="1:10" ht="15.75" hidden="1" customHeight="1">
      <c r="A1483" t="s">
        <v>2891</v>
      </c>
      <c r="B1483" t="s">
        <v>2892</v>
      </c>
      <c r="C1483">
        <v>0</v>
      </c>
      <c r="D1483">
        <v>6</v>
      </c>
      <c r="E1483">
        <v>2024</v>
      </c>
      <c r="F1483" s="1">
        <v>9600</v>
      </c>
      <c r="G1483" s="1">
        <v>0</v>
      </c>
      <c r="H1483" s="1">
        <v>0</v>
      </c>
      <c r="I1483" s="1">
        <v>9600</v>
      </c>
      <c r="J1483">
        <v>7</v>
      </c>
    </row>
    <row r="1484" spans="1:10" ht="15.75" hidden="1" customHeight="1">
      <c r="A1484" t="s">
        <v>2893</v>
      </c>
      <c r="B1484" t="s">
        <v>2894</v>
      </c>
      <c r="C1484">
        <v>0</v>
      </c>
      <c r="D1484">
        <v>6</v>
      </c>
      <c r="E1484">
        <v>2024</v>
      </c>
      <c r="F1484" s="1">
        <v>9600</v>
      </c>
      <c r="G1484" s="1">
        <v>0</v>
      </c>
      <c r="H1484" s="1">
        <v>0</v>
      </c>
      <c r="I1484" s="1">
        <v>9600</v>
      </c>
      <c r="J1484">
        <v>7</v>
      </c>
    </row>
    <row r="1485" spans="1:10" ht="15.75" hidden="1" customHeight="1">
      <c r="A1485" t="s">
        <v>2897</v>
      </c>
      <c r="B1485" t="s">
        <v>2898</v>
      </c>
      <c r="C1485">
        <v>0</v>
      </c>
      <c r="D1485">
        <v>6</v>
      </c>
      <c r="E1485">
        <v>2024</v>
      </c>
      <c r="F1485" s="1">
        <v>9600</v>
      </c>
      <c r="G1485" s="1">
        <v>0</v>
      </c>
      <c r="H1485" s="1">
        <v>0</v>
      </c>
      <c r="I1485" s="1">
        <v>9600</v>
      </c>
      <c r="J1485">
        <v>7</v>
      </c>
    </row>
    <row r="1486" spans="1:10" ht="15.75" hidden="1" customHeight="1">
      <c r="A1486" t="s">
        <v>2899</v>
      </c>
      <c r="B1486" t="s">
        <v>2900</v>
      </c>
      <c r="C1486">
        <v>0</v>
      </c>
      <c r="D1486">
        <v>6</v>
      </c>
      <c r="E1486">
        <v>2024</v>
      </c>
      <c r="F1486" s="1">
        <v>1394.93</v>
      </c>
      <c r="G1486" s="1">
        <v>0</v>
      </c>
      <c r="H1486" s="1">
        <v>0</v>
      </c>
      <c r="I1486" s="1">
        <v>1394.93</v>
      </c>
      <c r="J1486">
        <v>7</v>
      </c>
    </row>
    <row r="1487" spans="1:10" ht="15.75" hidden="1" customHeight="1">
      <c r="A1487" t="s">
        <v>2901</v>
      </c>
      <c r="B1487" t="s">
        <v>2902</v>
      </c>
      <c r="C1487">
        <v>0</v>
      </c>
      <c r="D1487">
        <v>6</v>
      </c>
      <c r="E1487">
        <v>2024</v>
      </c>
      <c r="F1487" s="1">
        <v>-4637.42</v>
      </c>
      <c r="G1487" s="1">
        <v>9774.7999999999993</v>
      </c>
      <c r="H1487" s="1">
        <v>4637.42</v>
      </c>
      <c r="I1487" s="1">
        <v>499.96</v>
      </c>
      <c r="J1487">
        <v>7</v>
      </c>
    </row>
    <row r="1488" spans="1:10" ht="15.75" hidden="1" customHeight="1">
      <c r="A1488" t="s">
        <v>2903</v>
      </c>
      <c r="B1488" t="s">
        <v>2904</v>
      </c>
      <c r="C1488">
        <v>0</v>
      </c>
      <c r="D1488">
        <v>6</v>
      </c>
      <c r="E1488">
        <v>2024</v>
      </c>
      <c r="F1488" s="1">
        <v>9600</v>
      </c>
      <c r="G1488" s="1">
        <v>0</v>
      </c>
      <c r="H1488" s="1">
        <v>0</v>
      </c>
      <c r="I1488" s="1">
        <v>9600</v>
      </c>
      <c r="J1488">
        <v>7</v>
      </c>
    </row>
    <row r="1489" spans="1:10" ht="15.75" hidden="1" customHeight="1">
      <c r="A1489" t="s">
        <v>2905</v>
      </c>
      <c r="B1489" t="s">
        <v>2906</v>
      </c>
      <c r="C1489">
        <v>0</v>
      </c>
      <c r="D1489">
        <v>6</v>
      </c>
      <c r="E1489">
        <v>2024</v>
      </c>
      <c r="F1489" s="1">
        <v>9600</v>
      </c>
      <c r="G1489" s="1">
        <v>0</v>
      </c>
      <c r="H1489" s="1">
        <v>0</v>
      </c>
      <c r="I1489" s="1">
        <v>9600</v>
      </c>
      <c r="J1489">
        <v>7</v>
      </c>
    </row>
    <row r="1490" spans="1:10" ht="15.75" hidden="1" customHeight="1">
      <c r="A1490" t="s">
        <v>2907</v>
      </c>
      <c r="B1490" t="s">
        <v>2908</v>
      </c>
      <c r="C1490">
        <v>0</v>
      </c>
      <c r="D1490">
        <v>6</v>
      </c>
      <c r="E1490">
        <v>2024</v>
      </c>
      <c r="F1490" s="1">
        <v>9600</v>
      </c>
      <c r="G1490" s="1">
        <v>0</v>
      </c>
      <c r="H1490" s="1">
        <v>0</v>
      </c>
      <c r="I1490" s="1">
        <v>9600</v>
      </c>
      <c r="J1490">
        <v>7</v>
      </c>
    </row>
    <row r="1491" spans="1:10" ht="15.75" hidden="1" customHeight="1">
      <c r="A1491" t="s">
        <v>2909</v>
      </c>
      <c r="B1491" t="s">
        <v>2910</v>
      </c>
      <c r="C1491">
        <v>0</v>
      </c>
      <c r="D1491">
        <v>6</v>
      </c>
      <c r="E1491">
        <v>2024</v>
      </c>
      <c r="F1491" s="1">
        <v>9600</v>
      </c>
      <c r="G1491" s="1">
        <v>0</v>
      </c>
      <c r="H1491" s="1">
        <v>0</v>
      </c>
      <c r="I1491" s="1">
        <v>9600</v>
      </c>
      <c r="J1491">
        <v>7</v>
      </c>
    </row>
    <row r="1492" spans="1:10" ht="15.75" hidden="1" customHeight="1">
      <c r="A1492" t="s">
        <v>2911</v>
      </c>
      <c r="B1492" t="s">
        <v>2912</v>
      </c>
      <c r="C1492">
        <v>0</v>
      </c>
      <c r="D1492">
        <v>6</v>
      </c>
      <c r="E1492">
        <v>2024</v>
      </c>
      <c r="F1492" s="1">
        <v>9600</v>
      </c>
      <c r="G1492" s="1">
        <v>0</v>
      </c>
      <c r="H1492" s="1">
        <v>0</v>
      </c>
      <c r="I1492" s="1">
        <v>9600</v>
      </c>
      <c r="J1492">
        <v>7</v>
      </c>
    </row>
    <row r="1493" spans="1:10" ht="15.75" hidden="1" customHeight="1">
      <c r="A1493" t="s">
        <v>2917</v>
      </c>
      <c r="B1493" t="s">
        <v>2918</v>
      </c>
      <c r="C1493">
        <v>0</v>
      </c>
      <c r="D1493">
        <v>6</v>
      </c>
      <c r="E1493">
        <v>2024</v>
      </c>
      <c r="F1493" s="1">
        <v>9600</v>
      </c>
      <c r="G1493" s="1">
        <v>0</v>
      </c>
      <c r="H1493" s="1">
        <v>0</v>
      </c>
      <c r="I1493" s="1">
        <v>9600</v>
      </c>
      <c r="J1493">
        <v>7</v>
      </c>
    </row>
    <row r="1494" spans="1:10" ht="15.75" hidden="1" customHeight="1">
      <c r="A1494" t="s">
        <v>2919</v>
      </c>
      <c r="B1494" t="s">
        <v>2920</v>
      </c>
      <c r="C1494">
        <v>0</v>
      </c>
      <c r="D1494">
        <v>6</v>
      </c>
      <c r="E1494">
        <v>2024</v>
      </c>
      <c r="F1494" s="1">
        <v>9600</v>
      </c>
      <c r="G1494" s="1">
        <v>0</v>
      </c>
      <c r="H1494" s="1">
        <v>0</v>
      </c>
      <c r="I1494" s="1">
        <v>9600</v>
      </c>
      <c r="J1494">
        <v>7</v>
      </c>
    </row>
    <row r="1495" spans="1:10" ht="15.75" hidden="1" customHeight="1">
      <c r="A1495" t="s">
        <v>2921</v>
      </c>
      <c r="B1495" t="s">
        <v>2922</v>
      </c>
      <c r="C1495">
        <v>0</v>
      </c>
      <c r="D1495">
        <v>6</v>
      </c>
      <c r="E1495">
        <v>2024</v>
      </c>
      <c r="F1495" s="1">
        <v>27777</v>
      </c>
      <c r="G1495" s="1">
        <v>0</v>
      </c>
      <c r="H1495" s="1">
        <v>0</v>
      </c>
      <c r="I1495" s="1">
        <v>27777</v>
      </c>
      <c r="J1495">
        <v>7</v>
      </c>
    </row>
    <row r="1496" spans="1:10" ht="15.75" hidden="1" customHeight="1">
      <c r="A1496" t="s">
        <v>2923</v>
      </c>
      <c r="B1496" t="s">
        <v>2924</v>
      </c>
      <c r="C1496">
        <v>0</v>
      </c>
      <c r="D1496">
        <v>6</v>
      </c>
      <c r="E1496">
        <v>2024</v>
      </c>
      <c r="F1496" s="1">
        <v>27777</v>
      </c>
      <c r="G1496" s="1">
        <v>0</v>
      </c>
      <c r="H1496" s="1">
        <v>0</v>
      </c>
      <c r="I1496" s="1">
        <v>27777</v>
      </c>
      <c r="J1496">
        <v>7</v>
      </c>
    </row>
    <row r="1497" spans="1:10" ht="15.75" hidden="1" customHeight="1">
      <c r="A1497" t="s">
        <v>2925</v>
      </c>
      <c r="B1497" t="s">
        <v>2926</v>
      </c>
      <c r="C1497">
        <v>0</v>
      </c>
      <c r="D1497">
        <v>6</v>
      </c>
      <c r="E1497">
        <v>2024</v>
      </c>
      <c r="F1497" s="1">
        <v>27777</v>
      </c>
      <c r="G1497" s="1">
        <v>0</v>
      </c>
      <c r="H1497" s="1">
        <v>0</v>
      </c>
      <c r="I1497" s="1">
        <v>27777</v>
      </c>
      <c r="J1497">
        <v>7</v>
      </c>
    </row>
    <row r="1498" spans="1:10" ht="15.75" hidden="1" customHeight="1">
      <c r="A1498" t="s">
        <v>2927</v>
      </c>
      <c r="B1498" t="s">
        <v>2928</v>
      </c>
      <c r="C1498">
        <v>0</v>
      </c>
      <c r="D1498">
        <v>6</v>
      </c>
      <c r="E1498">
        <v>2024</v>
      </c>
      <c r="F1498" s="1">
        <v>25000</v>
      </c>
      <c r="G1498" s="1">
        <v>0</v>
      </c>
      <c r="H1498" s="1">
        <v>0</v>
      </c>
      <c r="I1498" s="1">
        <v>25000</v>
      </c>
      <c r="J1498">
        <v>7</v>
      </c>
    </row>
    <row r="1499" spans="1:10" ht="15.75" hidden="1" customHeight="1">
      <c r="A1499" t="s">
        <v>2929</v>
      </c>
      <c r="B1499" t="s">
        <v>2930</v>
      </c>
      <c r="C1499">
        <v>0</v>
      </c>
      <c r="D1499">
        <v>6</v>
      </c>
      <c r="E1499">
        <v>2024</v>
      </c>
      <c r="F1499" s="1">
        <v>3216.97</v>
      </c>
      <c r="G1499" s="1">
        <v>0</v>
      </c>
      <c r="H1499" s="1">
        <v>0</v>
      </c>
      <c r="I1499" s="1">
        <v>3216.97</v>
      </c>
      <c r="J1499">
        <v>7</v>
      </c>
    </row>
    <row r="1500" spans="1:10" ht="15.75" hidden="1" customHeight="1">
      <c r="A1500" t="s">
        <v>2931</v>
      </c>
      <c r="B1500" t="s">
        <v>2932</v>
      </c>
      <c r="C1500">
        <v>0</v>
      </c>
      <c r="D1500">
        <v>6</v>
      </c>
      <c r="E1500">
        <v>2024</v>
      </c>
      <c r="F1500" s="1">
        <v>2540.5700000000002</v>
      </c>
      <c r="G1500" s="1">
        <v>0</v>
      </c>
      <c r="H1500" s="1">
        <v>0</v>
      </c>
      <c r="I1500" s="1">
        <v>2540.5700000000002</v>
      </c>
      <c r="J1500">
        <v>7</v>
      </c>
    </row>
    <row r="1501" spans="1:10" ht="15.75" hidden="1" customHeight="1">
      <c r="A1501" t="s">
        <v>2933</v>
      </c>
      <c r="B1501" t="s">
        <v>2934</v>
      </c>
      <c r="C1501">
        <v>0</v>
      </c>
      <c r="D1501">
        <v>6</v>
      </c>
      <c r="E1501">
        <v>2024</v>
      </c>
      <c r="F1501" s="1">
        <v>22000</v>
      </c>
      <c r="G1501" s="1">
        <v>0</v>
      </c>
      <c r="H1501" s="1">
        <v>0</v>
      </c>
      <c r="I1501" s="1">
        <v>22000</v>
      </c>
      <c r="J1501">
        <v>7</v>
      </c>
    </row>
    <row r="1502" spans="1:10" ht="15.75" hidden="1" customHeight="1">
      <c r="A1502" t="s">
        <v>2937</v>
      </c>
      <c r="B1502" t="s">
        <v>2938</v>
      </c>
      <c r="C1502">
        <v>0</v>
      </c>
      <c r="D1502">
        <v>6</v>
      </c>
      <c r="E1502">
        <v>2024</v>
      </c>
      <c r="F1502" s="1">
        <v>3025</v>
      </c>
      <c r="G1502" s="1">
        <v>0</v>
      </c>
      <c r="H1502" s="1">
        <v>0</v>
      </c>
      <c r="I1502" s="1">
        <v>3025</v>
      </c>
      <c r="J1502">
        <v>7</v>
      </c>
    </row>
    <row r="1503" spans="1:10" ht="15.75" hidden="1" customHeight="1">
      <c r="A1503" t="s">
        <v>2939</v>
      </c>
      <c r="B1503" t="s">
        <v>2940</v>
      </c>
      <c r="C1503">
        <v>0</v>
      </c>
      <c r="D1503">
        <v>6</v>
      </c>
      <c r="E1503">
        <v>2024</v>
      </c>
      <c r="F1503" s="1">
        <v>-9306.7900000000009</v>
      </c>
      <c r="G1503" s="1">
        <v>12977.15</v>
      </c>
      <c r="H1503" s="1">
        <v>0</v>
      </c>
      <c r="I1503" s="1">
        <v>3670.36</v>
      </c>
      <c r="J1503">
        <v>7</v>
      </c>
    </row>
    <row r="1504" spans="1:10" ht="15.75" hidden="1" customHeight="1">
      <c r="A1504" t="s">
        <v>2941</v>
      </c>
      <c r="B1504" t="s">
        <v>2942</v>
      </c>
      <c r="C1504">
        <v>0</v>
      </c>
      <c r="D1504">
        <v>6</v>
      </c>
      <c r="E1504">
        <v>2024</v>
      </c>
      <c r="F1504" s="1">
        <v>25000</v>
      </c>
      <c r="G1504" s="1">
        <v>0</v>
      </c>
      <c r="H1504" s="1">
        <v>0</v>
      </c>
      <c r="I1504" s="1">
        <v>25000</v>
      </c>
      <c r="J1504">
        <v>7</v>
      </c>
    </row>
    <row r="1505" spans="1:10" ht="15.75" hidden="1" customHeight="1">
      <c r="A1505" t="s">
        <v>2943</v>
      </c>
      <c r="B1505" t="s">
        <v>2944</v>
      </c>
      <c r="C1505">
        <v>0</v>
      </c>
      <c r="D1505">
        <v>6</v>
      </c>
      <c r="E1505">
        <v>2024</v>
      </c>
      <c r="F1505" s="1">
        <v>1183.18</v>
      </c>
      <c r="G1505" s="1">
        <v>0</v>
      </c>
      <c r="H1505" s="1">
        <v>0</v>
      </c>
      <c r="I1505" s="1">
        <v>1183.18</v>
      </c>
      <c r="J1505">
        <v>7</v>
      </c>
    </row>
    <row r="1506" spans="1:10" ht="15.75" hidden="1" customHeight="1">
      <c r="A1506" t="s">
        <v>2945</v>
      </c>
      <c r="B1506" t="s">
        <v>2946</v>
      </c>
      <c r="C1506">
        <v>0</v>
      </c>
      <c r="D1506">
        <v>6</v>
      </c>
      <c r="E1506">
        <v>2024</v>
      </c>
      <c r="F1506" s="1">
        <v>-25000</v>
      </c>
      <c r="G1506" s="1">
        <v>25000</v>
      </c>
      <c r="H1506" s="1">
        <v>0</v>
      </c>
      <c r="I1506" s="1">
        <v>0</v>
      </c>
      <c r="J1506">
        <v>7</v>
      </c>
    </row>
    <row r="1507" spans="1:10" ht="15.75" hidden="1" customHeight="1">
      <c r="A1507" t="s">
        <v>2947</v>
      </c>
      <c r="B1507" t="s">
        <v>2948</v>
      </c>
      <c r="C1507">
        <v>0</v>
      </c>
      <c r="D1507">
        <v>6</v>
      </c>
      <c r="E1507">
        <v>2024</v>
      </c>
      <c r="F1507" s="1">
        <v>2529</v>
      </c>
      <c r="G1507" s="1">
        <v>0</v>
      </c>
      <c r="H1507" s="1">
        <v>0</v>
      </c>
      <c r="I1507" s="1">
        <v>2529</v>
      </c>
      <c r="J1507">
        <v>7</v>
      </c>
    </row>
    <row r="1508" spans="1:10" ht="15.75" hidden="1" customHeight="1">
      <c r="A1508" t="s">
        <v>2949</v>
      </c>
      <c r="B1508" t="s">
        <v>2950</v>
      </c>
      <c r="C1508">
        <v>0</v>
      </c>
      <c r="D1508">
        <v>6</v>
      </c>
      <c r="E1508">
        <v>2024</v>
      </c>
      <c r="F1508" s="1">
        <v>35906.19</v>
      </c>
      <c r="G1508" s="1">
        <v>0</v>
      </c>
      <c r="H1508" s="1">
        <v>0</v>
      </c>
      <c r="I1508" s="1">
        <v>35906.19</v>
      </c>
      <c r="J1508">
        <v>7</v>
      </c>
    </row>
    <row r="1509" spans="1:10" ht="15.75" hidden="1" customHeight="1">
      <c r="A1509" t="s">
        <v>2951</v>
      </c>
      <c r="B1509" t="s">
        <v>2952</v>
      </c>
      <c r="C1509">
        <v>0</v>
      </c>
      <c r="D1509">
        <v>6</v>
      </c>
      <c r="E1509">
        <v>2024</v>
      </c>
      <c r="F1509" s="1">
        <v>25000</v>
      </c>
      <c r="G1509" s="1">
        <v>0</v>
      </c>
      <c r="H1509" s="1">
        <v>0</v>
      </c>
      <c r="I1509" s="1">
        <v>25000</v>
      </c>
      <c r="J1509">
        <v>7</v>
      </c>
    </row>
    <row r="1510" spans="1:10" ht="15.75" hidden="1" customHeight="1">
      <c r="A1510" t="s">
        <v>2953</v>
      </c>
      <c r="B1510" t="s">
        <v>2954</v>
      </c>
      <c r="C1510">
        <v>0</v>
      </c>
      <c r="D1510">
        <v>6</v>
      </c>
      <c r="E1510">
        <v>2024</v>
      </c>
      <c r="F1510" s="1">
        <v>60906.19</v>
      </c>
      <c r="G1510" s="1">
        <v>0</v>
      </c>
      <c r="H1510" s="1">
        <v>0</v>
      </c>
      <c r="I1510" s="1">
        <v>60906.19</v>
      </c>
      <c r="J1510">
        <v>7</v>
      </c>
    </row>
    <row r="1511" spans="1:10" ht="15.75" hidden="1" customHeight="1">
      <c r="A1511" t="s">
        <v>2955</v>
      </c>
      <c r="B1511" t="s">
        <v>2956</v>
      </c>
      <c r="C1511">
        <v>0</v>
      </c>
      <c r="D1511">
        <v>6</v>
      </c>
      <c r="E1511">
        <v>2024</v>
      </c>
      <c r="F1511" s="1">
        <v>35000</v>
      </c>
      <c r="G1511" s="1">
        <v>0</v>
      </c>
      <c r="H1511" s="1">
        <v>0</v>
      </c>
      <c r="I1511" s="1">
        <v>35000</v>
      </c>
      <c r="J1511">
        <v>7</v>
      </c>
    </row>
    <row r="1512" spans="1:10" ht="15.75" hidden="1" customHeight="1">
      <c r="A1512" t="s">
        <v>2957</v>
      </c>
      <c r="B1512" t="s">
        <v>2958</v>
      </c>
      <c r="C1512">
        <v>0</v>
      </c>
      <c r="D1512">
        <v>6</v>
      </c>
      <c r="E1512">
        <v>2024</v>
      </c>
      <c r="F1512" s="1">
        <v>50000</v>
      </c>
      <c r="G1512" s="1">
        <v>0</v>
      </c>
      <c r="H1512" s="1">
        <v>0</v>
      </c>
      <c r="I1512" s="1">
        <v>50000</v>
      </c>
      <c r="J1512">
        <v>7</v>
      </c>
    </row>
    <row r="1513" spans="1:10" ht="15.75" hidden="1" customHeight="1">
      <c r="A1513" t="s">
        <v>2959</v>
      </c>
      <c r="B1513" t="s">
        <v>2960</v>
      </c>
      <c r="C1513">
        <v>0</v>
      </c>
      <c r="D1513">
        <v>6</v>
      </c>
      <c r="E1513">
        <v>2024</v>
      </c>
      <c r="F1513" s="1">
        <v>50000</v>
      </c>
      <c r="G1513" s="1">
        <v>0</v>
      </c>
      <c r="H1513" s="1">
        <v>0</v>
      </c>
      <c r="I1513" s="1">
        <v>50000</v>
      </c>
      <c r="J1513">
        <v>7</v>
      </c>
    </row>
    <row r="1514" spans="1:10" ht="15.75" hidden="1" customHeight="1">
      <c r="A1514" t="s">
        <v>2961</v>
      </c>
      <c r="B1514" t="s">
        <v>2962</v>
      </c>
      <c r="C1514">
        <v>0</v>
      </c>
      <c r="D1514">
        <v>6</v>
      </c>
      <c r="E1514">
        <v>2024</v>
      </c>
      <c r="F1514" s="1">
        <v>4973</v>
      </c>
      <c r="G1514" s="1">
        <v>0</v>
      </c>
      <c r="H1514" s="1">
        <v>0</v>
      </c>
      <c r="I1514" s="1">
        <v>4973</v>
      </c>
      <c r="J1514">
        <v>7</v>
      </c>
    </row>
    <row r="1515" spans="1:10" ht="15.75" hidden="1" customHeight="1">
      <c r="A1515" t="s">
        <v>2963</v>
      </c>
      <c r="B1515" t="s">
        <v>2964</v>
      </c>
      <c r="C1515">
        <v>0</v>
      </c>
      <c r="D1515">
        <v>6</v>
      </c>
      <c r="E1515">
        <v>2024</v>
      </c>
      <c r="F1515" s="1">
        <v>35906.19</v>
      </c>
      <c r="G1515" s="1">
        <v>0</v>
      </c>
      <c r="H1515" s="1">
        <v>0</v>
      </c>
      <c r="I1515" s="1">
        <v>35906.19</v>
      </c>
      <c r="J1515">
        <v>7</v>
      </c>
    </row>
    <row r="1516" spans="1:10" ht="15.75" hidden="1" customHeight="1">
      <c r="A1516" t="s">
        <v>2967</v>
      </c>
      <c r="B1516" t="s">
        <v>2968</v>
      </c>
      <c r="C1516">
        <v>0</v>
      </c>
      <c r="D1516">
        <v>6</v>
      </c>
      <c r="E1516">
        <v>2024</v>
      </c>
      <c r="F1516" s="1">
        <v>10906.19</v>
      </c>
      <c r="G1516" s="1">
        <v>0</v>
      </c>
      <c r="H1516" s="1">
        <v>0</v>
      </c>
      <c r="I1516" s="1">
        <v>10906.19</v>
      </c>
      <c r="J1516">
        <v>7</v>
      </c>
    </row>
    <row r="1517" spans="1:10" ht="15.75" hidden="1" customHeight="1">
      <c r="A1517" t="s">
        <v>2969</v>
      </c>
      <c r="B1517" t="s">
        <v>2970</v>
      </c>
      <c r="C1517">
        <v>0</v>
      </c>
      <c r="D1517">
        <v>6</v>
      </c>
      <c r="E1517">
        <v>2024</v>
      </c>
      <c r="F1517" s="1">
        <v>10906.19</v>
      </c>
      <c r="G1517" s="1">
        <v>0</v>
      </c>
      <c r="H1517" s="1">
        <v>0</v>
      </c>
      <c r="I1517" s="1">
        <v>10906.19</v>
      </c>
      <c r="J1517">
        <v>7</v>
      </c>
    </row>
    <row r="1518" spans="1:10" ht="15.75" hidden="1" customHeight="1">
      <c r="A1518" t="s">
        <v>2971</v>
      </c>
      <c r="B1518" t="s">
        <v>2972</v>
      </c>
      <c r="C1518">
        <v>0</v>
      </c>
      <c r="D1518">
        <v>6</v>
      </c>
      <c r="E1518">
        <v>2024</v>
      </c>
      <c r="F1518" s="1">
        <v>10906.19</v>
      </c>
      <c r="G1518" s="1">
        <v>0</v>
      </c>
      <c r="H1518" s="1">
        <v>0</v>
      </c>
      <c r="I1518" s="1">
        <v>10906.19</v>
      </c>
      <c r="J1518">
        <v>7</v>
      </c>
    </row>
    <row r="1519" spans="1:10" ht="15.75" hidden="1" customHeight="1">
      <c r="A1519" t="s">
        <v>2973</v>
      </c>
      <c r="B1519" t="s">
        <v>2974</v>
      </c>
      <c r="C1519">
        <v>0</v>
      </c>
      <c r="D1519">
        <v>6</v>
      </c>
      <c r="E1519">
        <v>2024</v>
      </c>
      <c r="F1519" s="1">
        <v>10906.19</v>
      </c>
      <c r="G1519" s="1">
        <v>0</v>
      </c>
      <c r="H1519" s="1">
        <v>0</v>
      </c>
      <c r="I1519" s="1">
        <v>10906.19</v>
      </c>
      <c r="J1519">
        <v>7</v>
      </c>
    </row>
    <row r="1520" spans="1:10" ht="15.75" hidden="1" customHeight="1">
      <c r="A1520" t="s">
        <v>2975</v>
      </c>
      <c r="B1520" t="s">
        <v>2976</v>
      </c>
      <c r="C1520">
        <v>0</v>
      </c>
      <c r="D1520">
        <v>6</v>
      </c>
      <c r="E1520">
        <v>2024</v>
      </c>
      <c r="F1520" s="1">
        <v>10906.19</v>
      </c>
      <c r="G1520" s="1">
        <v>0</v>
      </c>
      <c r="H1520" s="1">
        <v>0</v>
      </c>
      <c r="I1520" s="1">
        <v>10906.19</v>
      </c>
      <c r="J1520">
        <v>7</v>
      </c>
    </row>
    <row r="1521" spans="1:11" ht="15.75" hidden="1" customHeight="1">
      <c r="A1521" t="s">
        <v>2977</v>
      </c>
      <c r="B1521" t="s">
        <v>2978</v>
      </c>
      <c r="C1521">
        <v>0</v>
      </c>
      <c r="D1521">
        <v>6</v>
      </c>
      <c r="E1521">
        <v>2024</v>
      </c>
      <c r="F1521" s="1">
        <v>10906.19</v>
      </c>
      <c r="G1521" s="1">
        <v>0</v>
      </c>
      <c r="H1521" s="1">
        <v>0</v>
      </c>
      <c r="I1521" s="1">
        <v>10906.19</v>
      </c>
      <c r="J1521">
        <v>7</v>
      </c>
      <c r="K1521" s="1"/>
    </row>
    <row r="1522" spans="1:11" ht="15.75" hidden="1" customHeight="1">
      <c r="A1522" t="s">
        <v>2979</v>
      </c>
      <c r="B1522" t="s">
        <v>2980</v>
      </c>
      <c r="C1522">
        <v>0</v>
      </c>
      <c r="D1522">
        <v>6</v>
      </c>
      <c r="E1522">
        <v>2024</v>
      </c>
      <c r="F1522" s="1">
        <v>6999</v>
      </c>
      <c r="G1522" s="1">
        <v>0</v>
      </c>
      <c r="H1522" s="1">
        <v>0</v>
      </c>
      <c r="I1522" s="1">
        <v>6999</v>
      </c>
      <c r="J1522">
        <v>7</v>
      </c>
    </row>
    <row r="1523" spans="1:11" ht="15.75" hidden="1" customHeight="1">
      <c r="A1523" t="s">
        <v>2981</v>
      </c>
      <c r="B1523" t="s">
        <v>2982</v>
      </c>
      <c r="C1523">
        <v>0</v>
      </c>
      <c r="D1523">
        <v>6</v>
      </c>
      <c r="E1523">
        <v>2024</v>
      </c>
      <c r="F1523" s="1">
        <v>10906.19</v>
      </c>
      <c r="G1523" s="1">
        <v>0</v>
      </c>
      <c r="H1523" s="1">
        <v>0</v>
      </c>
      <c r="I1523" s="1">
        <v>10906.19</v>
      </c>
      <c r="J1523">
        <v>7</v>
      </c>
    </row>
    <row r="1524" spans="1:11" ht="15.75" hidden="1" customHeight="1">
      <c r="A1524" t="s">
        <v>2983</v>
      </c>
      <c r="B1524" t="s">
        <v>2984</v>
      </c>
      <c r="C1524">
        <v>0</v>
      </c>
      <c r="D1524">
        <v>6</v>
      </c>
      <c r="E1524">
        <v>2024</v>
      </c>
      <c r="F1524" s="1">
        <v>10906.19</v>
      </c>
      <c r="G1524" s="1">
        <v>0</v>
      </c>
      <c r="H1524" s="1">
        <v>0</v>
      </c>
      <c r="I1524" s="1">
        <v>10906.19</v>
      </c>
      <c r="J1524">
        <v>7</v>
      </c>
    </row>
    <row r="1525" spans="1:11" ht="15.75" hidden="1" customHeight="1">
      <c r="A1525" t="s">
        <v>2985</v>
      </c>
      <c r="B1525" t="s">
        <v>2986</v>
      </c>
      <c r="C1525">
        <v>0</v>
      </c>
      <c r="D1525">
        <v>6</v>
      </c>
      <c r="E1525">
        <v>2024</v>
      </c>
      <c r="F1525" s="1">
        <v>10906.19</v>
      </c>
      <c r="G1525" s="1">
        <v>0</v>
      </c>
      <c r="H1525" s="1">
        <v>0</v>
      </c>
      <c r="I1525" s="1">
        <v>10906.19</v>
      </c>
      <c r="J1525">
        <v>7</v>
      </c>
    </row>
    <row r="1526" spans="1:11" ht="15.75" hidden="1" customHeight="1">
      <c r="A1526" t="s">
        <v>2987</v>
      </c>
      <c r="B1526" t="s">
        <v>2988</v>
      </c>
      <c r="C1526">
        <v>0</v>
      </c>
      <c r="D1526">
        <v>6</v>
      </c>
      <c r="E1526">
        <v>2024</v>
      </c>
      <c r="F1526" s="1">
        <v>10906.19</v>
      </c>
      <c r="G1526" s="1">
        <v>0</v>
      </c>
      <c r="H1526" s="1">
        <v>0</v>
      </c>
      <c r="I1526" s="1">
        <v>10906.19</v>
      </c>
      <c r="J1526">
        <v>7</v>
      </c>
    </row>
    <row r="1527" spans="1:11" ht="15.75" hidden="1" customHeight="1">
      <c r="A1527" t="s">
        <v>2989</v>
      </c>
      <c r="B1527" t="s">
        <v>2990</v>
      </c>
      <c r="C1527">
        <v>0</v>
      </c>
      <c r="D1527">
        <v>6</v>
      </c>
      <c r="E1527">
        <v>2024</v>
      </c>
      <c r="F1527" s="1">
        <v>10906.19</v>
      </c>
      <c r="G1527" s="1">
        <v>0</v>
      </c>
      <c r="H1527" s="1">
        <v>0</v>
      </c>
      <c r="I1527" s="1">
        <v>10906.19</v>
      </c>
      <c r="J1527">
        <v>7</v>
      </c>
    </row>
    <row r="1528" spans="1:11" ht="15.75" hidden="1" customHeight="1">
      <c r="A1528" t="s">
        <v>2991</v>
      </c>
      <c r="B1528" t="s">
        <v>2992</v>
      </c>
      <c r="C1528">
        <v>0</v>
      </c>
      <c r="D1528">
        <v>6</v>
      </c>
      <c r="E1528">
        <v>2024</v>
      </c>
      <c r="F1528" s="1">
        <v>10906.19</v>
      </c>
      <c r="G1528" s="1">
        <v>0</v>
      </c>
      <c r="H1528" s="1">
        <v>0</v>
      </c>
      <c r="I1528" s="1">
        <v>10906.19</v>
      </c>
      <c r="J1528">
        <v>7</v>
      </c>
    </row>
    <row r="1529" spans="1:11" ht="15.75" hidden="1" customHeight="1">
      <c r="A1529" t="s">
        <v>2993</v>
      </c>
      <c r="B1529" t="s">
        <v>2994</v>
      </c>
      <c r="C1529">
        <v>0</v>
      </c>
      <c r="D1529">
        <v>6</v>
      </c>
      <c r="E1529">
        <v>2024</v>
      </c>
      <c r="F1529" s="1">
        <v>34000</v>
      </c>
      <c r="G1529" s="1">
        <v>0</v>
      </c>
      <c r="H1529" s="1">
        <v>0</v>
      </c>
      <c r="I1529" s="1">
        <v>34000</v>
      </c>
      <c r="J1529">
        <v>7</v>
      </c>
    </row>
    <row r="1530" spans="1:11" ht="15.75" hidden="1" customHeight="1">
      <c r="A1530" t="s">
        <v>2995</v>
      </c>
      <c r="B1530" t="s">
        <v>2996</v>
      </c>
      <c r="C1530">
        <v>0</v>
      </c>
      <c r="D1530">
        <v>6</v>
      </c>
      <c r="E1530">
        <v>2024</v>
      </c>
      <c r="F1530" s="1">
        <v>10906.19</v>
      </c>
      <c r="G1530" s="1">
        <v>0</v>
      </c>
      <c r="H1530" s="1">
        <v>0</v>
      </c>
      <c r="I1530" s="1">
        <v>10906.19</v>
      </c>
      <c r="J1530">
        <v>7</v>
      </c>
    </row>
    <row r="1531" spans="1:11" ht="15.75" hidden="1" customHeight="1">
      <c r="A1531" t="s">
        <v>2997</v>
      </c>
      <c r="B1531" t="s">
        <v>2998</v>
      </c>
      <c r="C1531">
        <v>0</v>
      </c>
      <c r="D1531">
        <v>6</v>
      </c>
      <c r="E1531">
        <v>2024</v>
      </c>
      <c r="F1531" s="1">
        <v>10906.19</v>
      </c>
      <c r="G1531" s="1">
        <v>0</v>
      </c>
      <c r="H1531" s="1">
        <v>0</v>
      </c>
      <c r="I1531" s="1">
        <v>10906.19</v>
      </c>
      <c r="J1531">
        <v>7</v>
      </c>
    </row>
    <row r="1532" spans="1:11" ht="15.75" hidden="1" customHeight="1">
      <c r="A1532" t="s">
        <v>2999</v>
      </c>
      <c r="B1532" t="s">
        <v>3000</v>
      </c>
      <c r="C1532">
        <v>0</v>
      </c>
      <c r="D1532">
        <v>6</v>
      </c>
      <c r="E1532">
        <v>2024</v>
      </c>
      <c r="F1532" s="1">
        <v>10906.19</v>
      </c>
      <c r="G1532" s="1">
        <v>0</v>
      </c>
      <c r="H1532" s="1">
        <v>0</v>
      </c>
      <c r="I1532" s="1">
        <v>10906.19</v>
      </c>
      <c r="J1532">
        <v>7</v>
      </c>
    </row>
    <row r="1533" spans="1:11" ht="15.75" hidden="1" customHeight="1">
      <c r="A1533" t="s">
        <v>3001</v>
      </c>
      <c r="B1533" t="s">
        <v>3002</v>
      </c>
      <c r="C1533">
        <v>0</v>
      </c>
      <c r="D1533">
        <v>6</v>
      </c>
      <c r="E1533">
        <v>2024</v>
      </c>
      <c r="F1533" s="1">
        <v>10500</v>
      </c>
      <c r="G1533" s="1">
        <v>0</v>
      </c>
      <c r="H1533" s="1">
        <v>0</v>
      </c>
      <c r="I1533" s="1">
        <v>10500</v>
      </c>
      <c r="J1533">
        <v>7</v>
      </c>
    </row>
    <row r="1534" spans="1:11" ht="15.75" hidden="1" customHeight="1">
      <c r="A1534" t="s">
        <v>3003</v>
      </c>
      <c r="B1534" t="s">
        <v>3004</v>
      </c>
      <c r="C1534">
        <v>0</v>
      </c>
      <c r="D1534">
        <v>6</v>
      </c>
      <c r="E1534">
        <v>2024</v>
      </c>
      <c r="F1534" s="1">
        <v>10906.19</v>
      </c>
      <c r="G1534" s="1">
        <v>0</v>
      </c>
      <c r="H1534" s="1">
        <v>0</v>
      </c>
      <c r="I1534" s="1">
        <v>10906.19</v>
      </c>
      <c r="J1534">
        <v>7</v>
      </c>
    </row>
    <row r="1535" spans="1:11" ht="15.75" hidden="1" customHeight="1">
      <c r="A1535" t="s">
        <v>3005</v>
      </c>
      <c r="B1535" t="s">
        <v>2960</v>
      </c>
      <c r="C1535">
        <v>0</v>
      </c>
      <c r="D1535">
        <v>6</v>
      </c>
      <c r="E1535">
        <v>2024</v>
      </c>
      <c r="F1535" s="1">
        <v>10906.19</v>
      </c>
      <c r="G1535" s="1">
        <v>0</v>
      </c>
      <c r="H1535" s="1">
        <v>0</v>
      </c>
      <c r="I1535" s="1">
        <v>10906.19</v>
      </c>
      <c r="J1535">
        <v>7</v>
      </c>
    </row>
    <row r="1536" spans="1:11" ht="15.75" hidden="1" customHeight="1">
      <c r="A1536" t="s">
        <v>3006</v>
      </c>
      <c r="B1536" t="s">
        <v>3007</v>
      </c>
      <c r="C1536">
        <v>0</v>
      </c>
      <c r="D1536">
        <v>6</v>
      </c>
      <c r="E1536">
        <v>2024</v>
      </c>
      <c r="F1536" s="1">
        <v>85906.19</v>
      </c>
      <c r="G1536" s="1">
        <v>0</v>
      </c>
      <c r="H1536" s="1">
        <v>0</v>
      </c>
      <c r="I1536" s="1">
        <v>85906.19</v>
      </c>
      <c r="J1536">
        <v>7</v>
      </c>
    </row>
    <row r="1537" spans="1:10" ht="15.75" hidden="1" customHeight="1">
      <c r="A1537" t="s">
        <v>3008</v>
      </c>
      <c r="B1537" t="s">
        <v>3009</v>
      </c>
      <c r="C1537">
        <v>0</v>
      </c>
      <c r="D1537">
        <v>6</v>
      </c>
      <c r="E1537">
        <v>2024</v>
      </c>
      <c r="F1537" s="1">
        <v>7482.1</v>
      </c>
      <c r="G1537" s="1">
        <v>0</v>
      </c>
      <c r="H1537" s="1">
        <v>0</v>
      </c>
      <c r="I1537" s="1">
        <v>7482.1</v>
      </c>
      <c r="J1537">
        <v>7</v>
      </c>
    </row>
    <row r="1538" spans="1:10" ht="15.75" hidden="1" customHeight="1">
      <c r="A1538" t="s">
        <v>3010</v>
      </c>
      <c r="B1538" t="s">
        <v>3011</v>
      </c>
      <c r="C1538">
        <v>0</v>
      </c>
      <c r="D1538">
        <v>6</v>
      </c>
      <c r="E1538">
        <v>2024</v>
      </c>
      <c r="F1538" s="1">
        <v>5258.95</v>
      </c>
      <c r="G1538" s="1">
        <v>0</v>
      </c>
      <c r="H1538" s="1">
        <v>0</v>
      </c>
      <c r="I1538" s="1">
        <v>5258.95</v>
      </c>
      <c r="J1538">
        <v>7</v>
      </c>
    </row>
    <row r="1539" spans="1:10" ht="15.75" hidden="1" customHeight="1">
      <c r="A1539" t="s">
        <v>3012</v>
      </c>
      <c r="B1539" t="s">
        <v>3013</v>
      </c>
      <c r="C1539">
        <v>0</v>
      </c>
      <c r="D1539">
        <v>6</v>
      </c>
      <c r="E1539">
        <v>2024</v>
      </c>
      <c r="F1539" s="1">
        <v>15283.7</v>
      </c>
      <c r="G1539" s="1">
        <v>0</v>
      </c>
      <c r="H1539" s="1">
        <v>0</v>
      </c>
      <c r="I1539" s="1">
        <v>15283.7</v>
      </c>
      <c r="J1539">
        <v>7</v>
      </c>
    </row>
    <row r="1540" spans="1:10" ht="15.75" hidden="1" customHeight="1">
      <c r="A1540" t="s">
        <v>3014</v>
      </c>
      <c r="B1540" t="s">
        <v>3015</v>
      </c>
      <c r="C1540">
        <v>0</v>
      </c>
      <c r="D1540">
        <v>6</v>
      </c>
      <c r="E1540">
        <v>2024</v>
      </c>
      <c r="F1540" s="1">
        <v>60906.19</v>
      </c>
      <c r="G1540" s="1">
        <v>0</v>
      </c>
      <c r="H1540" s="1">
        <v>0</v>
      </c>
      <c r="I1540" s="1">
        <v>60906.19</v>
      </c>
      <c r="J1540">
        <v>7</v>
      </c>
    </row>
    <row r="1541" spans="1:10" ht="15.75" hidden="1" customHeight="1">
      <c r="A1541" t="s">
        <v>3016</v>
      </c>
      <c r="B1541" t="s">
        <v>3017</v>
      </c>
      <c r="C1541">
        <v>0</v>
      </c>
      <c r="D1541">
        <v>6</v>
      </c>
      <c r="E1541">
        <v>2024</v>
      </c>
      <c r="F1541" s="1">
        <v>85906.19</v>
      </c>
      <c r="G1541" s="1">
        <v>0</v>
      </c>
      <c r="H1541" s="1">
        <v>0</v>
      </c>
      <c r="I1541" s="1">
        <v>85906.19</v>
      </c>
      <c r="J1541">
        <v>7</v>
      </c>
    </row>
    <row r="1542" spans="1:10" ht="15.75" hidden="1" customHeight="1">
      <c r="A1542" t="s">
        <v>3018</v>
      </c>
      <c r="B1542" t="s">
        <v>3019</v>
      </c>
      <c r="C1542">
        <v>0</v>
      </c>
      <c r="D1542">
        <v>6</v>
      </c>
      <c r="E1542">
        <v>2024</v>
      </c>
      <c r="F1542" s="1">
        <v>11518.97</v>
      </c>
      <c r="G1542" s="1">
        <v>0</v>
      </c>
      <c r="H1542" s="1">
        <v>0</v>
      </c>
      <c r="I1542" s="1">
        <v>11518.97</v>
      </c>
      <c r="J1542">
        <v>7</v>
      </c>
    </row>
    <row r="1543" spans="1:10" ht="15.75" hidden="1" customHeight="1">
      <c r="A1543" t="s">
        <v>3020</v>
      </c>
      <c r="B1543" t="s">
        <v>3021</v>
      </c>
      <c r="C1543">
        <v>0</v>
      </c>
      <c r="D1543">
        <v>6</v>
      </c>
      <c r="E1543">
        <v>2024</v>
      </c>
      <c r="F1543" s="1">
        <v>3930.39</v>
      </c>
      <c r="G1543" s="1">
        <v>0</v>
      </c>
      <c r="H1543" s="1">
        <v>3930.39</v>
      </c>
      <c r="I1543" s="1">
        <v>0</v>
      </c>
      <c r="J1543">
        <v>7</v>
      </c>
    </row>
    <row r="1544" spans="1:10" ht="15.75" hidden="1" customHeight="1">
      <c r="A1544" t="s">
        <v>3022</v>
      </c>
      <c r="B1544" t="s">
        <v>3023</v>
      </c>
      <c r="C1544">
        <v>0</v>
      </c>
      <c r="D1544">
        <v>6</v>
      </c>
      <c r="E1544">
        <v>2024</v>
      </c>
      <c r="F1544" s="1">
        <v>10906.19</v>
      </c>
      <c r="G1544" s="1">
        <v>0</v>
      </c>
      <c r="H1544" s="1">
        <v>0</v>
      </c>
      <c r="I1544" s="1">
        <v>10906.19</v>
      </c>
      <c r="J1544">
        <v>7</v>
      </c>
    </row>
    <row r="1545" spans="1:10" ht="15.75" hidden="1" customHeight="1">
      <c r="A1545" t="s">
        <v>3024</v>
      </c>
      <c r="B1545" t="s">
        <v>3025</v>
      </c>
      <c r="C1545">
        <v>0</v>
      </c>
      <c r="D1545">
        <v>6</v>
      </c>
      <c r="E1545">
        <v>2024</v>
      </c>
      <c r="F1545" s="1">
        <v>10906.19</v>
      </c>
      <c r="G1545" s="1">
        <v>0</v>
      </c>
      <c r="H1545" s="1">
        <v>0</v>
      </c>
      <c r="I1545" s="1">
        <v>10906.19</v>
      </c>
      <c r="J1545">
        <v>7</v>
      </c>
    </row>
    <row r="1546" spans="1:10" ht="15.75" hidden="1" customHeight="1">
      <c r="A1546" t="s">
        <v>3026</v>
      </c>
      <c r="B1546" t="s">
        <v>3027</v>
      </c>
      <c r="C1546">
        <v>0</v>
      </c>
      <c r="D1546">
        <v>6</v>
      </c>
      <c r="E1546">
        <v>2024</v>
      </c>
      <c r="F1546" s="1">
        <v>10906.19</v>
      </c>
      <c r="G1546" s="1">
        <v>0</v>
      </c>
      <c r="H1546" s="1">
        <v>0</v>
      </c>
      <c r="I1546" s="1">
        <v>10906.19</v>
      </c>
      <c r="J1546">
        <v>7</v>
      </c>
    </row>
    <row r="1547" spans="1:10" ht="15.75" hidden="1" customHeight="1">
      <c r="A1547" t="s">
        <v>3028</v>
      </c>
      <c r="B1547" t="s">
        <v>3029</v>
      </c>
      <c r="C1547">
        <v>0</v>
      </c>
      <c r="D1547">
        <v>6</v>
      </c>
      <c r="E1547">
        <v>2024</v>
      </c>
      <c r="F1547" s="1">
        <v>10906.19</v>
      </c>
      <c r="G1547" s="1">
        <v>0</v>
      </c>
      <c r="H1547" s="1">
        <v>0</v>
      </c>
      <c r="I1547" s="1">
        <v>10906.19</v>
      </c>
      <c r="J1547">
        <v>7</v>
      </c>
    </row>
    <row r="1548" spans="1:10" ht="15.75" hidden="1" customHeight="1">
      <c r="A1548" t="s">
        <v>3030</v>
      </c>
      <c r="B1548" t="s">
        <v>3031</v>
      </c>
      <c r="C1548">
        <v>0</v>
      </c>
      <c r="D1548">
        <v>6</v>
      </c>
      <c r="E1548">
        <v>2024</v>
      </c>
      <c r="F1548" s="1">
        <v>10906.19</v>
      </c>
      <c r="G1548" s="1">
        <v>0</v>
      </c>
      <c r="H1548" s="1">
        <v>0</v>
      </c>
      <c r="I1548" s="1">
        <v>10906.19</v>
      </c>
      <c r="J1548">
        <v>7</v>
      </c>
    </row>
    <row r="1549" spans="1:10" ht="15.75" hidden="1" customHeight="1">
      <c r="A1549" t="s">
        <v>3032</v>
      </c>
      <c r="B1549" t="s">
        <v>3033</v>
      </c>
      <c r="C1549">
        <v>0</v>
      </c>
      <c r="D1549">
        <v>6</v>
      </c>
      <c r="E1549">
        <v>2024</v>
      </c>
      <c r="F1549" s="1">
        <v>10906.19</v>
      </c>
      <c r="G1549" s="1">
        <v>0</v>
      </c>
      <c r="H1549" s="1">
        <v>0</v>
      </c>
      <c r="I1549" s="1">
        <v>10906.19</v>
      </c>
      <c r="J1549">
        <v>7</v>
      </c>
    </row>
    <row r="1550" spans="1:10" ht="15.75" hidden="1" customHeight="1">
      <c r="A1550" t="s">
        <v>3034</v>
      </c>
      <c r="B1550" t="s">
        <v>3035</v>
      </c>
      <c r="C1550">
        <v>0</v>
      </c>
      <c r="D1550">
        <v>6</v>
      </c>
      <c r="E1550">
        <v>2024</v>
      </c>
      <c r="F1550" s="1">
        <v>10906.19</v>
      </c>
      <c r="G1550" s="1">
        <v>0</v>
      </c>
      <c r="H1550" s="1">
        <v>0</v>
      </c>
      <c r="I1550" s="1">
        <v>10906.19</v>
      </c>
      <c r="J1550">
        <v>7</v>
      </c>
    </row>
    <row r="1551" spans="1:10" ht="15.75" hidden="1" customHeight="1">
      <c r="A1551" t="s">
        <v>3036</v>
      </c>
      <c r="B1551" t="s">
        <v>3037</v>
      </c>
      <c r="C1551">
        <v>0</v>
      </c>
      <c r="D1551">
        <v>6</v>
      </c>
      <c r="E1551">
        <v>2024</v>
      </c>
      <c r="F1551" s="1">
        <v>10906.19</v>
      </c>
      <c r="G1551" s="1">
        <v>0</v>
      </c>
      <c r="H1551" s="1">
        <v>0</v>
      </c>
      <c r="I1551" s="1">
        <v>10906.19</v>
      </c>
      <c r="J1551">
        <v>7</v>
      </c>
    </row>
    <row r="1552" spans="1:10" ht="15.75" hidden="1" customHeight="1">
      <c r="A1552" t="s">
        <v>3038</v>
      </c>
      <c r="B1552" t="s">
        <v>3039</v>
      </c>
      <c r="C1552">
        <v>0</v>
      </c>
      <c r="D1552">
        <v>6</v>
      </c>
      <c r="E1552">
        <v>2024</v>
      </c>
      <c r="F1552" s="1">
        <v>10906.19</v>
      </c>
      <c r="G1552" s="1">
        <v>0</v>
      </c>
      <c r="H1552" s="1">
        <v>0</v>
      </c>
      <c r="I1552" s="1">
        <v>10906.19</v>
      </c>
      <c r="J1552">
        <v>7</v>
      </c>
    </row>
    <row r="1553" spans="1:10" ht="15.75" hidden="1" customHeight="1">
      <c r="A1553" t="s">
        <v>3040</v>
      </c>
      <c r="B1553" t="s">
        <v>3041</v>
      </c>
      <c r="C1553">
        <v>0</v>
      </c>
      <c r="D1553">
        <v>6</v>
      </c>
      <c r="E1553">
        <v>2024</v>
      </c>
      <c r="F1553" s="1">
        <v>10906.19</v>
      </c>
      <c r="G1553" s="1">
        <v>0</v>
      </c>
      <c r="H1553" s="1">
        <v>0</v>
      </c>
      <c r="I1553" s="1">
        <v>10906.19</v>
      </c>
      <c r="J1553">
        <v>7</v>
      </c>
    </row>
    <row r="1554" spans="1:10" ht="15.75" hidden="1" customHeight="1">
      <c r="A1554" t="s">
        <v>3042</v>
      </c>
      <c r="B1554" t="s">
        <v>3043</v>
      </c>
      <c r="C1554">
        <v>0</v>
      </c>
      <c r="D1554">
        <v>6</v>
      </c>
      <c r="E1554">
        <v>2024</v>
      </c>
      <c r="F1554" s="1">
        <v>10906.19</v>
      </c>
      <c r="G1554" s="1">
        <v>0</v>
      </c>
      <c r="H1554" s="1">
        <v>0</v>
      </c>
      <c r="I1554" s="1">
        <v>10906.19</v>
      </c>
      <c r="J1554">
        <v>7</v>
      </c>
    </row>
    <row r="1555" spans="1:10" ht="15.75" hidden="1" customHeight="1">
      <c r="A1555" t="s">
        <v>3044</v>
      </c>
      <c r="B1555" t="s">
        <v>3045</v>
      </c>
      <c r="C1555">
        <v>0</v>
      </c>
      <c r="D1555">
        <v>6</v>
      </c>
      <c r="E1555">
        <v>2024</v>
      </c>
      <c r="F1555" s="1">
        <v>10906.19</v>
      </c>
      <c r="G1555" s="1">
        <v>0</v>
      </c>
      <c r="H1555" s="1">
        <v>0</v>
      </c>
      <c r="I1555" s="1">
        <v>10906.19</v>
      </c>
      <c r="J1555">
        <v>7</v>
      </c>
    </row>
    <row r="1556" spans="1:10" ht="15.75" hidden="1" customHeight="1">
      <c r="A1556" t="s">
        <v>3046</v>
      </c>
      <c r="B1556" t="s">
        <v>3047</v>
      </c>
      <c r="C1556">
        <v>0</v>
      </c>
      <c r="D1556">
        <v>6</v>
      </c>
      <c r="E1556">
        <v>2024</v>
      </c>
      <c r="F1556" s="1">
        <v>259.85000000000002</v>
      </c>
      <c r="G1556" s="1">
        <v>0</v>
      </c>
      <c r="H1556" s="1">
        <v>0</v>
      </c>
      <c r="I1556" s="1">
        <v>259.85000000000002</v>
      </c>
      <c r="J1556">
        <v>7</v>
      </c>
    </row>
    <row r="1557" spans="1:10" ht="15.75" hidden="1" customHeight="1">
      <c r="A1557" t="s">
        <v>3048</v>
      </c>
      <c r="B1557" t="s">
        <v>3049</v>
      </c>
      <c r="C1557">
        <v>0</v>
      </c>
      <c r="D1557">
        <v>6</v>
      </c>
      <c r="E1557">
        <v>2024</v>
      </c>
      <c r="F1557" s="1">
        <v>10906.19</v>
      </c>
      <c r="G1557" s="1">
        <v>3604.09</v>
      </c>
      <c r="H1557" s="1">
        <v>14510.28</v>
      </c>
      <c r="I1557" s="1">
        <v>0</v>
      </c>
      <c r="J1557">
        <v>7</v>
      </c>
    </row>
    <row r="1558" spans="1:10" ht="15.75" hidden="1" customHeight="1">
      <c r="A1558" t="s">
        <v>3050</v>
      </c>
      <c r="B1558" t="s">
        <v>3051</v>
      </c>
      <c r="C1558">
        <v>0</v>
      </c>
      <c r="D1558">
        <v>6</v>
      </c>
      <c r="E1558">
        <v>2024</v>
      </c>
      <c r="F1558" s="1">
        <v>25000</v>
      </c>
      <c r="G1558" s="1">
        <v>0</v>
      </c>
      <c r="H1558" s="1">
        <v>0</v>
      </c>
      <c r="I1558" s="1">
        <v>25000</v>
      </c>
      <c r="J1558">
        <v>7</v>
      </c>
    </row>
    <row r="1559" spans="1:10" ht="15.75" hidden="1" customHeight="1">
      <c r="A1559" t="s">
        <v>3052</v>
      </c>
      <c r="B1559" t="s">
        <v>3053</v>
      </c>
      <c r="C1559">
        <v>0</v>
      </c>
      <c r="D1559">
        <v>6</v>
      </c>
      <c r="E1559">
        <v>2024</v>
      </c>
      <c r="F1559" s="1">
        <v>4483.8</v>
      </c>
      <c r="G1559" s="1">
        <v>0</v>
      </c>
      <c r="H1559" s="1">
        <v>0</v>
      </c>
      <c r="I1559" s="1">
        <v>4483.8</v>
      </c>
      <c r="J1559">
        <v>7</v>
      </c>
    </row>
    <row r="1560" spans="1:10" ht="15.75" hidden="1" customHeight="1">
      <c r="A1560" t="s">
        <v>3054</v>
      </c>
      <c r="B1560" t="s">
        <v>3055</v>
      </c>
      <c r="C1560">
        <v>0</v>
      </c>
      <c r="D1560">
        <v>6</v>
      </c>
      <c r="E1560">
        <v>2024</v>
      </c>
      <c r="F1560" s="1">
        <v>14000</v>
      </c>
      <c r="G1560" s="1">
        <v>0</v>
      </c>
      <c r="H1560" s="1">
        <v>0</v>
      </c>
      <c r="I1560" s="1">
        <v>14000</v>
      </c>
      <c r="J1560">
        <v>7</v>
      </c>
    </row>
    <row r="1561" spans="1:10" ht="15.75" hidden="1" customHeight="1">
      <c r="A1561" t="s">
        <v>3056</v>
      </c>
      <c r="B1561" t="s">
        <v>3057</v>
      </c>
      <c r="C1561">
        <v>0</v>
      </c>
      <c r="D1561">
        <v>6</v>
      </c>
      <c r="E1561">
        <v>2024</v>
      </c>
      <c r="F1561" s="1">
        <v>37912</v>
      </c>
      <c r="G1561" s="1">
        <v>0</v>
      </c>
      <c r="H1561" s="1">
        <v>0</v>
      </c>
      <c r="I1561" s="1">
        <v>37912</v>
      </c>
      <c r="J1561">
        <v>7</v>
      </c>
    </row>
    <row r="1562" spans="1:10" ht="15.75" hidden="1" customHeight="1">
      <c r="A1562" t="s">
        <v>3058</v>
      </c>
      <c r="B1562" t="s">
        <v>3059</v>
      </c>
      <c r="C1562">
        <v>0</v>
      </c>
      <c r="D1562">
        <v>6</v>
      </c>
      <c r="E1562">
        <v>2024</v>
      </c>
      <c r="F1562" s="1">
        <v>37640</v>
      </c>
      <c r="G1562" s="1">
        <v>0</v>
      </c>
      <c r="H1562" s="1">
        <v>0</v>
      </c>
      <c r="I1562" s="1">
        <v>37640</v>
      </c>
      <c r="J1562">
        <v>7</v>
      </c>
    </row>
    <row r="1563" spans="1:10" ht="15.75" hidden="1" customHeight="1">
      <c r="A1563" t="s">
        <v>3060</v>
      </c>
      <c r="B1563" t="s">
        <v>3061</v>
      </c>
      <c r="C1563">
        <v>0</v>
      </c>
      <c r="D1563">
        <v>6</v>
      </c>
      <c r="E1563">
        <v>2024</v>
      </c>
      <c r="F1563" s="1">
        <v>50000</v>
      </c>
      <c r="G1563" s="1">
        <v>0</v>
      </c>
      <c r="H1563" s="1">
        <v>0</v>
      </c>
      <c r="I1563" s="1">
        <v>50000</v>
      </c>
      <c r="J1563">
        <v>7</v>
      </c>
    </row>
    <row r="1564" spans="1:10" ht="15.75" hidden="1" customHeight="1">
      <c r="A1564" t="s">
        <v>3062</v>
      </c>
      <c r="B1564" t="s">
        <v>3063</v>
      </c>
      <c r="C1564">
        <v>0</v>
      </c>
      <c r="D1564">
        <v>6</v>
      </c>
      <c r="E1564">
        <v>2024</v>
      </c>
      <c r="F1564" s="1">
        <v>14000</v>
      </c>
      <c r="G1564" s="1">
        <v>0</v>
      </c>
      <c r="H1564" s="1">
        <v>0</v>
      </c>
      <c r="I1564" s="1">
        <v>14000</v>
      </c>
      <c r="J1564">
        <v>7</v>
      </c>
    </row>
    <row r="1565" spans="1:10" ht="15.75" hidden="1" customHeight="1">
      <c r="A1565" t="s">
        <v>3064</v>
      </c>
      <c r="B1565" t="s">
        <v>3065</v>
      </c>
      <c r="C1565">
        <v>0</v>
      </c>
      <c r="D1565">
        <v>6</v>
      </c>
      <c r="E1565">
        <v>2024</v>
      </c>
      <c r="F1565" s="1">
        <v>50000</v>
      </c>
      <c r="G1565" s="1">
        <v>0</v>
      </c>
      <c r="H1565" s="1">
        <v>0</v>
      </c>
      <c r="I1565" s="1">
        <v>50000</v>
      </c>
      <c r="J1565">
        <v>7</v>
      </c>
    </row>
    <row r="1566" spans="1:10" ht="15.75" hidden="1" customHeight="1">
      <c r="A1566" t="s">
        <v>3066</v>
      </c>
      <c r="B1566" t="s">
        <v>3067</v>
      </c>
      <c r="C1566">
        <v>0</v>
      </c>
      <c r="D1566">
        <v>6</v>
      </c>
      <c r="E1566">
        <v>2024</v>
      </c>
      <c r="F1566" s="1">
        <v>11950</v>
      </c>
      <c r="G1566" s="1">
        <v>0</v>
      </c>
      <c r="H1566" s="1">
        <v>0</v>
      </c>
      <c r="I1566" s="1">
        <v>11950</v>
      </c>
      <c r="J1566">
        <v>7</v>
      </c>
    </row>
    <row r="1567" spans="1:10" ht="15.75" hidden="1" customHeight="1">
      <c r="A1567" t="s">
        <v>3070</v>
      </c>
      <c r="B1567" t="s">
        <v>3071</v>
      </c>
      <c r="C1567">
        <v>0</v>
      </c>
      <c r="D1567">
        <v>6</v>
      </c>
      <c r="E1567">
        <v>2024</v>
      </c>
      <c r="F1567" s="1">
        <v>9600</v>
      </c>
      <c r="G1567" s="1">
        <v>0</v>
      </c>
      <c r="H1567" s="1">
        <v>0</v>
      </c>
      <c r="I1567" s="1">
        <v>9600</v>
      </c>
      <c r="J1567">
        <v>7</v>
      </c>
    </row>
    <row r="1568" spans="1:10" ht="15.75" hidden="1" customHeight="1">
      <c r="A1568" t="s">
        <v>3072</v>
      </c>
      <c r="B1568" t="s">
        <v>3073</v>
      </c>
      <c r="C1568">
        <v>0</v>
      </c>
      <c r="D1568">
        <v>6</v>
      </c>
      <c r="E1568">
        <v>2024</v>
      </c>
      <c r="F1568" s="1">
        <v>44499</v>
      </c>
      <c r="G1568" s="1">
        <v>0</v>
      </c>
      <c r="H1568" s="1">
        <v>0</v>
      </c>
      <c r="I1568" s="1">
        <v>44499</v>
      </c>
      <c r="J1568">
        <v>7</v>
      </c>
    </row>
    <row r="1569" spans="1:10" ht="15.75" hidden="1" customHeight="1">
      <c r="A1569" t="s">
        <v>3074</v>
      </c>
      <c r="B1569" t="s">
        <v>3075</v>
      </c>
      <c r="C1569">
        <v>0</v>
      </c>
      <c r="D1569">
        <v>6</v>
      </c>
      <c r="E1569">
        <v>2024</v>
      </c>
      <c r="F1569" s="1">
        <v>17720</v>
      </c>
      <c r="G1569" s="1">
        <v>0</v>
      </c>
      <c r="H1569" s="1">
        <v>0</v>
      </c>
      <c r="I1569" s="1">
        <v>17720</v>
      </c>
      <c r="J1569">
        <v>7</v>
      </c>
    </row>
    <row r="1570" spans="1:10" ht="15.75" hidden="1" customHeight="1">
      <c r="A1570" t="s">
        <v>3076</v>
      </c>
      <c r="B1570" t="s">
        <v>3077</v>
      </c>
      <c r="C1570">
        <v>0</v>
      </c>
      <c r="D1570">
        <v>6</v>
      </c>
      <c r="E1570">
        <v>2024</v>
      </c>
      <c r="F1570" s="1">
        <v>18000</v>
      </c>
      <c r="G1570" s="1">
        <v>0</v>
      </c>
      <c r="H1570" s="1">
        <v>0</v>
      </c>
      <c r="I1570" s="1">
        <v>18000</v>
      </c>
      <c r="J1570">
        <v>7</v>
      </c>
    </row>
    <row r="1571" spans="1:10" ht="15.75" hidden="1" customHeight="1">
      <c r="A1571" t="s">
        <v>3078</v>
      </c>
      <c r="B1571" t="s">
        <v>3079</v>
      </c>
      <c r="C1571">
        <v>0</v>
      </c>
      <c r="D1571">
        <v>6</v>
      </c>
      <c r="E1571">
        <v>2024</v>
      </c>
      <c r="F1571" s="1">
        <v>8434</v>
      </c>
      <c r="G1571" s="1">
        <v>0</v>
      </c>
      <c r="H1571" s="1">
        <v>0</v>
      </c>
      <c r="I1571" s="1">
        <v>8434</v>
      </c>
      <c r="J1571">
        <v>7</v>
      </c>
    </row>
    <row r="1572" spans="1:10" ht="15.75" hidden="1" customHeight="1">
      <c r="A1572" t="s">
        <v>3080</v>
      </c>
      <c r="B1572" t="s">
        <v>3081</v>
      </c>
      <c r="C1572">
        <v>0</v>
      </c>
      <c r="D1572">
        <v>6</v>
      </c>
      <c r="E1572">
        <v>2024</v>
      </c>
      <c r="F1572" s="1">
        <v>48000</v>
      </c>
      <c r="G1572" s="1">
        <v>0</v>
      </c>
      <c r="H1572" s="1">
        <v>0</v>
      </c>
      <c r="I1572" s="1">
        <v>48000</v>
      </c>
      <c r="J1572">
        <v>7</v>
      </c>
    </row>
    <row r="1573" spans="1:10" ht="15.75" hidden="1" customHeight="1">
      <c r="A1573" t="s">
        <v>3082</v>
      </c>
      <c r="B1573" t="s">
        <v>3083</v>
      </c>
      <c r="C1573">
        <v>0</v>
      </c>
      <c r="D1573">
        <v>6</v>
      </c>
      <c r="E1573">
        <v>2024</v>
      </c>
      <c r="F1573" s="1">
        <v>1838.76</v>
      </c>
      <c r="G1573" s="1">
        <v>0</v>
      </c>
      <c r="H1573" s="1">
        <v>0</v>
      </c>
      <c r="I1573" s="1">
        <v>1838.76</v>
      </c>
      <c r="J1573">
        <v>7</v>
      </c>
    </row>
    <row r="1574" spans="1:10" ht="15.75" hidden="1" customHeight="1">
      <c r="A1574" t="s">
        <v>3084</v>
      </c>
      <c r="B1574" t="s">
        <v>3085</v>
      </c>
      <c r="C1574">
        <v>0</v>
      </c>
      <c r="D1574">
        <v>6</v>
      </c>
      <c r="E1574">
        <v>2024</v>
      </c>
      <c r="F1574" s="1">
        <v>15000</v>
      </c>
      <c r="G1574" s="1">
        <v>0</v>
      </c>
      <c r="H1574" s="1">
        <v>0</v>
      </c>
      <c r="I1574" s="1">
        <v>15000</v>
      </c>
      <c r="J1574">
        <v>7</v>
      </c>
    </row>
    <row r="1575" spans="1:10" ht="15.75" hidden="1" customHeight="1">
      <c r="A1575" t="s">
        <v>3086</v>
      </c>
      <c r="B1575" t="s">
        <v>3087</v>
      </c>
      <c r="C1575">
        <v>0</v>
      </c>
      <c r="D1575">
        <v>6</v>
      </c>
      <c r="E1575">
        <v>2024</v>
      </c>
      <c r="F1575" s="1">
        <v>64599</v>
      </c>
      <c r="G1575" s="1">
        <v>0</v>
      </c>
      <c r="H1575" s="1">
        <v>0</v>
      </c>
      <c r="I1575" s="1">
        <v>64599</v>
      </c>
      <c r="J1575">
        <v>7</v>
      </c>
    </row>
    <row r="1576" spans="1:10" ht="15.75" hidden="1" customHeight="1">
      <c r="A1576" t="s">
        <v>3088</v>
      </c>
      <c r="B1576" t="s">
        <v>3089</v>
      </c>
      <c r="C1576">
        <v>0</v>
      </c>
      <c r="D1576">
        <v>6</v>
      </c>
      <c r="E1576">
        <v>2024</v>
      </c>
      <c r="F1576" s="1">
        <v>15999</v>
      </c>
      <c r="G1576" s="1">
        <v>0</v>
      </c>
      <c r="H1576" s="1">
        <v>0</v>
      </c>
      <c r="I1576" s="1">
        <v>15999</v>
      </c>
      <c r="J1576">
        <v>7</v>
      </c>
    </row>
    <row r="1577" spans="1:10" ht="15.75" hidden="1" customHeight="1">
      <c r="A1577" t="s">
        <v>3092</v>
      </c>
      <c r="B1577" t="s">
        <v>3093</v>
      </c>
      <c r="C1577">
        <v>0</v>
      </c>
      <c r="D1577">
        <v>6</v>
      </c>
      <c r="E1577">
        <v>2024</v>
      </c>
      <c r="F1577" s="1">
        <v>35000</v>
      </c>
      <c r="G1577" s="1">
        <v>0</v>
      </c>
      <c r="H1577" s="1">
        <v>0</v>
      </c>
      <c r="I1577" s="1">
        <v>35000</v>
      </c>
      <c r="J1577">
        <v>7</v>
      </c>
    </row>
    <row r="1578" spans="1:10" ht="15.75" hidden="1" customHeight="1">
      <c r="A1578" t="s">
        <v>3094</v>
      </c>
      <c r="B1578" t="s">
        <v>3095</v>
      </c>
      <c r="C1578">
        <v>0</v>
      </c>
      <c r="D1578">
        <v>6</v>
      </c>
      <c r="E1578">
        <v>2024</v>
      </c>
      <c r="F1578" s="1">
        <v>25000</v>
      </c>
      <c r="G1578" s="1">
        <v>0</v>
      </c>
      <c r="H1578" s="1">
        <v>0</v>
      </c>
      <c r="I1578" s="1">
        <v>25000</v>
      </c>
      <c r="J1578">
        <v>7</v>
      </c>
    </row>
    <row r="1579" spans="1:10" ht="15.75" hidden="1" customHeight="1">
      <c r="A1579" t="s">
        <v>3096</v>
      </c>
      <c r="B1579" t="s">
        <v>3097</v>
      </c>
      <c r="C1579">
        <v>0</v>
      </c>
      <c r="D1579">
        <v>6</v>
      </c>
      <c r="E1579">
        <v>2024</v>
      </c>
      <c r="F1579" s="1">
        <v>20000</v>
      </c>
      <c r="G1579" s="1">
        <v>0</v>
      </c>
      <c r="H1579" s="1">
        <v>0</v>
      </c>
      <c r="I1579" s="1">
        <v>20000</v>
      </c>
      <c r="J1579">
        <v>7</v>
      </c>
    </row>
    <row r="1580" spans="1:10" ht="15.75" hidden="1" customHeight="1">
      <c r="A1580" t="s">
        <v>3098</v>
      </c>
      <c r="B1580" t="s">
        <v>3099</v>
      </c>
      <c r="C1580">
        <v>0</v>
      </c>
      <c r="D1580">
        <v>6</v>
      </c>
      <c r="E1580">
        <v>2024</v>
      </c>
      <c r="F1580" s="1">
        <v>4104.8900000000003</v>
      </c>
      <c r="G1580" s="1">
        <v>0</v>
      </c>
      <c r="H1580" s="1">
        <v>0</v>
      </c>
      <c r="I1580" s="1">
        <v>4104.8900000000003</v>
      </c>
      <c r="J1580">
        <v>7</v>
      </c>
    </row>
    <row r="1581" spans="1:10" ht="15.75" hidden="1" customHeight="1">
      <c r="A1581" t="s">
        <v>3102</v>
      </c>
      <c r="B1581" t="s">
        <v>3103</v>
      </c>
      <c r="C1581">
        <v>0</v>
      </c>
      <c r="D1581">
        <v>6</v>
      </c>
      <c r="E1581">
        <v>2024</v>
      </c>
      <c r="F1581" s="1">
        <v>2536</v>
      </c>
      <c r="G1581" s="1">
        <v>0</v>
      </c>
      <c r="H1581" s="1">
        <v>0</v>
      </c>
      <c r="I1581" s="1">
        <v>2536</v>
      </c>
      <c r="J1581">
        <v>7</v>
      </c>
    </row>
    <row r="1582" spans="1:10" ht="15.75" hidden="1" customHeight="1">
      <c r="A1582" t="s">
        <v>3104</v>
      </c>
      <c r="B1582" t="s">
        <v>2982</v>
      </c>
      <c r="C1582">
        <v>0</v>
      </c>
      <c r="D1582">
        <v>6</v>
      </c>
      <c r="E1582">
        <v>2024</v>
      </c>
      <c r="F1582" s="1">
        <v>35000</v>
      </c>
      <c r="G1582" s="1">
        <v>0</v>
      </c>
      <c r="H1582" s="1">
        <v>0</v>
      </c>
      <c r="I1582" s="1">
        <v>35000</v>
      </c>
      <c r="J1582">
        <v>7</v>
      </c>
    </row>
    <row r="1583" spans="1:10" ht="15.75" hidden="1" customHeight="1">
      <c r="A1583" t="s">
        <v>3105</v>
      </c>
      <c r="B1583" t="s">
        <v>3106</v>
      </c>
      <c r="C1583">
        <v>0</v>
      </c>
      <c r="D1583">
        <v>6</v>
      </c>
      <c r="E1583">
        <v>2024</v>
      </c>
      <c r="F1583" s="1">
        <v>20000</v>
      </c>
      <c r="G1583" s="1">
        <v>0</v>
      </c>
      <c r="H1583" s="1">
        <v>0</v>
      </c>
      <c r="I1583" s="1">
        <v>20000</v>
      </c>
      <c r="J1583">
        <v>7</v>
      </c>
    </row>
    <row r="1584" spans="1:10" ht="15.75" hidden="1" customHeight="1">
      <c r="A1584" t="s">
        <v>3107</v>
      </c>
      <c r="B1584" t="s">
        <v>3108</v>
      </c>
      <c r="C1584">
        <v>0</v>
      </c>
      <c r="D1584">
        <v>6</v>
      </c>
      <c r="E1584">
        <v>2024</v>
      </c>
      <c r="F1584" s="1">
        <v>20000</v>
      </c>
      <c r="G1584" s="1">
        <v>0</v>
      </c>
      <c r="H1584" s="1">
        <v>0</v>
      </c>
      <c r="I1584" s="1">
        <v>20000</v>
      </c>
      <c r="J1584">
        <v>7</v>
      </c>
    </row>
    <row r="1585" spans="1:10" ht="15.75" hidden="1" customHeight="1">
      <c r="A1585" t="s">
        <v>3109</v>
      </c>
      <c r="B1585" t="s">
        <v>3110</v>
      </c>
      <c r="C1585">
        <v>0</v>
      </c>
      <c r="D1585">
        <v>6</v>
      </c>
      <c r="E1585">
        <v>2024</v>
      </c>
      <c r="F1585" s="1">
        <v>50000</v>
      </c>
      <c r="G1585" s="1">
        <v>0</v>
      </c>
      <c r="H1585" s="1">
        <v>0</v>
      </c>
      <c r="I1585" s="1">
        <v>50000</v>
      </c>
      <c r="J1585">
        <v>7</v>
      </c>
    </row>
    <row r="1586" spans="1:10" ht="15.75" hidden="1" customHeight="1">
      <c r="A1586" t="s">
        <v>3111</v>
      </c>
      <c r="B1586" t="s">
        <v>3091</v>
      </c>
      <c r="C1586">
        <v>0</v>
      </c>
      <c r="D1586">
        <v>6</v>
      </c>
      <c r="E1586">
        <v>2024</v>
      </c>
      <c r="F1586" s="1">
        <v>56654</v>
      </c>
      <c r="G1586" s="1">
        <v>0</v>
      </c>
      <c r="H1586" s="1">
        <v>0</v>
      </c>
      <c r="I1586" s="1">
        <v>56654</v>
      </c>
      <c r="J1586">
        <v>7</v>
      </c>
    </row>
    <row r="1587" spans="1:10" ht="15.75" hidden="1" customHeight="1">
      <c r="A1587" t="s">
        <v>3112</v>
      </c>
      <c r="B1587" t="s">
        <v>3113</v>
      </c>
      <c r="C1587">
        <v>0</v>
      </c>
      <c r="D1587">
        <v>6</v>
      </c>
      <c r="E1587">
        <v>2024</v>
      </c>
      <c r="F1587" s="1">
        <v>50000</v>
      </c>
      <c r="G1587" s="1">
        <v>0</v>
      </c>
      <c r="H1587" s="1">
        <v>0</v>
      </c>
      <c r="I1587" s="1">
        <v>50000</v>
      </c>
      <c r="J1587">
        <v>7</v>
      </c>
    </row>
    <row r="1588" spans="1:10" ht="15.75" hidden="1" customHeight="1">
      <c r="A1588" t="s">
        <v>3114</v>
      </c>
      <c r="B1588" t="s">
        <v>3115</v>
      </c>
      <c r="C1588">
        <v>0</v>
      </c>
      <c r="D1588">
        <v>6</v>
      </c>
      <c r="E1588">
        <v>2024</v>
      </c>
      <c r="F1588" s="1">
        <v>16000</v>
      </c>
      <c r="G1588" s="1">
        <v>0</v>
      </c>
      <c r="H1588" s="1">
        <v>0</v>
      </c>
      <c r="I1588" s="1">
        <v>16000</v>
      </c>
      <c r="J1588">
        <v>7</v>
      </c>
    </row>
    <row r="1589" spans="1:10" ht="15.75" hidden="1" customHeight="1">
      <c r="A1589" t="s">
        <v>3116</v>
      </c>
      <c r="B1589" t="s">
        <v>3117</v>
      </c>
      <c r="C1589">
        <v>0</v>
      </c>
      <c r="D1589">
        <v>6</v>
      </c>
      <c r="E1589">
        <v>2024</v>
      </c>
      <c r="F1589" s="1">
        <v>9999</v>
      </c>
      <c r="G1589" s="1">
        <v>0</v>
      </c>
      <c r="H1589" s="1">
        <v>0</v>
      </c>
      <c r="I1589" s="1">
        <v>9999</v>
      </c>
      <c r="J1589">
        <v>7</v>
      </c>
    </row>
    <row r="1590" spans="1:10" ht="15.75" hidden="1" customHeight="1">
      <c r="A1590" t="s">
        <v>3118</v>
      </c>
      <c r="B1590" t="s">
        <v>3119</v>
      </c>
      <c r="C1590">
        <v>0</v>
      </c>
      <c r="D1590">
        <v>6</v>
      </c>
      <c r="E1590">
        <v>2024</v>
      </c>
      <c r="F1590" s="1">
        <v>3493</v>
      </c>
      <c r="G1590" s="1">
        <v>0</v>
      </c>
      <c r="H1590" s="1">
        <v>0</v>
      </c>
      <c r="I1590" s="1">
        <v>3493</v>
      </c>
      <c r="J1590">
        <v>7</v>
      </c>
    </row>
    <row r="1591" spans="1:10" ht="15.75" hidden="1" customHeight="1">
      <c r="A1591" t="s">
        <v>3120</v>
      </c>
      <c r="B1591" t="s">
        <v>3121</v>
      </c>
      <c r="C1591">
        <v>0</v>
      </c>
      <c r="D1591">
        <v>6</v>
      </c>
      <c r="E1591">
        <v>2024</v>
      </c>
      <c r="F1591" s="1">
        <v>9600</v>
      </c>
      <c r="G1591" s="1">
        <v>0</v>
      </c>
      <c r="H1591" s="1">
        <v>0</v>
      </c>
      <c r="I1591" s="1">
        <v>9600</v>
      </c>
      <c r="J1591">
        <v>7</v>
      </c>
    </row>
    <row r="1592" spans="1:10" ht="15.75" hidden="1" customHeight="1">
      <c r="A1592" t="s">
        <v>3124</v>
      </c>
      <c r="B1592" t="s">
        <v>3125</v>
      </c>
      <c r="C1592">
        <v>0</v>
      </c>
      <c r="D1592">
        <v>6</v>
      </c>
      <c r="E1592">
        <v>2024</v>
      </c>
      <c r="F1592" s="1">
        <v>7634.3</v>
      </c>
      <c r="G1592" s="1">
        <v>0</v>
      </c>
      <c r="H1592" s="1">
        <v>0</v>
      </c>
      <c r="I1592" s="1">
        <v>7634.3</v>
      </c>
      <c r="J1592">
        <v>7</v>
      </c>
    </row>
    <row r="1593" spans="1:10" ht="15.75" hidden="1" customHeight="1">
      <c r="A1593" t="s">
        <v>3126</v>
      </c>
      <c r="B1593" t="s">
        <v>3127</v>
      </c>
      <c r="C1593">
        <v>0</v>
      </c>
      <c r="D1593">
        <v>6</v>
      </c>
      <c r="E1593">
        <v>2024</v>
      </c>
      <c r="F1593" s="1">
        <v>18000</v>
      </c>
      <c r="G1593" s="1">
        <v>0</v>
      </c>
      <c r="H1593" s="1">
        <v>5737.91</v>
      </c>
      <c r="I1593" s="1">
        <v>12262.09</v>
      </c>
      <c r="J1593">
        <v>7</v>
      </c>
    </row>
    <row r="1594" spans="1:10" ht="15.75" hidden="1" customHeight="1">
      <c r="A1594" t="s">
        <v>4404</v>
      </c>
      <c r="B1594" t="s">
        <v>4405</v>
      </c>
      <c r="C1594">
        <v>0</v>
      </c>
      <c r="D1594">
        <v>6</v>
      </c>
      <c r="E1594">
        <v>2024</v>
      </c>
      <c r="F1594" s="1">
        <v>-6673.41</v>
      </c>
      <c r="G1594" s="1">
        <v>0</v>
      </c>
      <c r="H1594" s="1">
        <v>0</v>
      </c>
      <c r="I1594" s="1">
        <v>-6673.41</v>
      </c>
      <c r="J1594">
        <v>7</v>
      </c>
    </row>
    <row r="1595" spans="1:10" ht="15.75" hidden="1" customHeight="1">
      <c r="A1595" t="s">
        <v>4406</v>
      </c>
      <c r="B1595" t="s">
        <v>4407</v>
      </c>
      <c r="C1595">
        <v>0</v>
      </c>
      <c r="D1595">
        <v>6</v>
      </c>
      <c r="E1595">
        <v>2024</v>
      </c>
      <c r="F1595" s="1">
        <v>16000</v>
      </c>
      <c r="G1595" s="1">
        <v>0</v>
      </c>
      <c r="H1595" s="1">
        <v>0</v>
      </c>
      <c r="I1595" s="1">
        <v>16000</v>
      </c>
      <c r="J1595">
        <v>7</v>
      </c>
    </row>
    <row r="1596" spans="1:10" ht="15.75" hidden="1" customHeight="1">
      <c r="A1596" t="s">
        <v>4408</v>
      </c>
      <c r="B1596" t="s">
        <v>4409</v>
      </c>
      <c r="C1596">
        <v>0</v>
      </c>
      <c r="D1596">
        <v>6</v>
      </c>
      <c r="E1596">
        <v>2024</v>
      </c>
      <c r="F1596" s="1">
        <v>13999</v>
      </c>
      <c r="G1596" s="1">
        <v>0</v>
      </c>
      <c r="H1596" s="1">
        <v>0</v>
      </c>
      <c r="I1596" s="1">
        <v>13999</v>
      </c>
      <c r="J1596">
        <v>7</v>
      </c>
    </row>
    <row r="1597" spans="1:10" ht="15.75" hidden="1" customHeight="1">
      <c r="A1597" t="s">
        <v>4410</v>
      </c>
      <c r="B1597" t="s">
        <v>4411</v>
      </c>
      <c r="C1597">
        <v>0</v>
      </c>
      <c r="D1597">
        <v>6</v>
      </c>
      <c r="E1597">
        <v>2024</v>
      </c>
      <c r="F1597" s="1">
        <v>20000</v>
      </c>
      <c r="G1597" s="1">
        <v>0</v>
      </c>
      <c r="H1597" s="1">
        <v>0</v>
      </c>
      <c r="I1597" s="1">
        <v>20000</v>
      </c>
      <c r="J1597">
        <v>7</v>
      </c>
    </row>
    <row r="1598" spans="1:10" ht="15.75" hidden="1" customHeight="1">
      <c r="A1598" t="s">
        <v>4412</v>
      </c>
      <c r="B1598" t="s">
        <v>4413</v>
      </c>
      <c r="C1598">
        <v>0</v>
      </c>
      <c r="D1598">
        <v>6</v>
      </c>
      <c r="E1598">
        <v>2024</v>
      </c>
      <c r="F1598" s="1">
        <v>50000</v>
      </c>
      <c r="G1598" s="1">
        <v>0</v>
      </c>
      <c r="H1598" s="1">
        <v>0</v>
      </c>
      <c r="I1598" s="1">
        <v>50000</v>
      </c>
      <c r="J1598">
        <v>7</v>
      </c>
    </row>
    <row r="1599" spans="1:10" ht="15.75" hidden="1" customHeight="1">
      <c r="A1599" t="s">
        <v>4414</v>
      </c>
      <c r="B1599" t="s">
        <v>4415</v>
      </c>
      <c r="C1599">
        <v>0</v>
      </c>
      <c r="D1599">
        <v>6</v>
      </c>
      <c r="E1599">
        <v>2024</v>
      </c>
      <c r="F1599" s="1">
        <v>15999</v>
      </c>
      <c r="G1599" s="1">
        <v>0</v>
      </c>
      <c r="H1599" s="1">
        <v>0</v>
      </c>
      <c r="I1599" s="1">
        <v>15999</v>
      </c>
      <c r="J1599">
        <v>7</v>
      </c>
    </row>
    <row r="1600" spans="1:10" ht="15.75" hidden="1" customHeight="1">
      <c r="A1600" t="s">
        <v>4416</v>
      </c>
      <c r="B1600" t="s">
        <v>4417</v>
      </c>
      <c r="C1600">
        <v>0</v>
      </c>
      <c r="D1600">
        <v>6</v>
      </c>
      <c r="E1600">
        <v>2024</v>
      </c>
      <c r="F1600" s="1">
        <v>16000</v>
      </c>
      <c r="G1600" s="1">
        <v>0</v>
      </c>
      <c r="H1600" s="1">
        <v>0</v>
      </c>
      <c r="I1600" s="1">
        <v>16000</v>
      </c>
      <c r="J1600">
        <v>7</v>
      </c>
    </row>
    <row r="1601" spans="1:10" ht="15.75" hidden="1" customHeight="1">
      <c r="A1601" t="s">
        <v>4418</v>
      </c>
      <c r="B1601" t="s">
        <v>4419</v>
      </c>
      <c r="C1601">
        <v>0</v>
      </c>
      <c r="D1601">
        <v>6</v>
      </c>
      <c r="E1601">
        <v>2024</v>
      </c>
      <c r="F1601" s="1">
        <v>13000</v>
      </c>
      <c r="G1601" s="1">
        <v>0</v>
      </c>
      <c r="H1601" s="1">
        <v>0</v>
      </c>
      <c r="I1601" s="1">
        <v>13000</v>
      </c>
      <c r="J1601">
        <v>7</v>
      </c>
    </row>
    <row r="1602" spans="1:10" ht="15.75" hidden="1" customHeight="1">
      <c r="A1602" t="s">
        <v>4420</v>
      </c>
      <c r="B1602" t="s">
        <v>4421</v>
      </c>
      <c r="C1602">
        <v>0</v>
      </c>
      <c r="D1602">
        <v>6</v>
      </c>
      <c r="E1602">
        <v>2024</v>
      </c>
      <c r="F1602" s="1">
        <v>11399</v>
      </c>
      <c r="G1602" s="1">
        <v>0</v>
      </c>
      <c r="H1602" s="1">
        <v>0</v>
      </c>
      <c r="I1602" s="1">
        <v>11399</v>
      </c>
      <c r="J1602">
        <v>7</v>
      </c>
    </row>
    <row r="1603" spans="1:10" ht="15.75" hidden="1" customHeight="1">
      <c r="A1603" t="s">
        <v>4422</v>
      </c>
      <c r="B1603" t="s">
        <v>4423</v>
      </c>
      <c r="C1603">
        <v>0</v>
      </c>
      <c r="D1603">
        <v>6</v>
      </c>
      <c r="E1603">
        <v>2024</v>
      </c>
      <c r="F1603" s="1">
        <v>16000</v>
      </c>
      <c r="G1603" s="1">
        <v>0</v>
      </c>
      <c r="H1603" s="1">
        <v>0</v>
      </c>
      <c r="I1603" s="1">
        <v>16000</v>
      </c>
      <c r="J1603">
        <v>7</v>
      </c>
    </row>
    <row r="1604" spans="1:10" ht="15.75" hidden="1" customHeight="1">
      <c r="A1604" t="s">
        <v>4424</v>
      </c>
      <c r="B1604" t="s">
        <v>4425</v>
      </c>
      <c r="C1604">
        <v>0</v>
      </c>
      <c r="D1604">
        <v>6</v>
      </c>
      <c r="E1604">
        <v>2024</v>
      </c>
      <c r="F1604" s="1">
        <v>0</v>
      </c>
      <c r="G1604" s="1">
        <v>15000</v>
      </c>
      <c r="H1604" s="1">
        <v>15000</v>
      </c>
      <c r="I1604" s="1">
        <v>0</v>
      </c>
      <c r="J1604">
        <v>7</v>
      </c>
    </row>
    <row r="1605" spans="1:10" ht="15.75" hidden="1" customHeight="1">
      <c r="A1605" t="s">
        <v>4426</v>
      </c>
      <c r="B1605" t="s">
        <v>4427</v>
      </c>
      <c r="C1605">
        <v>0</v>
      </c>
      <c r="D1605">
        <v>6</v>
      </c>
      <c r="E1605">
        <v>2024</v>
      </c>
      <c r="F1605" s="1">
        <v>0</v>
      </c>
      <c r="G1605" s="1">
        <v>8999</v>
      </c>
      <c r="H1605" s="1">
        <v>0</v>
      </c>
      <c r="I1605" s="1">
        <v>8999</v>
      </c>
      <c r="J1605">
        <v>7</v>
      </c>
    </row>
    <row r="1606" spans="1:10" ht="15.75" hidden="1" customHeight="1">
      <c r="A1606" t="s">
        <v>4428</v>
      </c>
      <c r="B1606" t="s">
        <v>4429</v>
      </c>
      <c r="C1606">
        <v>0</v>
      </c>
      <c r="D1606">
        <v>6</v>
      </c>
      <c r="E1606">
        <v>2024</v>
      </c>
      <c r="F1606" s="1">
        <v>0</v>
      </c>
      <c r="G1606" s="1">
        <v>16000</v>
      </c>
      <c r="H1606" s="1">
        <v>0</v>
      </c>
      <c r="I1606" s="1">
        <v>16000</v>
      </c>
      <c r="J1606">
        <v>7</v>
      </c>
    </row>
    <row r="1607" spans="1:10" ht="15.75" hidden="1" customHeight="1">
      <c r="A1607" t="s">
        <v>4430</v>
      </c>
      <c r="B1607" t="s">
        <v>4431</v>
      </c>
      <c r="C1607">
        <v>0</v>
      </c>
      <c r="D1607">
        <v>6</v>
      </c>
      <c r="E1607">
        <v>2024</v>
      </c>
      <c r="F1607" s="1">
        <v>0</v>
      </c>
      <c r="G1607" s="1">
        <v>16000</v>
      </c>
      <c r="H1607" s="1">
        <v>0</v>
      </c>
      <c r="I1607" s="1">
        <v>16000</v>
      </c>
      <c r="J1607">
        <v>7</v>
      </c>
    </row>
    <row r="1608" spans="1:10" ht="15.75" hidden="1" customHeight="1">
      <c r="A1608" t="s">
        <v>4432</v>
      </c>
      <c r="B1608" t="s">
        <v>4433</v>
      </c>
      <c r="C1608">
        <v>0</v>
      </c>
      <c r="D1608">
        <v>6</v>
      </c>
      <c r="E1608">
        <v>2024</v>
      </c>
      <c r="F1608" s="1">
        <v>0</v>
      </c>
      <c r="G1608" s="1">
        <v>16000</v>
      </c>
      <c r="H1608" s="1">
        <v>0</v>
      </c>
      <c r="I1608" s="1">
        <v>16000</v>
      </c>
      <c r="J1608">
        <v>7</v>
      </c>
    </row>
    <row r="1609" spans="1:10" ht="15.75" hidden="1" customHeight="1">
      <c r="A1609" t="s">
        <v>4434</v>
      </c>
      <c r="B1609" t="s">
        <v>4435</v>
      </c>
      <c r="C1609">
        <v>0</v>
      </c>
      <c r="D1609">
        <v>6</v>
      </c>
      <c r="E1609">
        <v>2024</v>
      </c>
      <c r="F1609" s="1">
        <v>0</v>
      </c>
      <c r="G1609" s="1">
        <v>16000</v>
      </c>
      <c r="H1609" s="1">
        <v>0</v>
      </c>
      <c r="I1609" s="1">
        <v>16000</v>
      </c>
      <c r="J1609">
        <v>7</v>
      </c>
    </row>
    <row r="1610" spans="1:10" ht="15.75" hidden="1" customHeight="1">
      <c r="A1610" t="s">
        <v>4436</v>
      </c>
      <c r="B1610" t="s">
        <v>4437</v>
      </c>
      <c r="C1610">
        <v>0</v>
      </c>
      <c r="D1610">
        <v>6</v>
      </c>
      <c r="E1610">
        <v>2024</v>
      </c>
      <c r="F1610" s="1">
        <v>0</v>
      </c>
      <c r="G1610" s="1">
        <v>16000</v>
      </c>
      <c r="H1610" s="1">
        <v>0</v>
      </c>
      <c r="I1610" s="1">
        <v>16000</v>
      </c>
      <c r="J1610">
        <v>7</v>
      </c>
    </row>
    <row r="1611" spans="1:10" ht="15.75" hidden="1" customHeight="1">
      <c r="A1611" t="s">
        <v>4438</v>
      </c>
      <c r="B1611" t="s">
        <v>4439</v>
      </c>
      <c r="C1611">
        <v>0</v>
      </c>
      <c r="D1611">
        <v>6</v>
      </c>
      <c r="E1611">
        <v>2024</v>
      </c>
      <c r="F1611" s="1">
        <v>0</v>
      </c>
      <c r="G1611" s="1">
        <v>16000</v>
      </c>
      <c r="H1611" s="1">
        <v>0</v>
      </c>
      <c r="I1611" s="1">
        <v>16000</v>
      </c>
      <c r="J1611">
        <v>7</v>
      </c>
    </row>
    <row r="1612" spans="1:10" ht="15.75" hidden="1" customHeight="1">
      <c r="A1612" t="s">
        <v>4440</v>
      </c>
      <c r="B1612" t="s">
        <v>4441</v>
      </c>
      <c r="C1612">
        <v>0</v>
      </c>
      <c r="D1612">
        <v>6</v>
      </c>
      <c r="E1612">
        <v>2024</v>
      </c>
      <c r="F1612" s="1">
        <v>0</v>
      </c>
      <c r="G1612" s="1">
        <v>16000</v>
      </c>
      <c r="H1612" s="1">
        <v>0</v>
      </c>
      <c r="I1612" s="1">
        <v>16000</v>
      </c>
      <c r="J1612">
        <v>7</v>
      </c>
    </row>
    <row r="1613" spans="1:10" ht="15.75" hidden="1" customHeight="1">
      <c r="A1613" t="s">
        <v>4442</v>
      </c>
      <c r="B1613" t="s">
        <v>4443</v>
      </c>
      <c r="C1613">
        <v>0</v>
      </c>
      <c r="D1613">
        <v>6</v>
      </c>
      <c r="E1613">
        <v>2024</v>
      </c>
      <c r="F1613" s="1">
        <v>0</v>
      </c>
      <c r="G1613" s="1">
        <v>16000</v>
      </c>
      <c r="H1613" s="1">
        <v>0</v>
      </c>
      <c r="I1613" s="1">
        <v>16000</v>
      </c>
      <c r="J1613">
        <v>7</v>
      </c>
    </row>
    <row r="1614" spans="1:10" ht="15.75" hidden="1" customHeight="1">
      <c r="A1614" t="s">
        <v>4444</v>
      </c>
      <c r="B1614" t="s">
        <v>4445</v>
      </c>
      <c r="C1614">
        <v>0</v>
      </c>
      <c r="D1614">
        <v>6</v>
      </c>
      <c r="E1614">
        <v>2024</v>
      </c>
      <c r="F1614" s="1">
        <v>0</v>
      </c>
      <c r="G1614" s="1">
        <v>16000</v>
      </c>
      <c r="H1614" s="1">
        <v>0</v>
      </c>
      <c r="I1614" s="1">
        <v>16000</v>
      </c>
      <c r="J1614">
        <v>7</v>
      </c>
    </row>
    <row r="1615" spans="1:10" ht="15.75" hidden="1" customHeight="1">
      <c r="A1615" t="s">
        <v>4446</v>
      </c>
      <c r="B1615" t="s">
        <v>4447</v>
      </c>
      <c r="C1615">
        <v>0</v>
      </c>
      <c r="D1615">
        <v>6</v>
      </c>
      <c r="E1615">
        <v>2024</v>
      </c>
      <c r="F1615" s="1">
        <v>0</v>
      </c>
      <c r="G1615" s="1">
        <v>16000</v>
      </c>
      <c r="H1615" s="1">
        <v>0</v>
      </c>
      <c r="I1615" s="1">
        <v>16000</v>
      </c>
      <c r="J1615">
        <v>7</v>
      </c>
    </row>
    <row r="1616" spans="1:10" ht="15.75" hidden="1" customHeight="1">
      <c r="A1616" t="s">
        <v>4448</v>
      </c>
      <c r="B1616" t="s">
        <v>4449</v>
      </c>
      <c r="C1616">
        <v>0</v>
      </c>
      <c r="D1616">
        <v>6</v>
      </c>
      <c r="E1616">
        <v>2024</v>
      </c>
      <c r="F1616" s="1">
        <v>0</v>
      </c>
      <c r="G1616" s="1">
        <v>14244.92</v>
      </c>
      <c r="H1616" s="1">
        <v>14244.92</v>
      </c>
      <c r="I1616" s="1">
        <v>0</v>
      </c>
      <c r="J1616">
        <v>7</v>
      </c>
    </row>
    <row r="1617" spans="1:10" ht="15.75" customHeight="1">
      <c r="A1617" t="s">
        <v>3136</v>
      </c>
      <c r="B1617" t="s">
        <v>3137</v>
      </c>
      <c r="C1617">
        <v>0</v>
      </c>
      <c r="D1617">
        <v>6</v>
      </c>
      <c r="E1617">
        <v>2024</v>
      </c>
      <c r="F1617" s="1">
        <v>-2843085.39</v>
      </c>
      <c r="G1617" s="1">
        <v>52211.91</v>
      </c>
      <c r="H1617" s="1">
        <v>437253.4</v>
      </c>
      <c r="I1617" s="1">
        <v>-3228126.88</v>
      </c>
      <c r="J1617">
        <v>3</v>
      </c>
    </row>
    <row r="1618" spans="1:10" ht="15.75" hidden="1" customHeight="1">
      <c r="A1618" t="s">
        <v>3138</v>
      </c>
      <c r="B1618" t="s">
        <v>3139</v>
      </c>
      <c r="C1618">
        <v>0</v>
      </c>
      <c r="D1618">
        <v>6</v>
      </c>
      <c r="E1618">
        <v>2024</v>
      </c>
      <c r="F1618" s="1">
        <v>-2843085.39</v>
      </c>
      <c r="G1618" s="1">
        <v>52211.91</v>
      </c>
      <c r="H1618" s="1">
        <v>437253.4</v>
      </c>
      <c r="I1618" s="1">
        <v>-3228126.88</v>
      </c>
      <c r="J1618">
        <v>4</v>
      </c>
    </row>
    <row r="1619" spans="1:10" ht="15.75" hidden="1" customHeight="1">
      <c r="A1619" t="s">
        <v>3140</v>
      </c>
      <c r="B1619" t="s">
        <v>3141</v>
      </c>
      <c r="C1619">
        <v>0</v>
      </c>
      <c r="D1619">
        <v>6</v>
      </c>
      <c r="E1619">
        <v>2024</v>
      </c>
      <c r="F1619" s="1">
        <v>-5872.82</v>
      </c>
      <c r="G1619" s="1">
        <v>0</v>
      </c>
      <c r="H1619" s="1">
        <v>0</v>
      </c>
      <c r="I1619" s="1">
        <v>-5872.82</v>
      </c>
      <c r="J1619">
        <v>5</v>
      </c>
    </row>
    <row r="1620" spans="1:10" ht="15.75" hidden="1" customHeight="1">
      <c r="A1620" t="s">
        <v>3142</v>
      </c>
      <c r="B1620" t="s">
        <v>3141</v>
      </c>
      <c r="C1620">
        <v>0</v>
      </c>
      <c r="D1620">
        <v>6</v>
      </c>
      <c r="E1620">
        <v>2024</v>
      </c>
      <c r="F1620" s="1">
        <v>-5872.82</v>
      </c>
      <c r="G1620" s="1">
        <v>0</v>
      </c>
      <c r="H1620" s="1">
        <v>0</v>
      </c>
      <c r="I1620" s="1">
        <v>-5872.82</v>
      </c>
      <c r="J1620">
        <v>6</v>
      </c>
    </row>
    <row r="1621" spans="1:10" ht="15.75" hidden="1" customHeight="1">
      <c r="A1621" t="s">
        <v>3143</v>
      </c>
      <c r="B1621" t="s">
        <v>3141</v>
      </c>
      <c r="C1621">
        <v>0</v>
      </c>
      <c r="D1621">
        <v>6</v>
      </c>
      <c r="E1621">
        <v>2024</v>
      </c>
      <c r="F1621" s="1">
        <v>-5872.82</v>
      </c>
      <c r="G1621" s="1">
        <v>0</v>
      </c>
      <c r="H1621" s="1">
        <v>0</v>
      </c>
      <c r="I1621" s="1">
        <v>-5872.82</v>
      </c>
      <c r="J1621">
        <v>7</v>
      </c>
    </row>
    <row r="1622" spans="1:10" ht="15.75" hidden="1" customHeight="1">
      <c r="A1622" t="s">
        <v>3144</v>
      </c>
      <c r="B1622" t="s">
        <v>3145</v>
      </c>
      <c r="C1622">
        <v>0</v>
      </c>
      <c r="D1622">
        <v>6</v>
      </c>
      <c r="E1622">
        <v>2024</v>
      </c>
      <c r="F1622" s="1">
        <v>-2837212.57</v>
      </c>
      <c r="G1622" s="1">
        <v>52211.91</v>
      </c>
      <c r="H1622" s="1">
        <v>437253.4</v>
      </c>
      <c r="I1622" s="1">
        <v>-3222254.06</v>
      </c>
      <c r="J1622">
        <v>5</v>
      </c>
    </row>
    <row r="1623" spans="1:10" ht="15.75" hidden="1" customHeight="1">
      <c r="A1623" t="s">
        <v>3146</v>
      </c>
      <c r="B1623" t="s">
        <v>3147</v>
      </c>
      <c r="C1623">
        <v>0</v>
      </c>
      <c r="D1623">
        <v>6</v>
      </c>
      <c r="E1623">
        <v>2024</v>
      </c>
      <c r="F1623" s="1">
        <v>-2837212.57</v>
      </c>
      <c r="G1623" s="1">
        <v>52211.91</v>
      </c>
      <c r="H1623" s="1">
        <v>437253.4</v>
      </c>
      <c r="I1623" s="1">
        <v>-3222254.06</v>
      </c>
      <c r="J1623">
        <v>6</v>
      </c>
    </row>
    <row r="1624" spans="1:10" ht="15.75" hidden="1" customHeight="1">
      <c r="A1624" t="s">
        <v>3148</v>
      </c>
      <c r="B1624" t="s">
        <v>1957</v>
      </c>
      <c r="C1624">
        <v>0</v>
      </c>
      <c r="D1624">
        <v>6</v>
      </c>
      <c r="E1624">
        <v>2024</v>
      </c>
      <c r="F1624" s="1">
        <v>-2837212.57</v>
      </c>
      <c r="G1624" s="1">
        <v>52211.91</v>
      </c>
      <c r="H1624" s="1">
        <v>437253.4</v>
      </c>
      <c r="I1624" s="1">
        <v>-3222254.06</v>
      </c>
      <c r="J1624">
        <v>7</v>
      </c>
    </row>
    <row r="1625" spans="1:10" ht="15.75" customHeight="1">
      <c r="A1625" t="s">
        <v>3149</v>
      </c>
      <c r="B1625" t="s">
        <v>3150</v>
      </c>
      <c r="C1625">
        <v>0</v>
      </c>
      <c r="D1625">
        <v>6</v>
      </c>
      <c r="E1625">
        <v>2024</v>
      </c>
      <c r="F1625" s="1">
        <v>47001235.189999998</v>
      </c>
      <c r="G1625" s="1">
        <v>0</v>
      </c>
      <c r="H1625" s="1">
        <v>0</v>
      </c>
      <c r="I1625" s="1">
        <v>47001235.189999998</v>
      </c>
      <c r="J1625">
        <v>3</v>
      </c>
    </row>
    <row r="1626" spans="1:10" ht="15.75" hidden="1" customHeight="1">
      <c r="A1626" t="s">
        <v>3151</v>
      </c>
      <c r="B1626" t="s">
        <v>3152</v>
      </c>
      <c r="C1626">
        <v>0</v>
      </c>
      <c r="D1626">
        <v>6</v>
      </c>
      <c r="E1626">
        <v>2024</v>
      </c>
      <c r="F1626" s="1">
        <v>47001235.189999998</v>
      </c>
      <c r="G1626" s="1">
        <v>0</v>
      </c>
      <c r="H1626" s="1">
        <v>0</v>
      </c>
      <c r="I1626" s="1">
        <v>47001235.189999998</v>
      </c>
      <c r="J1626">
        <v>4</v>
      </c>
    </row>
    <row r="1627" spans="1:10" ht="15.75" hidden="1" customHeight="1">
      <c r="A1627" t="s">
        <v>3153</v>
      </c>
      <c r="B1627" t="s">
        <v>3154</v>
      </c>
      <c r="C1627">
        <v>0</v>
      </c>
      <c r="D1627">
        <v>6</v>
      </c>
      <c r="E1627">
        <v>2024</v>
      </c>
      <c r="F1627" s="1">
        <v>47001235.189999998</v>
      </c>
      <c r="G1627" s="1">
        <v>0</v>
      </c>
      <c r="H1627" s="1">
        <v>0</v>
      </c>
      <c r="I1627" s="1">
        <v>47001235.189999998</v>
      </c>
      <c r="J1627">
        <v>5</v>
      </c>
    </row>
    <row r="1628" spans="1:10" ht="15.75" hidden="1" customHeight="1">
      <c r="A1628" t="s">
        <v>3155</v>
      </c>
      <c r="B1628" t="s">
        <v>3154</v>
      </c>
      <c r="C1628">
        <v>0</v>
      </c>
      <c r="D1628">
        <v>6</v>
      </c>
      <c r="E1628">
        <v>2024</v>
      </c>
      <c r="F1628" s="1">
        <v>47001235.189999998</v>
      </c>
      <c r="G1628" s="1">
        <v>0</v>
      </c>
      <c r="H1628" s="1">
        <v>0</v>
      </c>
      <c r="I1628" s="1">
        <v>47001235.189999998</v>
      </c>
      <c r="J1628">
        <v>6</v>
      </c>
    </row>
    <row r="1629" spans="1:10" ht="15.75" hidden="1" customHeight="1">
      <c r="A1629" t="s">
        <v>3156</v>
      </c>
      <c r="B1629" t="s">
        <v>3154</v>
      </c>
      <c r="C1629">
        <v>0</v>
      </c>
      <c r="D1629">
        <v>6</v>
      </c>
      <c r="E1629">
        <v>2024</v>
      </c>
      <c r="F1629" s="1">
        <v>47001235.189999998</v>
      </c>
      <c r="G1629" s="1">
        <v>0</v>
      </c>
      <c r="H1629" s="1">
        <v>0</v>
      </c>
      <c r="I1629" s="1">
        <v>47001235.189999998</v>
      </c>
      <c r="J1629">
        <v>7</v>
      </c>
    </row>
    <row r="1630" spans="1:10" ht="15.75" customHeight="1">
      <c r="A1630" t="s">
        <v>3157</v>
      </c>
      <c r="B1630" t="s">
        <v>3158</v>
      </c>
      <c r="C1630">
        <v>0</v>
      </c>
      <c r="D1630">
        <v>6</v>
      </c>
      <c r="E1630">
        <v>2024</v>
      </c>
      <c r="F1630" s="1">
        <v>-47001235.189999998</v>
      </c>
      <c r="G1630" s="1">
        <v>0</v>
      </c>
      <c r="H1630" s="1">
        <v>0</v>
      </c>
      <c r="I1630" s="1">
        <v>-47001235.189999998</v>
      </c>
      <c r="J1630">
        <v>3</v>
      </c>
    </row>
    <row r="1631" spans="1:10" ht="15.75" hidden="1" customHeight="1">
      <c r="A1631" t="s">
        <v>3159</v>
      </c>
      <c r="B1631" t="s">
        <v>3160</v>
      </c>
      <c r="C1631">
        <v>0</v>
      </c>
      <c r="D1631">
        <v>6</v>
      </c>
      <c r="E1631">
        <v>2024</v>
      </c>
      <c r="F1631" s="1">
        <v>-47001235.189999998</v>
      </c>
      <c r="G1631" s="1">
        <v>0</v>
      </c>
      <c r="H1631" s="1">
        <v>0</v>
      </c>
      <c r="I1631" s="1">
        <v>-47001235.189999998</v>
      </c>
      <c r="J1631">
        <v>4</v>
      </c>
    </row>
    <row r="1632" spans="1:10" ht="15.75" hidden="1" customHeight="1">
      <c r="A1632" t="s">
        <v>3161</v>
      </c>
      <c r="B1632" t="s">
        <v>3162</v>
      </c>
      <c r="C1632">
        <v>0</v>
      </c>
      <c r="D1632">
        <v>6</v>
      </c>
      <c r="E1632">
        <v>2024</v>
      </c>
      <c r="F1632" s="1">
        <v>-47001235.189999998</v>
      </c>
      <c r="G1632" s="1">
        <v>0</v>
      </c>
      <c r="H1632" s="1">
        <v>0</v>
      </c>
      <c r="I1632" s="1">
        <v>-47001235.189999998</v>
      </c>
      <c r="J1632">
        <v>5</v>
      </c>
    </row>
    <row r="1633" spans="1:10" ht="15.75" hidden="1" customHeight="1">
      <c r="A1633" t="s">
        <v>3163</v>
      </c>
      <c r="B1633" t="s">
        <v>3162</v>
      </c>
      <c r="C1633">
        <v>0</v>
      </c>
      <c r="D1633">
        <v>6</v>
      </c>
      <c r="E1633">
        <v>2024</v>
      </c>
      <c r="F1633" s="1">
        <v>-47001235.189999998</v>
      </c>
      <c r="G1633" s="1">
        <v>0</v>
      </c>
      <c r="H1633" s="1">
        <v>0</v>
      </c>
      <c r="I1633" s="1">
        <v>-47001235.189999998</v>
      </c>
      <c r="J1633">
        <v>6</v>
      </c>
    </row>
    <row r="1634" spans="1:10" ht="15.75" hidden="1" customHeight="1">
      <c r="A1634" t="s">
        <v>3164</v>
      </c>
      <c r="B1634" t="s">
        <v>3162</v>
      </c>
      <c r="C1634">
        <v>0</v>
      </c>
      <c r="D1634">
        <v>6</v>
      </c>
      <c r="E1634">
        <v>2024</v>
      </c>
      <c r="F1634" s="1">
        <v>-47001235.189999998</v>
      </c>
      <c r="G1634" s="1">
        <v>0</v>
      </c>
      <c r="H1634" s="1">
        <v>0</v>
      </c>
      <c r="I1634" s="1">
        <v>-47001235.189999998</v>
      </c>
      <c r="J1634">
        <v>7</v>
      </c>
    </row>
    <row r="1635" spans="1:10" ht="15.75" hidden="1" customHeight="1">
      <c r="A1635" t="s">
        <v>3165</v>
      </c>
      <c r="B1635" t="s">
        <v>3166</v>
      </c>
      <c r="C1635">
        <v>0</v>
      </c>
      <c r="D1635">
        <v>6</v>
      </c>
      <c r="E1635">
        <v>2024</v>
      </c>
      <c r="F1635" s="1">
        <v>0</v>
      </c>
      <c r="G1635" s="1">
        <v>2555108780.1900001</v>
      </c>
      <c r="H1635" s="1">
        <v>2555108780.1900001</v>
      </c>
      <c r="I1635" s="1">
        <v>0</v>
      </c>
      <c r="J1635">
        <v>1</v>
      </c>
    </row>
    <row r="1636" spans="1:10" ht="15.75" hidden="1" customHeight="1">
      <c r="A1636" t="s">
        <v>3167</v>
      </c>
      <c r="B1636" t="s">
        <v>3168</v>
      </c>
      <c r="C1636">
        <v>0</v>
      </c>
      <c r="D1636">
        <v>6</v>
      </c>
      <c r="E1636">
        <v>2024</v>
      </c>
      <c r="F1636" s="1">
        <v>0</v>
      </c>
      <c r="G1636" s="1">
        <v>945189100.96000004</v>
      </c>
      <c r="H1636" s="1">
        <v>945189100.96000004</v>
      </c>
      <c r="I1636" s="1">
        <v>0</v>
      </c>
      <c r="J1636">
        <v>2</v>
      </c>
    </row>
    <row r="1637" spans="1:10" ht="15.75" customHeight="1">
      <c r="A1637" t="s">
        <v>3169</v>
      </c>
      <c r="B1637" t="s">
        <v>3170</v>
      </c>
      <c r="C1637">
        <v>0</v>
      </c>
      <c r="D1637">
        <v>6</v>
      </c>
      <c r="E1637">
        <v>2024</v>
      </c>
      <c r="F1637" s="1">
        <v>0</v>
      </c>
      <c r="G1637" s="1">
        <v>486938984</v>
      </c>
      <c r="H1637" s="1">
        <v>20092</v>
      </c>
      <c r="I1637" s="1">
        <v>486918892</v>
      </c>
      <c r="J1637">
        <v>3</v>
      </c>
    </row>
    <row r="1638" spans="1:10" ht="15.75" hidden="1" customHeight="1">
      <c r="A1638" t="s">
        <v>3171</v>
      </c>
      <c r="B1638" t="s">
        <v>3170</v>
      </c>
      <c r="C1638">
        <v>0</v>
      </c>
      <c r="D1638">
        <v>6</v>
      </c>
      <c r="E1638">
        <v>2024</v>
      </c>
      <c r="F1638" s="1">
        <v>0</v>
      </c>
      <c r="G1638" s="1">
        <v>486938984</v>
      </c>
      <c r="H1638" s="1">
        <v>20092</v>
      </c>
      <c r="I1638" s="1">
        <v>486918892</v>
      </c>
      <c r="J1638">
        <v>4</v>
      </c>
    </row>
    <row r="1639" spans="1:10" ht="15.75" hidden="1" customHeight="1">
      <c r="A1639" t="s">
        <v>3172</v>
      </c>
      <c r="B1639" t="s">
        <v>3173</v>
      </c>
      <c r="C1639">
        <v>0</v>
      </c>
      <c r="D1639">
        <v>6</v>
      </c>
      <c r="E1639">
        <v>2024</v>
      </c>
      <c r="F1639" s="1">
        <v>0</v>
      </c>
      <c r="G1639" s="1">
        <v>26170666</v>
      </c>
      <c r="H1639" s="1">
        <v>0</v>
      </c>
      <c r="I1639" s="1">
        <v>26170666</v>
      </c>
      <c r="J1639">
        <v>5</v>
      </c>
    </row>
    <row r="1640" spans="1:10" ht="15.75" hidden="1" customHeight="1">
      <c r="A1640" t="s">
        <v>3174</v>
      </c>
      <c r="B1640" t="s">
        <v>2218</v>
      </c>
      <c r="C1640">
        <v>0</v>
      </c>
      <c r="D1640">
        <v>6</v>
      </c>
      <c r="E1640">
        <v>2024</v>
      </c>
      <c r="F1640" s="1">
        <v>0</v>
      </c>
      <c r="G1640" s="1">
        <v>25791489</v>
      </c>
      <c r="H1640" s="1">
        <v>0</v>
      </c>
      <c r="I1640" s="1">
        <v>25791489</v>
      </c>
      <c r="J1640">
        <v>6</v>
      </c>
    </row>
    <row r="1641" spans="1:10" ht="15.75" hidden="1" customHeight="1">
      <c r="A1641" t="s">
        <v>3175</v>
      </c>
      <c r="B1641" t="s">
        <v>2221</v>
      </c>
      <c r="C1641">
        <v>0</v>
      </c>
      <c r="D1641">
        <v>6</v>
      </c>
      <c r="E1641">
        <v>2024</v>
      </c>
      <c r="F1641" s="1">
        <v>0</v>
      </c>
      <c r="G1641" s="1">
        <v>52322</v>
      </c>
      <c r="H1641" s="1">
        <v>0</v>
      </c>
      <c r="I1641" s="1">
        <v>52322</v>
      </c>
      <c r="J1641">
        <v>7</v>
      </c>
    </row>
    <row r="1642" spans="1:10" ht="15.75" hidden="1" customHeight="1">
      <c r="A1642" t="s">
        <v>3176</v>
      </c>
      <c r="B1642" t="s">
        <v>3177</v>
      </c>
      <c r="C1642">
        <v>0</v>
      </c>
      <c r="D1642">
        <v>6</v>
      </c>
      <c r="E1642">
        <v>2024</v>
      </c>
      <c r="F1642" s="1">
        <v>0</v>
      </c>
      <c r="G1642" s="1">
        <v>5136</v>
      </c>
      <c r="H1642" s="1">
        <v>0</v>
      </c>
      <c r="I1642" s="1">
        <v>5136</v>
      </c>
      <c r="J1642">
        <v>7</v>
      </c>
    </row>
    <row r="1643" spans="1:10" ht="15.75" hidden="1" customHeight="1">
      <c r="A1643" t="s">
        <v>3178</v>
      </c>
      <c r="B1643" t="s">
        <v>3179</v>
      </c>
      <c r="C1643">
        <v>0</v>
      </c>
      <c r="D1643">
        <v>6</v>
      </c>
      <c r="E1643">
        <v>2024</v>
      </c>
      <c r="F1643" s="1">
        <v>0</v>
      </c>
      <c r="G1643" s="1">
        <v>9088</v>
      </c>
      <c r="H1643" s="1">
        <v>0</v>
      </c>
      <c r="I1643" s="1">
        <v>9088</v>
      </c>
      <c r="J1643">
        <v>7</v>
      </c>
    </row>
    <row r="1644" spans="1:10" ht="15.75" hidden="1" customHeight="1">
      <c r="A1644" t="s">
        <v>3180</v>
      </c>
      <c r="B1644" t="s">
        <v>3181</v>
      </c>
      <c r="C1644">
        <v>0</v>
      </c>
      <c r="D1644">
        <v>6</v>
      </c>
      <c r="E1644">
        <v>2024</v>
      </c>
      <c r="F1644" s="1">
        <v>0</v>
      </c>
      <c r="G1644" s="1">
        <v>358593</v>
      </c>
      <c r="H1644" s="1">
        <v>0</v>
      </c>
      <c r="I1644" s="1">
        <v>358593</v>
      </c>
      <c r="J1644">
        <v>7</v>
      </c>
    </row>
    <row r="1645" spans="1:10" ht="15.75" hidden="1" customHeight="1">
      <c r="A1645" t="s">
        <v>3182</v>
      </c>
      <c r="B1645" t="s">
        <v>2229</v>
      </c>
      <c r="C1645">
        <v>0</v>
      </c>
      <c r="D1645">
        <v>6</v>
      </c>
      <c r="E1645">
        <v>2024</v>
      </c>
      <c r="F1645" s="1">
        <v>0</v>
      </c>
      <c r="G1645" s="1">
        <v>63692</v>
      </c>
      <c r="H1645" s="1">
        <v>0</v>
      </c>
      <c r="I1645" s="1">
        <v>63692</v>
      </c>
      <c r="J1645">
        <v>7</v>
      </c>
    </row>
    <row r="1646" spans="1:10" ht="15.75" hidden="1" customHeight="1">
      <c r="A1646" t="s">
        <v>3183</v>
      </c>
      <c r="B1646" t="s">
        <v>2231</v>
      </c>
      <c r="C1646">
        <v>0</v>
      </c>
      <c r="D1646">
        <v>6</v>
      </c>
      <c r="E1646">
        <v>2024</v>
      </c>
      <c r="F1646" s="1">
        <v>0</v>
      </c>
      <c r="G1646" s="1">
        <v>250624</v>
      </c>
      <c r="H1646" s="1">
        <v>0</v>
      </c>
      <c r="I1646" s="1">
        <v>250624</v>
      </c>
      <c r="J1646">
        <v>7</v>
      </c>
    </row>
    <row r="1647" spans="1:10" ht="15.75" hidden="1" customHeight="1">
      <c r="A1647" t="s">
        <v>3184</v>
      </c>
      <c r="B1647" t="s">
        <v>3185</v>
      </c>
      <c r="C1647">
        <v>0</v>
      </c>
      <c r="D1647">
        <v>6</v>
      </c>
      <c r="E1647">
        <v>2024</v>
      </c>
      <c r="F1647" s="1">
        <v>0</v>
      </c>
      <c r="G1647" s="1">
        <v>25052034</v>
      </c>
      <c r="H1647" s="1">
        <v>0</v>
      </c>
      <c r="I1647" s="1">
        <v>25052034</v>
      </c>
      <c r="J1647">
        <v>7</v>
      </c>
    </row>
    <row r="1648" spans="1:10" ht="15.75" hidden="1" customHeight="1">
      <c r="A1648" t="s">
        <v>3186</v>
      </c>
      <c r="B1648" t="s">
        <v>2233</v>
      </c>
      <c r="C1648">
        <v>0</v>
      </c>
      <c r="D1648">
        <v>6</v>
      </c>
      <c r="E1648">
        <v>2024</v>
      </c>
      <c r="F1648" s="1">
        <v>0</v>
      </c>
      <c r="G1648" s="1">
        <v>379177</v>
      </c>
      <c r="H1648" s="1">
        <v>0</v>
      </c>
      <c r="I1648" s="1">
        <v>379177</v>
      </c>
      <c r="J1648">
        <v>6</v>
      </c>
    </row>
    <row r="1649" spans="1:10" ht="15.75" hidden="1" customHeight="1">
      <c r="A1649" t="s">
        <v>3187</v>
      </c>
      <c r="B1649" t="s">
        <v>2236</v>
      </c>
      <c r="C1649">
        <v>0</v>
      </c>
      <c r="D1649">
        <v>6</v>
      </c>
      <c r="E1649">
        <v>2024</v>
      </c>
      <c r="F1649" s="1">
        <v>0</v>
      </c>
      <c r="G1649" s="1">
        <v>373666</v>
      </c>
      <c r="H1649" s="1">
        <v>0</v>
      </c>
      <c r="I1649" s="1">
        <v>373666</v>
      </c>
      <c r="J1649">
        <v>7</v>
      </c>
    </row>
    <row r="1650" spans="1:10" ht="15.75" hidden="1" customHeight="1">
      <c r="A1650" t="s">
        <v>3188</v>
      </c>
      <c r="B1650" t="s">
        <v>2238</v>
      </c>
      <c r="C1650">
        <v>0</v>
      </c>
      <c r="D1650">
        <v>6</v>
      </c>
      <c r="E1650">
        <v>2024</v>
      </c>
      <c r="F1650" s="1">
        <v>0</v>
      </c>
      <c r="G1650" s="1">
        <v>5511</v>
      </c>
      <c r="H1650" s="1">
        <v>0</v>
      </c>
      <c r="I1650" s="1">
        <v>5511</v>
      </c>
      <c r="J1650">
        <v>7</v>
      </c>
    </row>
    <row r="1651" spans="1:10" ht="15.75" hidden="1" customHeight="1">
      <c r="A1651" t="s">
        <v>3189</v>
      </c>
      <c r="B1651" t="s">
        <v>2563</v>
      </c>
      <c r="C1651">
        <v>0</v>
      </c>
      <c r="D1651">
        <v>6</v>
      </c>
      <c r="E1651">
        <v>2024</v>
      </c>
      <c r="F1651" s="1">
        <v>0</v>
      </c>
      <c r="G1651" s="1">
        <v>456368379</v>
      </c>
      <c r="H1651" s="1">
        <v>0</v>
      </c>
      <c r="I1651" s="1">
        <v>456368379</v>
      </c>
      <c r="J1651">
        <v>5</v>
      </c>
    </row>
    <row r="1652" spans="1:10" ht="15.75" hidden="1" customHeight="1">
      <c r="A1652" t="s">
        <v>3190</v>
      </c>
      <c r="B1652" t="s">
        <v>3191</v>
      </c>
      <c r="C1652">
        <v>0</v>
      </c>
      <c r="D1652">
        <v>6</v>
      </c>
      <c r="E1652">
        <v>2024</v>
      </c>
      <c r="F1652" s="1">
        <v>0</v>
      </c>
      <c r="G1652" s="1">
        <v>456368379</v>
      </c>
      <c r="H1652" s="1">
        <v>0</v>
      </c>
      <c r="I1652" s="1">
        <v>456368379</v>
      </c>
      <c r="J1652">
        <v>6</v>
      </c>
    </row>
    <row r="1653" spans="1:10" ht="15.75" hidden="1" customHeight="1">
      <c r="A1653" t="s">
        <v>3192</v>
      </c>
      <c r="B1653" t="s">
        <v>3193</v>
      </c>
      <c r="C1653">
        <v>0</v>
      </c>
      <c r="D1653">
        <v>6</v>
      </c>
      <c r="E1653">
        <v>2024</v>
      </c>
      <c r="F1653" s="1">
        <v>0</v>
      </c>
      <c r="G1653" s="1">
        <v>456368379</v>
      </c>
      <c r="H1653" s="1">
        <v>0</v>
      </c>
      <c r="I1653" s="1">
        <v>456368379</v>
      </c>
      <c r="J1653">
        <v>7</v>
      </c>
    </row>
    <row r="1654" spans="1:10" ht="15.75" hidden="1" customHeight="1">
      <c r="A1654" t="s">
        <v>3194</v>
      </c>
      <c r="B1654" t="s">
        <v>2262</v>
      </c>
      <c r="C1654">
        <v>0</v>
      </c>
      <c r="D1654">
        <v>6</v>
      </c>
      <c r="E1654">
        <v>2024</v>
      </c>
      <c r="F1654" s="1">
        <v>0</v>
      </c>
      <c r="G1654" s="1">
        <v>4399939</v>
      </c>
      <c r="H1654" s="1">
        <v>20092</v>
      </c>
      <c r="I1654" s="1">
        <v>4379847</v>
      </c>
      <c r="J1654">
        <v>5</v>
      </c>
    </row>
    <row r="1655" spans="1:10" ht="15.75" hidden="1" customHeight="1">
      <c r="A1655" t="s">
        <v>3195</v>
      </c>
      <c r="B1655" t="s">
        <v>2272</v>
      </c>
      <c r="C1655">
        <v>0</v>
      </c>
      <c r="D1655">
        <v>6</v>
      </c>
      <c r="E1655">
        <v>2024</v>
      </c>
      <c r="F1655" s="1">
        <v>0</v>
      </c>
      <c r="G1655" s="1">
        <v>4379847</v>
      </c>
      <c r="H1655" s="1">
        <v>0</v>
      </c>
      <c r="I1655" s="1">
        <v>4379847</v>
      </c>
      <c r="J1655">
        <v>6</v>
      </c>
    </row>
    <row r="1656" spans="1:10" ht="15.75" hidden="1" customHeight="1">
      <c r="A1656" t="s">
        <v>3196</v>
      </c>
      <c r="B1656" t="s">
        <v>881</v>
      </c>
      <c r="C1656">
        <v>0</v>
      </c>
      <c r="D1656">
        <v>6</v>
      </c>
      <c r="E1656">
        <v>2024</v>
      </c>
      <c r="F1656" s="1">
        <v>0</v>
      </c>
      <c r="G1656" s="1">
        <v>75140</v>
      </c>
      <c r="H1656" s="1">
        <v>0</v>
      </c>
      <c r="I1656" s="1">
        <v>75140</v>
      </c>
      <c r="J1656">
        <v>7</v>
      </c>
    </row>
    <row r="1657" spans="1:10" ht="15.75" hidden="1" customHeight="1">
      <c r="A1657" t="s">
        <v>3198</v>
      </c>
      <c r="B1657" t="s">
        <v>2272</v>
      </c>
      <c r="C1657">
        <v>0</v>
      </c>
      <c r="D1657">
        <v>6</v>
      </c>
      <c r="E1657">
        <v>2024</v>
      </c>
      <c r="F1657" s="1">
        <v>0</v>
      </c>
      <c r="G1657" s="1">
        <v>187698</v>
      </c>
      <c r="H1657" s="1">
        <v>0</v>
      </c>
      <c r="I1657" s="1">
        <v>187698</v>
      </c>
      <c r="J1657">
        <v>7</v>
      </c>
    </row>
    <row r="1658" spans="1:10" ht="15.75" hidden="1" customHeight="1">
      <c r="A1658" t="s">
        <v>3199</v>
      </c>
      <c r="B1658" t="s">
        <v>2278</v>
      </c>
      <c r="C1658">
        <v>0</v>
      </c>
      <c r="D1658">
        <v>6</v>
      </c>
      <c r="E1658">
        <v>2024</v>
      </c>
      <c r="F1658" s="1">
        <v>0</v>
      </c>
      <c r="G1658" s="1">
        <v>42835</v>
      </c>
      <c r="H1658" s="1">
        <v>0</v>
      </c>
      <c r="I1658" s="1">
        <v>42835</v>
      </c>
      <c r="J1658">
        <v>7</v>
      </c>
    </row>
    <row r="1659" spans="1:10" ht="15.75" hidden="1" customHeight="1">
      <c r="A1659" t="s">
        <v>3202</v>
      </c>
      <c r="B1659" t="s">
        <v>3203</v>
      </c>
      <c r="C1659">
        <v>0</v>
      </c>
      <c r="D1659">
        <v>6</v>
      </c>
      <c r="E1659">
        <v>2024</v>
      </c>
      <c r="F1659" s="1">
        <v>0</v>
      </c>
      <c r="G1659" s="1">
        <v>2185494</v>
      </c>
      <c r="H1659" s="1">
        <v>0</v>
      </c>
      <c r="I1659" s="1">
        <v>2185494</v>
      </c>
      <c r="J1659">
        <v>7</v>
      </c>
    </row>
    <row r="1660" spans="1:10" ht="15.75" hidden="1" customHeight="1">
      <c r="A1660" t="s">
        <v>3204</v>
      </c>
      <c r="B1660" t="s">
        <v>2282</v>
      </c>
      <c r="C1660">
        <v>0</v>
      </c>
      <c r="D1660">
        <v>6</v>
      </c>
      <c r="E1660">
        <v>2024</v>
      </c>
      <c r="F1660" s="1">
        <v>0</v>
      </c>
      <c r="G1660" s="1">
        <v>332366</v>
      </c>
      <c r="H1660" s="1">
        <v>0</v>
      </c>
      <c r="I1660" s="1">
        <v>332366</v>
      </c>
      <c r="J1660">
        <v>7</v>
      </c>
    </row>
    <row r="1661" spans="1:10" ht="15.75" hidden="1" customHeight="1">
      <c r="A1661" t="s">
        <v>3205</v>
      </c>
      <c r="B1661" t="s">
        <v>3206</v>
      </c>
      <c r="C1661">
        <v>0</v>
      </c>
      <c r="D1661">
        <v>6</v>
      </c>
      <c r="E1661">
        <v>2024</v>
      </c>
      <c r="F1661" s="1">
        <v>0</v>
      </c>
      <c r="G1661" s="1">
        <v>22676</v>
      </c>
      <c r="H1661" s="1">
        <v>0</v>
      </c>
      <c r="I1661" s="1">
        <v>22676</v>
      </c>
      <c r="J1661">
        <v>7</v>
      </c>
    </row>
    <row r="1662" spans="1:10" ht="15.75" hidden="1" customHeight="1">
      <c r="A1662" t="s">
        <v>3207</v>
      </c>
      <c r="B1662" t="s">
        <v>2286</v>
      </c>
      <c r="C1662">
        <v>0</v>
      </c>
      <c r="D1662">
        <v>6</v>
      </c>
      <c r="E1662">
        <v>2024</v>
      </c>
      <c r="F1662" s="1">
        <v>0</v>
      </c>
      <c r="G1662" s="1">
        <v>12662</v>
      </c>
      <c r="H1662" s="1">
        <v>0</v>
      </c>
      <c r="I1662" s="1">
        <v>12662</v>
      </c>
      <c r="J1662">
        <v>7</v>
      </c>
    </row>
    <row r="1663" spans="1:10" ht="15.75" hidden="1" customHeight="1">
      <c r="A1663" t="s">
        <v>3210</v>
      </c>
      <c r="B1663" t="s">
        <v>3211</v>
      </c>
      <c r="C1663">
        <v>0</v>
      </c>
      <c r="D1663">
        <v>6</v>
      </c>
      <c r="E1663">
        <v>2024</v>
      </c>
      <c r="F1663" s="1">
        <v>0</v>
      </c>
      <c r="G1663" s="1">
        <v>1520976</v>
      </c>
      <c r="H1663" s="1">
        <v>0</v>
      </c>
      <c r="I1663" s="1">
        <v>1520976</v>
      </c>
      <c r="J1663">
        <v>7</v>
      </c>
    </row>
    <row r="1664" spans="1:10" ht="15.75" hidden="1" customHeight="1">
      <c r="A1664" t="s">
        <v>4450</v>
      </c>
      <c r="B1664" t="s">
        <v>4362</v>
      </c>
      <c r="C1664">
        <v>0</v>
      </c>
      <c r="D1664">
        <v>6</v>
      </c>
      <c r="E1664">
        <v>2024</v>
      </c>
      <c r="F1664" s="1">
        <v>0</v>
      </c>
      <c r="G1664" s="1">
        <v>20092</v>
      </c>
      <c r="H1664" s="1">
        <v>20092</v>
      </c>
      <c r="I1664" s="1">
        <v>0</v>
      </c>
      <c r="J1664">
        <v>6</v>
      </c>
    </row>
    <row r="1665" spans="1:10" ht="15.75" hidden="1" customHeight="1">
      <c r="A1665" t="s">
        <v>4451</v>
      </c>
      <c r="B1665" t="s">
        <v>4364</v>
      </c>
      <c r="C1665">
        <v>0</v>
      </c>
      <c r="D1665">
        <v>6</v>
      </c>
      <c r="E1665">
        <v>2024</v>
      </c>
      <c r="F1665" s="1">
        <v>0</v>
      </c>
      <c r="G1665" s="1">
        <v>20092</v>
      </c>
      <c r="H1665" s="1">
        <v>20092</v>
      </c>
      <c r="I1665" s="1">
        <v>0</v>
      </c>
      <c r="J1665">
        <v>7</v>
      </c>
    </row>
    <row r="1666" spans="1:10" ht="15.75" customHeight="1">
      <c r="A1666" t="s">
        <v>3212</v>
      </c>
      <c r="B1666" t="s">
        <v>3213</v>
      </c>
      <c r="C1666">
        <v>0</v>
      </c>
      <c r="D1666">
        <v>6</v>
      </c>
      <c r="E1666">
        <v>2024</v>
      </c>
      <c r="F1666" s="1">
        <v>0</v>
      </c>
      <c r="G1666" s="1">
        <v>225219890.49000001</v>
      </c>
      <c r="H1666" s="1">
        <v>494737827.48000002</v>
      </c>
      <c r="I1666" s="1">
        <v>-269517936.99000001</v>
      </c>
      <c r="J1666">
        <v>3</v>
      </c>
    </row>
    <row r="1667" spans="1:10" ht="15.75" hidden="1" customHeight="1">
      <c r="A1667" t="s">
        <v>3214</v>
      </c>
      <c r="B1667" t="s">
        <v>3213</v>
      </c>
      <c r="C1667">
        <v>0</v>
      </c>
      <c r="D1667">
        <v>6</v>
      </c>
      <c r="E1667">
        <v>2024</v>
      </c>
      <c r="F1667" s="1">
        <v>0</v>
      </c>
      <c r="G1667" s="1">
        <v>225219890.49000001</v>
      </c>
      <c r="H1667" s="1">
        <v>494737827.48000002</v>
      </c>
      <c r="I1667" s="1">
        <v>-269517936.99000001</v>
      </c>
      <c r="J1667">
        <v>4</v>
      </c>
    </row>
    <row r="1668" spans="1:10" ht="15.75" hidden="1" customHeight="1">
      <c r="A1668" t="s">
        <v>3215</v>
      </c>
      <c r="B1668" t="s">
        <v>3216</v>
      </c>
      <c r="C1668">
        <v>0</v>
      </c>
      <c r="D1668">
        <v>6</v>
      </c>
      <c r="E1668">
        <v>2024</v>
      </c>
      <c r="F1668" s="1">
        <v>0</v>
      </c>
      <c r="G1668" s="1">
        <v>5805854.5999999996</v>
      </c>
      <c r="H1668" s="1">
        <v>26170666</v>
      </c>
      <c r="I1668" s="1">
        <v>-20364811.399999999</v>
      </c>
      <c r="J1668">
        <v>5</v>
      </c>
    </row>
    <row r="1669" spans="1:10" ht="15.75" hidden="1" customHeight="1">
      <c r="A1669" t="s">
        <v>3217</v>
      </c>
      <c r="B1669" t="s">
        <v>2218</v>
      </c>
      <c r="C1669">
        <v>0</v>
      </c>
      <c r="D1669">
        <v>6</v>
      </c>
      <c r="E1669">
        <v>2024</v>
      </c>
      <c r="F1669" s="1">
        <v>0</v>
      </c>
      <c r="G1669" s="1">
        <v>5679657.5999999996</v>
      </c>
      <c r="H1669" s="1">
        <v>25791489</v>
      </c>
      <c r="I1669" s="1">
        <v>-20111831.399999999</v>
      </c>
      <c r="J1669">
        <v>6</v>
      </c>
    </row>
    <row r="1670" spans="1:10" ht="15.75" hidden="1" customHeight="1">
      <c r="A1670" t="s">
        <v>3218</v>
      </c>
      <c r="B1670" t="s">
        <v>2221</v>
      </c>
      <c r="C1670">
        <v>0</v>
      </c>
      <c r="D1670">
        <v>6</v>
      </c>
      <c r="E1670">
        <v>2024</v>
      </c>
      <c r="F1670" s="1">
        <v>0</v>
      </c>
      <c r="G1670" s="1">
        <v>14210</v>
      </c>
      <c r="H1670" s="1">
        <v>52322</v>
      </c>
      <c r="I1670" s="1">
        <v>-38112</v>
      </c>
      <c r="J1670">
        <v>7</v>
      </c>
    </row>
    <row r="1671" spans="1:10" ht="15.75" hidden="1" customHeight="1">
      <c r="A1671" t="s">
        <v>3219</v>
      </c>
      <c r="B1671" t="s">
        <v>3220</v>
      </c>
      <c r="C1671">
        <v>0</v>
      </c>
      <c r="D1671">
        <v>6</v>
      </c>
      <c r="E1671">
        <v>2024</v>
      </c>
      <c r="F1671" s="1">
        <v>0</v>
      </c>
      <c r="G1671" s="1">
        <v>130</v>
      </c>
      <c r="H1671" s="1">
        <v>5136</v>
      </c>
      <c r="I1671" s="1">
        <v>-5006</v>
      </c>
      <c r="J1671">
        <v>7</v>
      </c>
    </row>
    <row r="1672" spans="1:10" ht="15.75" hidden="1" customHeight="1">
      <c r="A1672" t="s">
        <v>3221</v>
      </c>
      <c r="B1672" t="s">
        <v>3179</v>
      </c>
      <c r="C1672">
        <v>0</v>
      </c>
      <c r="D1672">
        <v>6</v>
      </c>
      <c r="E1672">
        <v>2024</v>
      </c>
      <c r="F1672" s="1">
        <v>0</v>
      </c>
      <c r="G1672" s="1">
        <v>2720</v>
      </c>
      <c r="H1672" s="1">
        <v>9088</v>
      </c>
      <c r="I1672" s="1">
        <v>-6368</v>
      </c>
      <c r="J1672">
        <v>7</v>
      </c>
    </row>
    <row r="1673" spans="1:10" ht="15.75" hidden="1" customHeight="1">
      <c r="A1673" t="s">
        <v>3223</v>
      </c>
      <c r="B1673" t="s">
        <v>3224</v>
      </c>
      <c r="C1673">
        <v>0</v>
      </c>
      <c r="D1673">
        <v>6</v>
      </c>
      <c r="E1673">
        <v>2024</v>
      </c>
      <c r="F1673" s="1">
        <v>0</v>
      </c>
      <c r="G1673" s="1">
        <v>40465</v>
      </c>
      <c r="H1673" s="1">
        <v>358593</v>
      </c>
      <c r="I1673" s="1">
        <v>-318128</v>
      </c>
      <c r="J1673">
        <v>7</v>
      </c>
    </row>
    <row r="1674" spans="1:10" ht="15.75" hidden="1" customHeight="1">
      <c r="A1674" t="s">
        <v>4452</v>
      </c>
      <c r="B1674" t="s">
        <v>4354</v>
      </c>
      <c r="C1674">
        <v>0</v>
      </c>
      <c r="D1674">
        <v>6</v>
      </c>
      <c r="E1674">
        <v>2024</v>
      </c>
      <c r="F1674" s="1">
        <v>0</v>
      </c>
      <c r="G1674" s="1">
        <v>36750</v>
      </c>
      <c r="H1674" s="1">
        <v>0</v>
      </c>
      <c r="I1674" s="1">
        <v>36750</v>
      </c>
      <c r="J1674">
        <v>7</v>
      </c>
    </row>
    <row r="1675" spans="1:10" ht="15.75" hidden="1" customHeight="1">
      <c r="A1675" t="s">
        <v>3225</v>
      </c>
      <c r="B1675" t="s">
        <v>2229</v>
      </c>
      <c r="C1675">
        <v>0</v>
      </c>
      <c r="D1675">
        <v>6</v>
      </c>
      <c r="E1675">
        <v>2024</v>
      </c>
      <c r="F1675" s="1">
        <v>0</v>
      </c>
      <c r="G1675" s="1">
        <v>32850</v>
      </c>
      <c r="H1675" s="1">
        <v>63692</v>
      </c>
      <c r="I1675" s="1">
        <v>-30842</v>
      </c>
      <c r="J1675">
        <v>7</v>
      </c>
    </row>
    <row r="1676" spans="1:10" ht="15.75" hidden="1" customHeight="1">
      <c r="A1676" t="s">
        <v>3226</v>
      </c>
      <c r="B1676" t="s">
        <v>2231</v>
      </c>
      <c r="C1676">
        <v>0</v>
      </c>
      <c r="D1676">
        <v>6</v>
      </c>
      <c r="E1676">
        <v>2024</v>
      </c>
      <c r="F1676" s="1">
        <v>0</v>
      </c>
      <c r="G1676" s="1">
        <v>89750</v>
      </c>
      <c r="H1676" s="1">
        <v>250624</v>
      </c>
      <c r="I1676" s="1">
        <v>-160874</v>
      </c>
      <c r="J1676">
        <v>7</v>
      </c>
    </row>
    <row r="1677" spans="1:10" ht="15.75" hidden="1" customHeight="1">
      <c r="A1677" t="s">
        <v>3227</v>
      </c>
      <c r="B1677" t="s">
        <v>3185</v>
      </c>
      <c r="C1677">
        <v>0</v>
      </c>
      <c r="D1677">
        <v>6</v>
      </c>
      <c r="E1677">
        <v>2024</v>
      </c>
      <c r="F1677" s="1">
        <v>0</v>
      </c>
      <c r="G1677" s="1">
        <v>5441282.5999999996</v>
      </c>
      <c r="H1677" s="1">
        <v>25052034</v>
      </c>
      <c r="I1677" s="1">
        <v>-19610751.399999999</v>
      </c>
      <c r="J1677">
        <v>7</v>
      </c>
    </row>
    <row r="1678" spans="1:10" ht="15.75" hidden="1" customHeight="1">
      <c r="A1678" t="s">
        <v>4453</v>
      </c>
      <c r="B1678" t="s">
        <v>4358</v>
      </c>
      <c r="C1678">
        <v>0</v>
      </c>
      <c r="D1678">
        <v>6</v>
      </c>
      <c r="E1678">
        <v>2024</v>
      </c>
      <c r="F1678" s="1">
        <v>0</v>
      </c>
      <c r="G1678" s="1">
        <v>21500</v>
      </c>
      <c r="H1678" s="1">
        <v>0</v>
      </c>
      <c r="I1678" s="1">
        <v>21500</v>
      </c>
      <c r="J1678">
        <v>7</v>
      </c>
    </row>
    <row r="1679" spans="1:10" ht="15.75" hidden="1" customHeight="1">
      <c r="A1679" t="s">
        <v>3228</v>
      </c>
      <c r="B1679" t="s">
        <v>2233</v>
      </c>
      <c r="C1679">
        <v>0</v>
      </c>
      <c r="D1679">
        <v>6</v>
      </c>
      <c r="E1679">
        <v>2024</v>
      </c>
      <c r="F1679" s="1">
        <v>0</v>
      </c>
      <c r="G1679" s="1">
        <v>126197</v>
      </c>
      <c r="H1679" s="1">
        <v>379177</v>
      </c>
      <c r="I1679" s="1">
        <v>-252980</v>
      </c>
      <c r="J1679">
        <v>6</v>
      </c>
    </row>
    <row r="1680" spans="1:10" ht="15.75" hidden="1" customHeight="1">
      <c r="A1680" t="s">
        <v>3229</v>
      </c>
      <c r="B1680" t="s">
        <v>2236</v>
      </c>
      <c r="C1680">
        <v>0</v>
      </c>
      <c r="D1680">
        <v>6</v>
      </c>
      <c r="E1680">
        <v>2024</v>
      </c>
      <c r="F1680" s="1">
        <v>0</v>
      </c>
      <c r="G1680" s="1">
        <v>122317</v>
      </c>
      <c r="H1680" s="1">
        <v>373666</v>
      </c>
      <c r="I1680" s="1">
        <v>-251349</v>
      </c>
      <c r="J1680">
        <v>7</v>
      </c>
    </row>
    <row r="1681" spans="1:10" ht="15.75" hidden="1" customHeight="1">
      <c r="A1681" t="s">
        <v>3230</v>
      </c>
      <c r="B1681" t="s">
        <v>2238</v>
      </c>
      <c r="C1681">
        <v>0</v>
      </c>
      <c r="D1681">
        <v>6</v>
      </c>
      <c r="E1681">
        <v>2024</v>
      </c>
      <c r="F1681" s="1">
        <v>0</v>
      </c>
      <c r="G1681" s="1">
        <v>3880</v>
      </c>
      <c r="H1681" s="1">
        <v>5511</v>
      </c>
      <c r="I1681" s="1">
        <v>-1631</v>
      </c>
      <c r="J1681">
        <v>7</v>
      </c>
    </row>
    <row r="1682" spans="1:10" ht="15.75" hidden="1" customHeight="1">
      <c r="A1682" t="s">
        <v>3231</v>
      </c>
      <c r="B1682" t="s">
        <v>2262</v>
      </c>
      <c r="C1682">
        <v>0</v>
      </c>
      <c r="D1682">
        <v>6</v>
      </c>
      <c r="E1682">
        <v>2024</v>
      </c>
      <c r="F1682" s="1">
        <v>0</v>
      </c>
      <c r="G1682" s="1">
        <v>217807501</v>
      </c>
      <c r="H1682" s="1">
        <v>464187314.48000002</v>
      </c>
      <c r="I1682" s="1">
        <v>-246379813.47999999</v>
      </c>
      <c r="J1682">
        <v>5</v>
      </c>
    </row>
    <row r="1683" spans="1:10" ht="15.75" hidden="1" customHeight="1">
      <c r="A1683" t="s">
        <v>3232</v>
      </c>
      <c r="B1683" t="s">
        <v>2246</v>
      </c>
      <c r="C1683">
        <v>0</v>
      </c>
      <c r="D1683">
        <v>6</v>
      </c>
      <c r="E1683">
        <v>2024</v>
      </c>
      <c r="F1683" s="1">
        <v>0</v>
      </c>
      <c r="G1683" s="1">
        <v>217807501</v>
      </c>
      <c r="H1683" s="1">
        <v>464187314.48000002</v>
      </c>
      <c r="I1683" s="1">
        <v>-246379813.47999999</v>
      </c>
      <c r="J1683">
        <v>6</v>
      </c>
    </row>
    <row r="1684" spans="1:10" ht="15.75" hidden="1" customHeight="1">
      <c r="A1684" t="s">
        <v>3233</v>
      </c>
      <c r="B1684" t="s">
        <v>3193</v>
      </c>
      <c r="C1684">
        <v>0</v>
      </c>
      <c r="D1684">
        <v>6</v>
      </c>
      <c r="E1684">
        <v>2024</v>
      </c>
      <c r="F1684" s="1">
        <v>0</v>
      </c>
      <c r="G1684" s="1">
        <v>217807501</v>
      </c>
      <c r="H1684" s="1">
        <v>464187314.48000002</v>
      </c>
      <c r="I1684" s="1">
        <v>-246379813.47999999</v>
      </c>
      <c r="J1684">
        <v>7</v>
      </c>
    </row>
    <row r="1685" spans="1:10" ht="15.75" hidden="1" customHeight="1">
      <c r="A1685" t="s">
        <v>3234</v>
      </c>
      <c r="B1685" t="s">
        <v>2262</v>
      </c>
      <c r="C1685">
        <v>0</v>
      </c>
      <c r="D1685">
        <v>6</v>
      </c>
      <c r="E1685">
        <v>2024</v>
      </c>
      <c r="F1685" s="1">
        <v>0</v>
      </c>
      <c r="G1685" s="1">
        <v>1606534.89</v>
      </c>
      <c r="H1685" s="1">
        <v>4379847</v>
      </c>
      <c r="I1685" s="1">
        <v>-2773312.11</v>
      </c>
      <c r="J1685">
        <v>5</v>
      </c>
    </row>
    <row r="1686" spans="1:10" ht="15.75" hidden="1" customHeight="1">
      <c r="A1686" t="s">
        <v>3235</v>
      </c>
      <c r="B1686" t="s">
        <v>2272</v>
      </c>
      <c r="C1686">
        <v>0</v>
      </c>
      <c r="D1686">
        <v>6</v>
      </c>
      <c r="E1686">
        <v>2024</v>
      </c>
      <c r="F1686" s="1">
        <v>0</v>
      </c>
      <c r="G1686" s="1">
        <v>1592690.79</v>
      </c>
      <c r="H1686" s="1">
        <v>4379847</v>
      </c>
      <c r="I1686" s="1">
        <v>-2787156.21</v>
      </c>
      <c r="J1686">
        <v>6</v>
      </c>
    </row>
    <row r="1687" spans="1:10" ht="15.75" hidden="1" customHeight="1">
      <c r="A1687" t="s">
        <v>3236</v>
      </c>
      <c r="B1687" t="s">
        <v>881</v>
      </c>
      <c r="C1687">
        <v>0</v>
      </c>
      <c r="D1687">
        <v>6</v>
      </c>
      <c r="E1687">
        <v>2024</v>
      </c>
      <c r="F1687" s="1">
        <v>0</v>
      </c>
      <c r="G1687" s="1">
        <v>1.25</v>
      </c>
      <c r="H1687" s="1">
        <v>75140</v>
      </c>
      <c r="I1687" s="1">
        <v>-75138.75</v>
      </c>
      <c r="J1687">
        <v>7</v>
      </c>
    </row>
    <row r="1688" spans="1:10" ht="15.75" hidden="1" customHeight="1">
      <c r="A1688" t="s">
        <v>4454</v>
      </c>
      <c r="B1688" t="s">
        <v>4367</v>
      </c>
      <c r="C1688">
        <v>0</v>
      </c>
      <c r="D1688">
        <v>6</v>
      </c>
      <c r="E1688">
        <v>2024</v>
      </c>
      <c r="F1688" s="1">
        <v>0</v>
      </c>
      <c r="G1688" s="1">
        <v>17244.330000000002</v>
      </c>
      <c r="H1688" s="1">
        <v>0</v>
      </c>
      <c r="I1688" s="1">
        <v>17244.330000000002</v>
      </c>
      <c r="J1688">
        <v>7</v>
      </c>
    </row>
    <row r="1689" spans="1:10" ht="15.75" hidden="1" customHeight="1">
      <c r="A1689" t="s">
        <v>3237</v>
      </c>
      <c r="B1689" t="s">
        <v>2275</v>
      </c>
      <c r="C1689">
        <v>0</v>
      </c>
      <c r="D1689">
        <v>6</v>
      </c>
      <c r="E1689">
        <v>2024</v>
      </c>
      <c r="F1689" s="1">
        <v>0</v>
      </c>
      <c r="G1689" s="1">
        <v>40</v>
      </c>
      <c r="H1689" s="1">
        <v>0</v>
      </c>
      <c r="I1689" s="1">
        <v>40</v>
      </c>
      <c r="J1689">
        <v>7</v>
      </c>
    </row>
    <row r="1690" spans="1:10" ht="15.75" hidden="1" customHeight="1">
      <c r="A1690" t="s">
        <v>3238</v>
      </c>
      <c r="B1690" t="s">
        <v>2272</v>
      </c>
      <c r="C1690">
        <v>0</v>
      </c>
      <c r="D1690">
        <v>6</v>
      </c>
      <c r="E1690">
        <v>2024</v>
      </c>
      <c r="F1690" s="1">
        <v>0</v>
      </c>
      <c r="G1690" s="1">
        <v>37667.96</v>
      </c>
      <c r="H1690" s="1">
        <v>187698</v>
      </c>
      <c r="I1690" s="1">
        <v>-150030.04</v>
      </c>
      <c r="J1690">
        <v>7</v>
      </c>
    </row>
    <row r="1691" spans="1:10" ht="15.75" hidden="1" customHeight="1">
      <c r="A1691" t="s">
        <v>3239</v>
      </c>
      <c r="B1691" t="s">
        <v>2278</v>
      </c>
      <c r="C1691">
        <v>0</v>
      </c>
      <c r="D1691">
        <v>6</v>
      </c>
      <c r="E1691">
        <v>2024</v>
      </c>
      <c r="F1691" s="1">
        <v>0</v>
      </c>
      <c r="G1691" s="1">
        <v>11062.25</v>
      </c>
      <c r="H1691" s="1">
        <v>42835</v>
      </c>
      <c r="I1691" s="1">
        <v>-31772.75</v>
      </c>
      <c r="J1691">
        <v>7</v>
      </c>
    </row>
    <row r="1692" spans="1:10" ht="15.75" hidden="1" customHeight="1">
      <c r="A1692" t="s">
        <v>3240</v>
      </c>
      <c r="B1692" t="s">
        <v>3201</v>
      </c>
      <c r="C1692">
        <v>0</v>
      </c>
      <c r="D1692">
        <v>6</v>
      </c>
      <c r="E1692">
        <v>2024</v>
      </c>
      <c r="F1692" s="1">
        <v>0</v>
      </c>
      <c r="G1692" s="1">
        <v>16067.4</v>
      </c>
      <c r="H1692" s="1">
        <v>0</v>
      </c>
      <c r="I1692" s="1">
        <v>16067.4</v>
      </c>
      <c r="J1692">
        <v>7</v>
      </c>
    </row>
    <row r="1693" spans="1:10" ht="15.75" hidden="1" customHeight="1">
      <c r="A1693" t="s">
        <v>3241</v>
      </c>
      <c r="B1693" t="s">
        <v>2280</v>
      </c>
      <c r="C1693">
        <v>0</v>
      </c>
      <c r="D1693">
        <v>6</v>
      </c>
      <c r="E1693">
        <v>2024</v>
      </c>
      <c r="F1693" s="1">
        <v>0</v>
      </c>
      <c r="G1693" s="1">
        <v>837025</v>
      </c>
      <c r="H1693" s="1">
        <v>2185494</v>
      </c>
      <c r="I1693" s="1">
        <v>-1348469</v>
      </c>
      <c r="J1693">
        <v>7</v>
      </c>
    </row>
    <row r="1694" spans="1:10" ht="15.75" hidden="1" customHeight="1">
      <c r="A1694" t="s">
        <v>3242</v>
      </c>
      <c r="B1694" t="s">
        <v>2282</v>
      </c>
      <c r="C1694">
        <v>0</v>
      </c>
      <c r="D1694">
        <v>6</v>
      </c>
      <c r="E1694">
        <v>2024</v>
      </c>
      <c r="F1694" s="1">
        <v>0</v>
      </c>
      <c r="G1694" s="1">
        <v>0</v>
      </c>
      <c r="H1694" s="1">
        <v>332366</v>
      </c>
      <c r="I1694" s="1">
        <v>-332366</v>
      </c>
      <c r="J1694">
        <v>7</v>
      </c>
    </row>
    <row r="1695" spans="1:10" ht="15.75" hidden="1" customHeight="1">
      <c r="A1695" t="s">
        <v>3243</v>
      </c>
      <c r="B1695" t="s">
        <v>2284</v>
      </c>
      <c r="C1695">
        <v>0</v>
      </c>
      <c r="D1695">
        <v>6</v>
      </c>
      <c r="E1695">
        <v>2024</v>
      </c>
      <c r="F1695" s="1">
        <v>0</v>
      </c>
      <c r="G1695" s="1">
        <v>5132.8</v>
      </c>
      <c r="H1695" s="1">
        <v>22676</v>
      </c>
      <c r="I1695" s="1">
        <v>-17543.2</v>
      </c>
      <c r="J1695">
        <v>7</v>
      </c>
    </row>
    <row r="1696" spans="1:10" ht="15.75" hidden="1" customHeight="1">
      <c r="A1696" t="s">
        <v>3244</v>
      </c>
      <c r="B1696" t="s">
        <v>2286</v>
      </c>
      <c r="C1696">
        <v>0</v>
      </c>
      <c r="D1696">
        <v>6</v>
      </c>
      <c r="E1696">
        <v>2024</v>
      </c>
      <c r="F1696" s="1">
        <v>0</v>
      </c>
      <c r="G1696" s="1">
        <v>8565</v>
      </c>
      <c r="H1696" s="1">
        <v>12662</v>
      </c>
      <c r="I1696" s="1">
        <v>-4097</v>
      </c>
      <c r="J1696">
        <v>7</v>
      </c>
    </row>
    <row r="1697" spans="1:10" ht="15.75" hidden="1" customHeight="1">
      <c r="A1697" t="s">
        <v>3245</v>
      </c>
      <c r="B1697" t="s">
        <v>3209</v>
      </c>
      <c r="C1697">
        <v>0</v>
      </c>
      <c r="D1697">
        <v>6</v>
      </c>
      <c r="E1697">
        <v>2024</v>
      </c>
      <c r="F1697" s="1">
        <v>0</v>
      </c>
      <c r="G1697" s="1">
        <v>300</v>
      </c>
      <c r="H1697" s="1">
        <v>0</v>
      </c>
      <c r="I1697" s="1">
        <v>300</v>
      </c>
      <c r="J1697">
        <v>7</v>
      </c>
    </row>
    <row r="1698" spans="1:10" ht="15.75" hidden="1" customHeight="1">
      <c r="A1698" t="s">
        <v>3246</v>
      </c>
      <c r="B1698" t="s">
        <v>3211</v>
      </c>
      <c r="C1698">
        <v>0</v>
      </c>
      <c r="D1698">
        <v>6</v>
      </c>
      <c r="E1698">
        <v>2024</v>
      </c>
      <c r="F1698" s="1">
        <v>0</v>
      </c>
      <c r="G1698" s="1">
        <v>659584.80000000005</v>
      </c>
      <c r="H1698" s="1">
        <v>1520976</v>
      </c>
      <c r="I1698" s="1">
        <v>-861391.2</v>
      </c>
      <c r="J1698">
        <v>7</v>
      </c>
    </row>
    <row r="1699" spans="1:10" ht="15.75" hidden="1" customHeight="1">
      <c r="A1699" t="s">
        <v>4455</v>
      </c>
      <c r="B1699" t="s">
        <v>4362</v>
      </c>
      <c r="C1699">
        <v>0</v>
      </c>
      <c r="D1699">
        <v>6</v>
      </c>
      <c r="E1699">
        <v>2024</v>
      </c>
      <c r="F1699" s="1">
        <v>0</v>
      </c>
      <c r="G1699" s="1">
        <v>13844.1</v>
      </c>
      <c r="H1699" s="1">
        <v>0</v>
      </c>
      <c r="I1699" s="1">
        <v>13844.1</v>
      </c>
      <c r="J1699">
        <v>6</v>
      </c>
    </row>
    <row r="1700" spans="1:10" ht="15.75" hidden="1" customHeight="1">
      <c r="A1700" t="s">
        <v>4456</v>
      </c>
      <c r="B1700" t="s">
        <v>4364</v>
      </c>
      <c r="C1700">
        <v>0</v>
      </c>
      <c r="D1700">
        <v>6</v>
      </c>
      <c r="E1700">
        <v>2024</v>
      </c>
      <c r="F1700" s="1">
        <v>0</v>
      </c>
      <c r="G1700" s="1">
        <v>13844.1</v>
      </c>
      <c r="H1700" s="1">
        <v>0</v>
      </c>
      <c r="I1700" s="1">
        <v>13844.1</v>
      </c>
      <c r="J1700">
        <v>7</v>
      </c>
    </row>
    <row r="1701" spans="1:10" ht="15.75" customHeight="1">
      <c r="A1701" t="s">
        <v>4620</v>
      </c>
      <c r="B1701" t="s">
        <v>4621</v>
      </c>
      <c r="C1701">
        <v>0</v>
      </c>
      <c r="D1701">
        <v>6</v>
      </c>
      <c r="E1701">
        <v>2024</v>
      </c>
      <c r="F1701" s="1">
        <v>0</v>
      </c>
      <c r="G1701" s="1">
        <v>7818935.4800000004</v>
      </c>
      <c r="H1701" s="1">
        <v>0</v>
      </c>
      <c r="I1701" s="1">
        <v>7818935.4800000004</v>
      </c>
      <c r="J1701">
        <v>3</v>
      </c>
    </row>
    <row r="1702" spans="1:10" ht="15.75" hidden="1" customHeight="1">
      <c r="A1702" t="s">
        <v>4622</v>
      </c>
      <c r="B1702" t="s">
        <v>4621</v>
      </c>
      <c r="C1702">
        <v>0</v>
      </c>
      <c r="D1702">
        <v>6</v>
      </c>
      <c r="E1702">
        <v>2024</v>
      </c>
      <c r="F1702" s="1">
        <v>0</v>
      </c>
      <c r="G1702" s="1">
        <v>7818935.4800000004</v>
      </c>
      <c r="H1702" s="1">
        <v>0</v>
      </c>
      <c r="I1702" s="1">
        <v>7818935.4800000004</v>
      </c>
      <c r="J1702">
        <v>4</v>
      </c>
    </row>
    <row r="1703" spans="1:10" ht="15.75" hidden="1" customHeight="1">
      <c r="A1703" t="s">
        <v>4623</v>
      </c>
      <c r="B1703" t="s">
        <v>4624</v>
      </c>
      <c r="C1703">
        <v>0</v>
      </c>
      <c r="D1703">
        <v>6</v>
      </c>
      <c r="E1703">
        <v>2024</v>
      </c>
      <c r="F1703" s="1">
        <v>0</v>
      </c>
      <c r="G1703" s="1">
        <v>7818935.4800000004</v>
      </c>
      <c r="H1703" s="1">
        <v>0</v>
      </c>
      <c r="I1703" s="1">
        <v>7818935.4800000004</v>
      </c>
      <c r="J1703">
        <v>5</v>
      </c>
    </row>
    <row r="1704" spans="1:10" ht="15.75" hidden="1" customHeight="1">
      <c r="A1704" t="s">
        <v>4625</v>
      </c>
      <c r="B1704" t="s">
        <v>4624</v>
      </c>
      <c r="C1704">
        <v>0</v>
      </c>
      <c r="D1704">
        <v>6</v>
      </c>
      <c r="E1704">
        <v>2024</v>
      </c>
      <c r="F1704" s="1">
        <v>0</v>
      </c>
      <c r="G1704" s="1">
        <v>7818935.4800000004</v>
      </c>
      <c r="H1704" s="1">
        <v>0</v>
      </c>
      <c r="I1704" s="1">
        <v>7818935.4800000004</v>
      </c>
      <c r="J1704">
        <v>6</v>
      </c>
    </row>
    <row r="1705" spans="1:10" ht="15.75" hidden="1" customHeight="1">
      <c r="A1705" t="s">
        <v>4626</v>
      </c>
      <c r="B1705" t="s">
        <v>4627</v>
      </c>
      <c r="C1705">
        <v>0</v>
      </c>
      <c r="D1705">
        <v>6</v>
      </c>
      <c r="E1705">
        <v>2024</v>
      </c>
      <c r="F1705" s="1">
        <v>0</v>
      </c>
      <c r="G1705" s="1">
        <v>7818935.4800000004</v>
      </c>
      <c r="H1705" s="1">
        <v>0</v>
      </c>
      <c r="I1705" s="1">
        <v>7818935.4800000004</v>
      </c>
      <c r="J1705">
        <v>7</v>
      </c>
    </row>
    <row r="1706" spans="1:10" ht="15.75" customHeight="1">
      <c r="A1706" t="s">
        <v>3247</v>
      </c>
      <c r="B1706" t="s">
        <v>3248</v>
      </c>
      <c r="C1706">
        <v>0</v>
      </c>
      <c r="D1706">
        <v>6</v>
      </c>
      <c r="E1706">
        <v>2024</v>
      </c>
      <c r="F1706" s="1">
        <v>0</v>
      </c>
      <c r="G1706" s="1">
        <v>225211290.99000001</v>
      </c>
      <c r="H1706" s="1">
        <v>225219890.49000001</v>
      </c>
      <c r="I1706" s="1">
        <v>-8599.5</v>
      </c>
      <c r="J1706">
        <v>3</v>
      </c>
    </row>
    <row r="1707" spans="1:10" ht="15.75" hidden="1" customHeight="1">
      <c r="A1707" t="s">
        <v>3249</v>
      </c>
      <c r="B1707" t="s">
        <v>3248</v>
      </c>
      <c r="C1707">
        <v>0</v>
      </c>
      <c r="D1707">
        <v>6</v>
      </c>
      <c r="E1707">
        <v>2024</v>
      </c>
      <c r="F1707" s="1">
        <v>0</v>
      </c>
      <c r="G1707" s="1">
        <v>225211290.99000001</v>
      </c>
      <c r="H1707" s="1">
        <v>225219890.49000001</v>
      </c>
      <c r="I1707" s="1">
        <v>-8599.5</v>
      </c>
      <c r="J1707">
        <v>4</v>
      </c>
    </row>
    <row r="1708" spans="1:10" ht="15.75" hidden="1" customHeight="1">
      <c r="A1708" t="s">
        <v>3250</v>
      </c>
      <c r="B1708" t="s">
        <v>3173</v>
      </c>
      <c r="C1708">
        <v>0</v>
      </c>
      <c r="D1708">
        <v>6</v>
      </c>
      <c r="E1708">
        <v>2024</v>
      </c>
      <c r="F1708" s="1">
        <v>0</v>
      </c>
      <c r="G1708" s="1">
        <v>5797255.0999999996</v>
      </c>
      <c r="H1708" s="1">
        <v>5805854.5999999996</v>
      </c>
      <c r="I1708" s="1">
        <v>-8599.5</v>
      </c>
      <c r="J1708">
        <v>5</v>
      </c>
    </row>
    <row r="1709" spans="1:10" ht="15.75" hidden="1" customHeight="1">
      <c r="A1709" t="s">
        <v>3251</v>
      </c>
      <c r="B1709" t="s">
        <v>2218</v>
      </c>
      <c r="C1709">
        <v>0</v>
      </c>
      <c r="D1709">
        <v>6</v>
      </c>
      <c r="E1709">
        <v>2024</v>
      </c>
      <c r="F1709" s="1">
        <v>0</v>
      </c>
      <c r="G1709" s="1">
        <v>5679657.5999999996</v>
      </c>
      <c r="H1709" s="1">
        <v>5679657.5999999996</v>
      </c>
      <c r="I1709" s="1">
        <v>0</v>
      </c>
      <c r="J1709">
        <v>6</v>
      </c>
    </row>
    <row r="1710" spans="1:10" ht="15.75" hidden="1" customHeight="1">
      <c r="A1710" t="s">
        <v>3252</v>
      </c>
      <c r="B1710" t="s">
        <v>3253</v>
      </c>
      <c r="C1710">
        <v>0</v>
      </c>
      <c r="D1710">
        <v>6</v>
      </c>
      <c r="E1710">
        <v>2024</v>
      </c>
      <c r="F1710" s="1">
        <v>0</v>
      </c>
      <c r="G1710" s="1">
        <v>14210</v>
      </c>
      <c r="H1710" s="1">
        <v>14210</v>
      </c>
      <c r="I1710" s="1">
        <v>0</v>
      </c>
      <c r="J1710">
        <v>7</v>
      </c>
    </row>
    <row r="1711" spans="1:10" ht="15.75" hidden="1" customHeight="1">
      <c r="A1711" t="s">
        <v>4457</v>
      </c>
      <c r="B1711" t="s">
        <v>3177</v>
      </c>
      <c r="C1711">
        <v>0</v>
      </c>
      <c r="D1711">
        <v>6</v>
      </c>
      <c r="E1711">
        <v>2024</v>
      </c>
      <c r="F1711" s="1">
        <v>0</v>
      </c>
      <c r="G1711" s="1">
        <v>130</v>
      </c>
      <c r="H1711" s="1">
        <v>130</v>
      </c>
      <c r="I1711" s="1">
        <v>0</v>
      </c>
      <c r="J1711">
        <v>7</v>
      </c>
    </row>
    <row r="1712" spans="1:10" ht="15.75" hidden="1" customHeight="1">
      <c r="A1712" t="s">
        <v>3254</v>
      </c>
      <c r="B1712" t="s">
        <v>3179</v>
      </c>
      <c r="C1712">
        <v>0</v>
      </c>
      <c r="D1712">
        <v>6</v>
      </c>
      <c r="E1712">
        <v>2024</v>
      </c>
      <c r="F1712" s="1">
        <v>0</v>
      </c>
      <c r="G1712" s="1">
        <v>2720</v>
      </c>
      <c r="H1712" s="1">
        <v>2720</v>
      </c>
      <c r="I1712" s="1">
        <v>0</v>
      </c>
      <c r="J1712">
        <v>7</v>
      </c>
    </row>
    <row r="1713" spans="1:10" ht="15.75" hidden="1" customHeight="1">
      <c r="A1713" t="s">
        <v>3256</v>
      </c>
      <c r="B1713" t="s">
        <v>3257</v>
      </c>
      <c r="C1713">
        <v>0</v>
      </c>
      <c r="D1713">
        <v>6</v>
      </c>
      <c r="E1713">
        <v>2024</v>
      </c>
      <c r="F1713" s="1">
        <v>0</v>
      </c>
      <c r="G1713" s="1">
        <v>40465</v>
      </c>
      <c r="H1713" s="1">
        <v>40465</v>
      </c>
      <c r="I1713" s="1">
        <v>0</v>
      </c>
      <c r="J1713">
        <v>7</v>
      </c>
    </row>
    <row r="1714" spans="1:10" ht="15.75" hidden="1" customHeight="1">
      <c r="A1714" t="s">
        <v>4458</v>
      </c>
      <c r="B1714" t="s">
        <v>4354</v>
      </c>
      <c r="C1714">
        <v>0</v>
      </c>
      <c r="D1714">
        <v>6</v>
      </c>
      <c r="E1714">
        <v>2024</v>
      </c>
      <c r="F1714" s="1">
        <v>0</v>
      </c>
      <c r="G1714" s="1">
        <v>36750</v>
      </c>
      <c r="H1714" s="1">
        <v>36750</v>
      </c>
      <c r="I1714" s="1">
        <v>0</v>
      </c>
      <c r="J1714">
        <v>7</v>
      </c>
    </row>
    <row r="1715" spans="1:10" ht="15.75" hidden="1" customHeight="1">
      <c r="A1715" t="s">
        <v>3258</v>
      </c>
      <c r="B1715" t="s">
        <v>2229</v>
      </c>
      <c r="C1715">
        <v>0</v>
      </c>
      <c r="D1715">
        <v>6</v>
      </c>
      <c r="E1715">
        <v>2024</v>
      </c>
      <c r="F1715" s="1">
        <v>0</v>
      </c>
      <c r="G1715" s="1">
        <v>32850</v>
      </c>
      <c r="H1715" s="1">
        <v>32850</v>
      </c>
      <c r="I1715" s="1">
        <v>0</v>
      </c>
      <c r="J1715">
        <v>7</v>
      </c>
    </row>
    <row r="1716" spans="1:10" ht="15.75" hidden="1" customHeight="1">
      <c r="A1716" t="s">
        <v>3259</v>
      </c>
      <c r="B1716" t="s">
        <v>2231</v>
      </c>
      <c r="C1716">
        <v>0</v>
      </c>
      <c r="D1716">
        <v>6</v>
      </c>
      <c r="E1716">
        <v>2024</v>
      </c>
      <c r="F1716" s="1">
        <v>0</v>
      </c>
      <c r="G1716" s="1">
        <v>89750</v>
      </c>
      <c r="H1716" s="1">
        <v>89750</v>
      </c>
      <c r="I1716" s="1">
        <v>0</v>
      </c>
      <c r="J1716">
        <v>7</v>
      </c>
    </row>
    <row r="1717" spans="1:10" hidden="1">
      <c r="A1717" t="s">
        <v>4459</v>
      </c>
      <c r="B1717" t="s">
        <v>3185</v>
      </c>
      <c r="C1717">
        <v>0</v>
      </c>
      <c r="D1717">
        <v>6</v>
      </c>
      <c r="E1717">
        <v>2024</v>
      </c>
      <c r="F1717" s="1">
        <v>0</v>
      </c>
      <c r="G1717" s="1">
        <v>5441282.5999999996</v>
      </c>
      <c r="H1717" s="1">
        <v>5441282.5999999996</v>
      </c>
      <c r="I1717" s="1">
        <v>0</v>
      </c>
      <c r="J1717">
        <v>7</v>
      </c>
    </row>
    <row r="1718" spans="1:10" hidden="1">
      <c r="A1718" t="s">
        <v>4460</v>
      </c>
      <c r="B1718" t="s">
        <v>4358</v>
      </c>
      <c r="C1718">
        <v>0</v>
      </c>
      <c r="D1718">
        <v>6</v>
      </c>
      <c r="E1718">
        <v>2024</v>
      </c>
      <c r="F1718" s="1">
        <v>0</v>
      </c>
      <c r="G1718" s="1">
        <v>21500</v>
      </c>
      <c r="H1718" s="1">
        <v>21500</v>
      </c>
      <c r="I1718" s="1">
        <v>0</v>
      </c>
      <c r="J1718">
        <v>7</v>
      </c>
    </row>
    <row r="1719" spans="1:10" hidden="1">
      <c r="A1719" t="s">
        <v>3260</v>
      </c>
      <c r="B1719" t="s">
        <v>2233</v>
      </c>
      <c r="C1719">
        <v>0</v>
      </c>
      <c r="D1719">
        <v>6</v>
      </c>
      <c r="E1719">
        <v>2024</v>
      </c>
      <c r="F1719" s="1">
        <v>0</v>
      </c>
      <c r="G1719" s="1">
        <v>117597.5</v>
      </c>
      <c r="H1719" s="1">
        <v>126197</v>
      </c>
      <c r="I1719" s="1">
        <v>-8599.5</v>
      </c>
      <c r="J1719">
        <v>6</v>
      </c>
    </row>
    <row r="1720" spans="1:10" hidden="1">
      <c r="A1720" t="s">
        <v>3261</v>
      </c>
      <c r="B1720" t="s">
        <v>2236</v>
      </c>
      <c r="C1720">
        <v>0</v>
      </c>
      <c r="D1720">
        <v>6</v>
      </c>
      <c r="E1720">
        <v>2024</v>
      </c>
      <c r="F1720" s="1">
        <v>0</v>
      </c>
      <c r="G1720" s="1">
        <v>115127.5</v>
      </c>
      <c r="H1720" s="1">
        <v>122317</v>
      </c>
      <c r="I1720" s="1">
        <v>-7189.5</v>
      </c>
      <c r="J1720">
        <v>7</v>
      </c>
    </row>
    <row r="1721" spans="1:10" hidden="1">
      <c r="A1721" t="s">
        <v>3262</v>
      </c>
      <c r="B1721" t="s">
        <v>2238</v>
      </c>
      <c r="C1721">
        <v>0</v>
      </c>
      <c r="D1721">
        <v>6</v>
      </c>
      <c r="E1721">
        <v>2024</v>
      </c>
      <c r="F1721" s="1">
        <v>0</v>
      </c>
      <c r="G1721" s="1">
        <v>2470</v>
      </c>
      <c r="H1721" s="1">
        <v>3880</v>
      </c>
      <c r="I1721" s="1">
        <v>-1410</v>
      </c>
      <c r="J1721">
        <v>7</v>
      </c>
    </row>
    <row r="1722" spans="1:10" hidden="1">
      <c r="A1722" t="s">
        <v>3263</v>
      </c>
      <c r="B1722" t="s">
        <v>2563</v>
      </c>
      <c r="C1722">
        <v>0</v>
      </c>
      <c r="D1722">
        <v>6</v>
      </c>
      <c r="E1722">
        <v>2024</v>
      </c>
      <c r="F1722" s="1">
        <v>0</v>
      </c>
      <c r="G1722" s="1">
        <v>217807501</v>
      </c>
      <c r="H1722" s="1">
        <v>217807501</v>
      </c>
      <c r="I1722" s="1">
        <v>0</v>
      </c>
      <c r="J1722">
        <v>5</v>
      </c>
    </row>
    <row r="1723" spans="1:10" hidden="1">
      <c r="A1723" t="s">
        <v>3264</v>
      </c>
      <c r="B1723" t="s">
        <v>3191</v>
      </c>
      <c r="C1723">
        <v>0</v>
      </c>
      <c r="D1723">
        <v>6</v>
      </c>
      <c r="E1723">
        <v>2024</v>
      </c>
      <c r="F1723" s="1">
        <v>0</v>
      </c>
      <c r="G1723" s="1">
        <v>217807501</v>
      </c>
      <c r="H1723" s="1">
        <v>217807501</v>
      </c>
      <c r="I1723" s="1">
        <v>0</v>
      </c>
      <c r="J1723">
        <v>6</v>
      </c>
    </row>
    <row r="1724" spans="1:10" hidden="1">
      <c r="A1724" t="s">
        <v>3265</v>
      </c>
      <c r="B1724" t="s">
        <v>3193</v>
      </c>
      <c r="C1724">
        <v>0</v>
      </c>
      <c r="D1724">
        <v>6</v>
      </c>
      <c r="E1724">
        <v>2024</v>
      </c>
      <c r="F1724" s="1">
        <v>0</v>
      </c>
      <c r="G1724" s="1">
        <v>217807501</v>
      </c>
      <c r="H1724" s="1">
        <v>217807501</v>
      </c>
      <c r="I1724" s="1">
        <v>0</v>
      </c>
      <c r="J1724">
        <v>7</v>
      </c>
    </row>
    <row r="1725" spans="1:10" hidden="1">
      <c r="A1725" t="s">
        <v>3266</v>
      </c>
      <c r="B1725" t="s">
        <v>2262</v>
      </c>
      <c r="C1725">
        <v>0</v>
      </c>
      <c r="D1725">
        <v>6</v>
      </c>
      <c r="E1725">
        <v>2024</v>
      </c>
      <c r="F1725" s="1">
        <v>0</v>
      </c>
      <c r="G1725" s="1">
        <v>1606534.89</v>
      </c>
      <c r="H1725" s="1">
        <v>1606534.89</v>
      </c>
      <c r="I1725" s="1">
        <v>0</v>
      </c>
      <c r="J1725">
        <v>5</v>
      </c>
    </row>
    <row r="1726" spans="1:10" hidden="1">
      <c r="A1726" t="s">
        <v>3267</v>
      </c>
      <c r="B1726" t="s">
        <v>2272</v>
      </c>
      <c r="C1726">
        <v>0</v>
      </c>
      <c r="D1726">
        <v>6</v>
      </c>
      <c r="E1726">
        <v>2024</v>
      </c>
      <c r="F1726" s="1">
        <v>0</v>
      </c>
      <c r="G1726" s="1">
        <v>1592690.79</v>
      </c>
      <c r="H1726" s="1">
        <v>1592690.79</v>
      </c>
      <c r="I1726" s="1">
        <v>0</v>
      </c>
      <c r="J1726">
        <v>6</v>
      </c>
    </row>
    <row r="1727" spans="1:10" hidden="1">
      <c r="A1727" t="s">
        <v>3268</v>
      </c>
      <c r="B1727" t="s">
        <v>881</v>
      </c>
      <c r="C1727">
        <v>0</v>
      </c>
      <c r="D1727">
        <v>6</v>
      </c>
      <c r="E1727">
        <v>2024</v>
      </c>
      <c r="F1727" s="1">
        <v>0</v>
      </c>
      <c r="G1727" s="1">
        <v>1.25</v>
      </c>
      <c r="H1727" s="1">
        <v>1.25</v>
      </c>
      <c r="I1727" s="1">
        <v>0</v>
      </c>
      <c r="J1727">
        <v>7</v>
      </c>
    </row>
    <row r="1728" spans="1:10" hidden="1">
      <c r="A1728" t="s">
        <v>4461</v>
      </c>
      <c r="B1728" t="s">
        <v>4367</v>
      </c>
      <c r="C1728">
        <v>0</v>
      </c>
      <c r="D1728">
        <v>6</v>
      </c>
      <c r="E1728">
        <v>2024</v>
      </c>
      <c r="F1728" s="1">
        <v>0</v>
      </c>
      <c r="G1728" s="1">
        <v>17244.330000000002</v>
      </c>
      <c r="H1728" s="1">
        <v>17244.330000000002</v>
      </c>
      <c r="I1728" s="1">
        <v>0</v>
      </c>
      <c r="J1728">
        <v>7</v>
      </c>
    </row>
    <row r="1729" spans="1:10" hidden="1">
      <c r="A1729" t="s">
        <v>3269</v>
      </c>
      <c r="B1729" t="s">
        <v>2275</v>
      </c>
      <c r="C1729">
        <v>0</v>
      </c>
      <c r="D1729">
        <v>6</v>
      </c>
      <c r="E1729">
        <v>2024</v>
      </c>
      <c r="F1729" s="1">
        <v>0</v>
      </c>
      <c r="G1729" s="1">
        <v>40</v>
      </c>
      <c r="H1729" s="1">
        <v>40</v>
      </c>
      <c r="I1729" s="1">
        <v>0</v>
      </c>
      <c r="J1729">
        <v>7</v>
      </c>
    </row>
    <row r="1730" spans="1:10" hidden="1">
      <c r="A1730" t="s">
        <v>3270</v>
      </c>
      <c r="B1730" t="s">
        <v>2272</v>
      </c>
      <c r="C1730">
        <v>0</v>
      </c>
      <c r="D1730">
        <v>6</v>
      </c>
      <c r="E1730">
        <v>2024</v>
      </c>
      <c r="F1730" s="1">
        <v>0</v>
      </c>
      <c r="G1730" s="1">
        <v>37667.96</v>
      </c>
      <c r="H1730" s="1">
        <v>37667.96</v>
      </c>
      <c r="I1730" s="1">
        <v>0</v>
      </c>
      <c r="J1730">
        <v>7</v>
      </c>
    </row>
    <row r="1731" spans="1:10" hidden="1">
      <c r="A1731" t="s">
        <v>3271</v>
      </c>
      <c r="B1731" t="s">
        <v>2278</v>
      </c>
      <c r="C1731">
        <v>0</v>
      </c>
      <c r="D1731">
        <v>6</v>
      </c>
      <c r="E1731">
        <v>2024</v>
      </c>
      <c r="F1731" s="1">
        <v>0</v>
      </c>
      <c r="G1731" s="1">
        <v>11062.25</v>
      </c>
      <c r="H1731" s="1">
        <v>11062.25</v>
      </c>
      <c r="I1731" s="1">
        <v>0</v>
      </c>
      <c r="J1731">
        <v>7</v>
      </c>
    </row>
    <row r="1732" spans="1:10" hidden="1">
      <c r="A1732" t="s">
        <v>4462</v>
      </c>
      <c r="B1732" t="s">
        <v>3201</v>
      </c>
      <c r="C1732">
        <v>0</v>
      </c>
      <c r="D1732">
        <v>6</v>
      </c>
      <c r="E1732">
        <v>2024</v>
      </c>
      <c r="F1732" s="1">
        <v>0</v>
      </c>
      <c r="G1732" s="1">
        <v>16067.4</v>
      </c>
      <c r="H1732" s="1">
        <v>16067.4</v>
      </c>
      <c r="I1732" s="1">
        <v>0</v>
      </c>
      <c r="J1732">
        <v>7</v>
      </c>
    </row>
    <row r="1733" spans="1:10" hidden="1">
      <c r="A1733" t="s">
        <v>3272</v>
      </c>
      <c r="B1733" t="s">
        <v>3203</v>
      </c>
      <c r="C1733">
        <v>0</v>
      </c>
      <c r="D1733">
        <v>6</v>
      </c>
      <c r="E1733">
        <v>2024</v>
      </c>
      <c r="F1733" s="1">
        <v>0</v>
      </c>
      <c r="G1733" s="1">
        <v>837025</v>
      </c>
      <c r="H1733" s="1">
        <v>837025</v>
      </c>
      <c r="I1733" s="1">
        <v>0</v>
      </c>
      <c r="J1733">
        <v>7</v>
      </c>
    </row>
    <row r="1734" spans="1:10" hidden="1">
      <c r="A1734" t="s">
        <v>3274</v>
      </c>
      <c r="B1734" t="s">
        <v>3206</v>
      </c>
      <c r="C1734">
        <v>0</v>
      </c>
      <c r="D1734">
        <v>6</v>
      </c>
      <c r="E1734">
        <v>2024</v>
      </c>
      <c r="F1734" s="1">
        <v>0</v>
      </c>
      <c r="G1734" s="1">
        <v>5132.8</v>
      </c>
      <c r="H1734" s="1">
        <v>5132.8</v>
      </c>
      <c r="I1734" s="1">
        <v>0</v>
      </c>
      <c r="J1734">
        <v>7</v>
      </c>
    </row>
    <row r="1735" spans="1:10" hidden="1">
      <c r="A1735" t="s">
        <v>3275</v>
      </c>
      <c r="B1735" t="s">
        <v>2286</v>
      </c>
      <c r="C1735">
        <v>0</v>
      </c>
      <c r="D1735">
        <v>6</v>
      </c>
      <c r="E1735">
        <v>2024</v>
      </c>
      <c r="F1735" s="1">
        <v>0</v>
      </c>
      <c r="G1735" s="1">
        <v>8565</v>
      </c>
      <c r="H1735" s="1">
        <v>8565</v>
      </c>
      <c r="I1735" s="1">
        <v>0</v>
      </c>
      <c r="J1735">
        <v>7</v>
      </c>
    </row>
    <row r="1736" spans="1:10" hidden="1">
      <c r="A1736" t="s">
        <v>4463</v>
      </c>
      <c r="B1736" t="s">
        <v>3209</v>
      </c>
      <c r="C1736">
        <v>0</v>
      </c>
      <c r="D1736">
        <v>6</v>
      </c>
      <c r="E1736">
        <v>2024</v>
      </c>
      <c r="F1736" s="1">
        <v>0</v>
      </c>
      <c r="G1736" s="1">
        <v>300</v>
      </c>
      <c r="H1736" s="1">
        <v>300</v>
      </c>
      <c r="I1736" s="1">
        <v>0</v>
      </c>
      <c r="J1736">
        <v>7</v>
      </c>
    </row>
    <row r="1737" spans="1:10" hidden="1">
      <c r="A1737" t="s">
        <v>3276</v>
      </c>
      <c r="B1737" t="s">
        <v>3211</v>
      </c>
      <c r="C1737">
        <v>0</v>
      </c>
      <c r="D1737">
        <v>6</v>
      </c>
      <c r="E1737">
        <v>2024</v>
      </c>
      <c r="F1737" s="1">
        <v>0</v>
      </c>
      <c r="G1737" s="1">
        <v>659584.80000000005</v>
      </c>
      <c r="H1737" s="1">
        <v>659584.80000000005</v>
      </c>
      <c r="I1737" s="1">
        <v>0</v>
      </c>
      <c r="J1737">
        <v>7</v>
      </c>
    </row>
    <row r="1738" spans="1:10" hidden="1">
      <c r="A1738" t="s">
        <v>4464</v>
      </c>
      <c r="B1738" t="s">
        <v>4362</v>
      </c>
      <c r="C1738">
        <v>0</v>
      </c>
      <c r="D1738">
        <v>6</v>
      </c>
      <c r="E1738">
        <v>2024</v>
      </c>
      <c r="F1738" s="1">
        <v>0</v>
      </c>
      <c r="G1738" s="1">
        <v>13844.1</v>
      </c>
      <c r="H1738" s="1">
        <v>13844.1</v>
      </c>
      <c r="I1738" s="1">
        <v>0</v>
      </c>
      <c r="J1738">
        <v>6</v>
      </c>
    </row>
    <row r="1739" spans="1:10" hidden="1">
      <c r="A1739" t="s">
        <v>4465</v>
      </c>
      <c r="B1739" t="s">
        <v>4364</v>
      </c>
      <c r="C1739">
        <v>0</v>
      </c>
      <c r="D1739">
        <v>6</v>
      </c>
      <c r="E1739">
        <v>2024</v>
      </c>
      <c r="F1739" s="1">
        <v>0</v>
      </c>
      <c r="G1739" s="1">
        <v>13844.1</v>
      </c>
      <c r="H1739" s="1">
        <v>13844.1</v>
      </c>
      <c r="I1739" s="1">
        <v>0</v>
      </c>
      <c r="J1739">
        <v>7</v>
      </c>
    </row>
    <row r="1740" spans="1:10">
      <c r="A1740" t="s">
        <v>3277</v>
      </c>
      <c r="B1740" t="s">
        <v>3278</v>
      </c>
      <c r="C1740">
        <v>0</v>
      </c>
      <c r="D1740">
        <v>6</v>
      </c>
      <c r="E1740">
        <v>2024</v>
      </c>
      <c r="F1740" s="1">
        <v>0</v>
      </c>
      <c r="G1740" s="1">
        <v>0</v>
      </c>
      <c r="H1740" s="1">
        <v>225211290.99000001</v>
      </c>
      <c r="I1740" s="1">
        <v>-225211290.99000001</v>
      </c>
      <c r="J1740">
        <v>3</v>
      </c>
    </row>
    <row r="1741" spans="1:10" hidden="1">
      <c r="A1741" t="s">
        <v>3279</v>
      </c>
      <c r="B1741" t="s">
        <v>3278</v>
      </c>
      <c r="C1741">
        <v>0</v>
      </c>
      <c r="D1741">
        <v>6</v>
      </c>
      <c r="E1741">
        <v>2024</v>
      </c>
      <c r="F1741" s="1">
        <v>0</v>
      </c>
      <c r="G1741" s="1">
        <v>0</v>
      </c>
      <c r="H1741" s="1">
        <v>225211290.99000001</v>
      </c>
      <c r="I1741" s="1">
        <v>-225211290.99000001</v>
      </c>
      <c r="J1741">
        <v>4</v>
      </c>
    </row>
    <row r="1742" spans="1:10" hidden="1">
      <c r="A1742" t="s">
        <v>3280</v>
      </c>
      <c r="B1742" t="s">
        <v>2233</v>
      </c>
      <c r="C1742">
        <v>0</v>
      </c>
      <c r="D1742">
        <v>6</v>
      </c>
      <c r="E1742">
        <v>2024</v>
      </c>
      <c r="F1742" s="1">
        <v>0</v>
      </c>
      <c r="G1742" s="1">
        <v>0</v>
      </c>
      <c r="H1742" s="1">
        <v>5797255.0999999996</v>
      </c>
      <c r="I1742" s="1">
        <v>-5797255.0999999996</v>
      </c>
      <c r="J1742">
        <v>5</v>
      </c>
    </row>
    <row r="1743" spans="1:10" hidden="1">
      <c r="A1743" t="s">
        <v>3281</v>
      </c>
      <c r="B1743" t="s">
        <v>2218</v>
      </c>
      <c r="C1743">
        <v>0</v>
      </c>
      <c r="D1743">
        <v>6</v>
      </c>
      <c r="E1743">
        <v>2024</v>
      </c>
      <c r="F1743" s="1">
        <v>0</v>
      </c>
      <c r="G1743" s="1">
        <v>0</v>
      </c>
      <c r="H1743" s="1">
        <v>5679657.5999999996</v>
      </c>
      <c r="I1743" s="1">
        <v>-5679657.5999999996</v>
      </c>
      <c r="J1743">
        <v>6</v>
      </c>
    </row>
    <row r="1744" spans="1:10" hidden="1">
      <c r="A1744" t="s">
        <v>3282</v>
      </c>
      <c r="B1744" t="s">
        <v>2221</v>
      </c>
      <c r="C1744">
        <v>0</v>
      </c>
      <c r="D1744">
        <v>6</v>
      </c>
      <c r="E1744">
        <v>2024</v>
      </c>
      <c r="F1744" s="1">
        <v>0</v>
      </c>
      <c r="G1744" s="1">
        <v>0</v>
      </c>
      <c r="H1744" s="1">
        <v>14210</v>
      </c>
      <c r="I1744" s="1">
        <v>-14210</v>
      </c>
      <c r="J1744">
        <v>7</v>
      </c>
    </row>
    <row r="1745" spans="1:10" hidden="1">
      <c r="A1745" t="s">
        <v>4466</v>
      </c>
      <c r="B1745" t="s">
        <v>3220</v>
      </c>
      <c r="C1745">
        <v>0</v>
      </c>
      <c r="D1745">
        <v>6</v>
      </c>
      <c r="E1745">
        <v>2024</v>
      </c>
      <c r="F1745" s="1">
        <v>0</v>
      </c>
      <c r="G1745" s="1">
        <v>0</v>
      </c>
      <c r="H1745" s="1">
        <v>130</v>
      </c>
      <c r="I1745" s="1">
        <v>-130</v>
      </c>
      <c r="J1745">
        <v>7</v>
      </c>
    </row>
    <row r="1746" spans="1:10" hidden="1">
      <c r="A1746" t="s">
        <v>3283</v>
      </c>
      <c r="B1746" t="s">
        <v>3179</v>
      </c>
      <c r="C1746">
        <v>0</v>
      </c>
      <c r="D1746">
        <v>6</v>
      </c>
      <c r="E1746">
        <v>2024</v>
      </c>
      <c r="F1746" s="1">
        <v>0</v>
      </c>
      <c r="G1746" s="1">
        <v>0</v>
      </c>
      <c r="H1746" s="1">
        <v>2720</v>
      </c>
      <c r="I1746" s="1">
        <v>-2720</v>
      </c>
      <c r="J1746">
        <v>7</v>
      </c>
    </row>
    <row r="1747" spans="1:10" hidden="1">
      <c r="A1747" t="s">
        <v>3285</v>
      </c>
      <c r="B1747" t="s">
        <v>3224</v>
      </c>
      <c r="C1747">
        <v>0</v>
      </c>
      <c r="D1747">
        <v>6</v>
      </c>
      <c r="E1747">
        <v>2024</v>
      </c>
      <c r="F1747" s="1">
        <v>0</v>
      </c>
      <c r="G1747" s="1">
        <v>0</v>
      </c>
      <c r="H1747" s="1">
        <v>40465</v>
      </c>
      <c r="I1747" s="1">
        <v>-40465</v>
      </c>
      <c r="J1747">
        <v>7</v>
      </c>
    </row>
    <row r="1748" spans="1:10" hidden="1">
      <c r="A1748" t="s">
        <v>4467</v>
      </c>
      <c r="B1748" t="s">
        <v>4354</v>
      </c>
      <c r="C1748">
        <v>0</v>
      </c>
      <c r="D1748">
        <v>6</v>
      </c>
      <c r="E1748">
        <v>2024</v>
      </c>
      <c r="F1748" s="1">
        <v>0</v>
      </c>
      <c r="G1748" s="1">
        <v>0</v>
      </c>
      <c r="H1748" s="1">
        <v>36750</v>
      </c>
      <c r="I1748" s="1">
        <v>-36750</v>
      </c>
      <c r="J1748">
        <v>7</v>
      </c>
    </row>
    <row r="1749" spans="1:10" hidden="1">
      <c r="A1749" t="s">
        <v>3286</v>
      </c>
      <c r="B1749" t="s">
        <v>2229</v>
      </c>
      <c r="C1749">
        <v>0</v>
      </c>
      <c r="D1749">
        <v>6</v>
      </c>
      <c r="E1749">
        <v>2024</v>
      </c>
      <c r="F1749" s="1">
        <v>0</v>
      </c>
      <c r="G1749" s="1">
        <v>0</v>
      </c>
      <c r="H1749" s="1">
        <v>32850</v>
      </c>
      <c r="I1749" s="1">
        <v>-32850</v>
      </c>
      <c r="J1749">
        <v>7</v>
      </c>
    </row>
    <row r="1750" spans="1:10" hidden="1">
      <c r="A1750" t="s">
        <v>3287</v>
      </c>
      <c r="B1750" t="s">
        <v>2231</v>
      </c>
      <c r="C1750">
        <v>0</v>
      </c>
      <c r="D1750">
        <v>6</v>
      </c>
      <c r="E1750">
        <v>2024</v>
      </c>
      <c r="F1750" s="1">
        <v>0</v>
      </c>
      <c r="G1750" s="1">
        <v>0</v>
      </c>
      <c r="H1750" s="1">
        <v>89750</v>
      </c>
      <c r="I1750" s="1">
        <v>-89750</v>
      </c>
      <c r="J1750">
        <v>7</v>
      </c>
    </row>
    <row r="1751" spans="1:10" hidden="1">
      <c r="A1751" t="s">
        <v>4468</v>
      </c>
      <c r="B1751" t="s">
        <v>3185</v>
      </c>
      <c r="C1751">
        <v>0</v>
      </c>
      <c r="D1751">
        <v>6</v>
      </c>
      <c r="E1751">
        <v>2024</v>
      </c>
      <c r="F1751" s="1">
        <v>0</v>
      </c>
      <c r="G1751" s="1">
        <v>0</v>
      </c>
      <c r="H1751" s="1">
        <v>5441282.5999999996</v>
      </c>
      <c r="I1751" s="1">
        <v>-5441282.5999999996</v>
      </c>
      <c r="J1751">
        <v>7</v>
      </c>
    </row>
    <row r="1752" spans="1:10" hidden="1">
      <c r="A1752" t="s">
        <v>4469</v>
      </c>
      <c r="B1752" t="s">
        <v>4358</v>
      </c>
      <c r="C1752">
        <v>0</v>
      </c>
      <c r="D1752">
        <v>6</v>
      </c>
      <c r="E1752">
        <v>2024</v>
      </c>
      <c r="F1752" s="1">
        <v>0</v>
      </c>
      <c r="G1752" s="1">
        <v>0</v>
      </c>
      <c r="H1752" s="1">
        <v>21500</v>
      </c>
      <c r="I1752" s="1">
        <v>-21500</v>
      </c>
      <c r="J1752">
        <v>7</v>
      </c>
    </row>
    <row r="1753" spans="1:10" hidden="1">
      <c r="A1753" t="s">
        <v>3288</v>
      </c>
      <c r="B1753" t="s">
        <v>2233</v>
      </c>
      <c r="C1753">
        <v>0</v>
      </c>
      <c r="D1753">
        <v>6</v>
      </c>
      <c r="E1753">
        <v>2024</v>
      </c>
      <c r="F1753" s="1">
        <v>0</v>
      </c>
      <c r="G1753" s="1">
        <v>0</v>
      </c>
      <c r="H1753" s="1">
        <v>117597.5</v>
      </c>
      <c r="I1753" s="1">
        <v>-117597.5</v>
      </c>
      <c r="J1753">
        <v>6</v>
      </c>
    </row>
    <row r="1754" spans="1:10" hidden="1">
      <c r="A1754" t="s">
        <v>3289</v>
      </c>
      <c r="B1754" t="s">
        <v>2236</v>
      </c>
      <c r="C1754">
        <v>0</v>
      </c>
      <c r="D1754">
        <v>6</v>
      </c>
      <c r="E1754">
        <v>2024</v>
      </c>
      <c r="F1754" s="1">
        <v>0</v>
      </c>
      <c r="G1754" s="1">
        <v>0</v>
      </c>
      <c r="H1754" s="1">
        <v>115127.5</v>
      </c>
      <c r="I1754" s="1">
        <v>-115127.5</v>
      </c>
      <c r="J1754">
        <v>7</v>
      </c>
    </row>
    <row r="1755" spans="1:10" hidden="1">
      <c r="A1755" t="s">
        <v>3290</v>
      </c>
      <c r="B1755" t="s">
        <v>2238</v>
      </c>
      <c r="C1755">
        <v>0</v>
      </c>
      <c r="D1755">
        <v>6</v>
      </c>
      <c r="E1755">
        <v>2024</v>
      </c>
      <c r="F1755" s="1">
        <v>0</v>
      </c>
      <c r="G1755" s="1">
        <v>0</v>
      </c>
      <c r="H1755" s="1">
        <v>2470</v>
      </c>
      <c r="I1755" s="1">
        <v>-2470</v>
      </c>
      <c r="J1755">
        <v>7</v>
      </c>
    </row>
    <row r="1756" spans="1:10" hidden="1">
      <c r="A1756" t="s">
        <v>3291</v>
      </c>
      <c r="B1756" t="s">
        <v>3292</v>
      </c>
      <c r="C1756">
        <v>0</v>
      </c>
      <c r="D1756">
        <v>6</v>
      </c>
      <c r="E1756">
        <v>2024</v>
      </c>
      <c r="F1756" s="1">
        <v>0</v>
      </c>
      <c r="G1756" s="1">
        <v>0</v>
      </c>
      <c r="H1756" s="1">
        <v>217807501</v>
      </c>
      <c r="I1756" s="1">
        <v>-217807501</v>
      </c>
      <c r="J1756">
        <v>5</v>
      </c>
    </row>
    <row r="1757" spans="1:10" hidden="1">
      <c r="A1757" t="s">
        <v>3293</v>
      </c>
      <c r="B1757" t="s">
        <v>2246</v>
      </c>
      <c r="C1757">
        <v>0</v>
      </c>
      <c r="D1757">
        <v>6</v>
      </c>
      <c r="E1757">
        <v>2024</v>
      </c>
      <c r="F1757" s="1">
        <v>0</v>
      </c>
      <c r="G1757" s="1">
        <v>0</v>
      </c>
      <c r="H1757" s="1">
        <v>217807501</v>
      </c>
      <c r="I1757" s="1">
        <v>-217807501</v>
      </c>
      <c r="J1757">
        <v>6</v>
      </c>
    </row>
    <row r="1758" spans="1:10" hidden="1">
      <c r="A1758" t="s">
        <v>3294</v>
      </c>
      <c r="B1758" t="s">
        <v>3193</v>
      </c>
      <c r="C1758">
        <v>0</v>
      </c>
      <c r="D1758">
        <v>6</v>
      </c>
      <c r="E1758">
        <v>2024</v>
      </c>
      <c r="F1758" s="1">
        <v>0</v>
      </c>
      <c r="G1758" s="1">
        <v>0</v>
      </c>
      <c r="H1758" s="1">
        <v>217807501</v>
      </c>
      <c r="I1758" s="1">
        <v>-217807501</v>
      </c>
      <c r="J1758">
        <v>7</v>
      </c>
    </row>
    <row r="1759" spans="1:10" hidden="1">
      <c r="A1759" t="s">
        <v>3295</v>
      </c>
      <c r="B1759" t="s">
        <v>2262</v>
      </c>
      <c r="C1759">
        <v>0</v>
      </c>
      <c r="D1759">
        <v>6</v>
      </c>
      <c r="E1759">
        <v>2024</v>
      </c>
      <c r="F1759" s="1">
        <v>0</v>
      </c>
      <c r="G1759" s="1">
        <v>0</v>
      </c>
      <c r="H1759" s="1">
        <v>1606534.89</v>
      </c>
      <c r="I1759" s="1">
        <v>-1606534.89</v>
      </c>
      <c r="J1759">
        <v>5</v>
      </c>
    </row>
    <row r="1760" spans="1:10" hidden="1">
      <c r="A1760" t="s">
        <v>3296</v>
      </c>
      <c r="B1760" t="s">
        <v>2272</v>
      </c>
      <c r="C1760">
        <v>0</v>
      </c>
      <c r="D1760">
        <v>6</v>
      </c>
      <c r="E1760">
        <v>2024</v>
      </c>
      <c r="F1760" s="1">
        <v>0</v>
      </c>
      <c r="G1760" s="1">
        <v>0</v>
      </c>
      <c r="H1760" s="1">
        <v>1592690.79</v>
      </c>
      <c r="I1760" s="1">
        <v>-1592690.79</v>
      </c>
      <c r="J1760">
        <v>6</v>
      </c>
    </row>
    <row r="1761" spans="1:10" hidden="1">
      <c r="A1761" t="s">
        <v>3297</v>
      </c>
      <c r="B1761" t="s">
        <v>881</v>
      </c>
      <c r="C1761">
        <v>0</v>
      </c>
      <c r="D1761">
        <v>6</v>
      </c>
      <c r="E1761">
        <v>2024</v>
      </c>
      <c r="F1761" s="1">
        <v>0</v>
      </c>
      <c r="G1761" s="1">
        <v>0</v>
      </c>
      <c r="H1761" s="1">
        <v>1.25</v>
      </c>
      <c r="I1761" s="1">
        <v>-1.25</v>
      </c>
      <c r="J1761">
        <v>7</v>
      </c>
    </row>
    <row r="1762" spans="1:10" hidden="1">
      <c r="A1762" t="s">
        <v>4470</v>
      </c>
      <c r="B1762" t="s">
        <v>4367</v>
      </c>
      <c r="C1762">
        <v>0</v>
      </c>
      <c r="D1762">
        <v>6</v>
      </c>
      <c r="E1762">
        <v>2024</v>
      </c>
      <c r="F1762" s="1">
        <v>0</v>
      </c>
      <c r="G1762" s="1">
        <v>0</v>
      </c>
      <c r="H1762" s="1">
        <v>17244.330000000002</v>
      </c>
      <c r="I1762" s="1">
        <v>-17244.330000000002</v>
      </c>
      <c r="J1762">
        <v>7</v>
      </c>
    </row>
    <row r="1763" spans="1:10" hidden="1">
      <c r="A1763" t="s">
        <v>3298</v>
      </c>
      <c r="B1763" t="s">
        <v>2275</v>
      </c>
      <c r="C1763">
        <v>0</v>
      </c>
      <c r="D1763">
        <v>6</v>
      </c>
      <c r="E1763">
        <v>2024</v>
      </c>
      <c r="F1763" s="1">
        <v>0</v>
      </c>
      <c r="G1763" s="1">
        <v>0</v>
      </c>
      <c r="H1763" s="1">
        <v>40</v>
      </c>
      <c r="I1763" s="1">
        <v>-40</v>
      </c>
      <c r="J1763">
        <v>7</v>
      </c>
    </row>
    <row r="1764" spans="1:10" hidden="1">
      <c r="A1764" t="s">
        <v>3299</v>
      </c>
      <c r="B1764" t="s">
        <v>2272</v>
      </c>
      <c r="C1764">
        <v>0</v>
      </c>
      <c r="D1764">
        <v>6</v>
      </c>
      <c r="E1764">
        <v>2024</v>
      </c>
      <c r="F1764" s="1">
        <v>0</v>
      </c>
      <c r="G1764" s="1">
        <v>0</v>
      </c>
      <c r="H1764" s="1">
        <v>37667.96</v>
      </c>
      <c r="I1764" s="1">
        <v>-37667.96</v>
      </c>
      <c r="J1764">
        <v>7</v>
      </c>
    </row>
    <row r="1765" spans="1:10" hidden="1">
      <c r="A1765" t="s">
        <v>3300</v>
      </c>
      <c r="B1765" t="s">
        <v>2278</v>
      </c>
      <c r="C1765">
        <v>0</v>
      </c>
      <c r="D1765">
        <v>6</v>
      </c>
      <c r="E1765">
        <v>2024</v>
      </c>
      <c r="F1765" s="1">
        <v>0</v>
      </c>
      <c r="G1765" s="1">
        <v>0</v>
      </c>
      <c r="H1765" s="1">
        <v>11062.25</v>
      </c>
      <c r="I1765" s="1">
        <v>-11062.25</v>
      </c>
      <c r="J1765">
        <v>7</v>
      </c>
    </row>
    <row r="1766" spans="1:10" hidden="1">
      <c r="A1766" t="s">
        <v>4471</v>
      </c>
      <c r="B1766" t="s">
        <v>3201</v>
      </c>
      <c r="C1766">
        <v>0</v>
      </c>
      <c r="D1766">
        <v>6</v>
      </c>
      <c r="E1766">
        <v>2024</v>
      </c>
      <c r="F1766" s="1">
        <v>0</v>
      </c>
      <c r="G1766" s="1">
        <v>0</v>
      </c>
      <c r="H1766" s="1">
        <v>16067.4</v>
      </c>
      <c r="I1766" s="1">
        <v>-16067.4</v>
      </c>
      <c r="J1766">
        <v>7</v>
      </c>
    </row>
    <row r="1767" spans="1:10" hidden="1">
      <c r="A1767" t="s">
        <v>3301</v>
      </c>
      <c r="B1767" t="s">
        <v>2280</v>
      </c>
      <c r="C1767">
        <v>0</v>
      </c>
      <c r="D1767">
        <v>6</v>
      </c>
      <c r="E1767">
        <v>2024</v>
      </c>
      <c r="F1767" s="1">
        <v>0</v>
      </c>
      <c r="G1767" s="1">
        <v>0</v>
      </c>
      <c r="H1767" s="1">
        <v>837025</v>
      </c>
      <c r="I1767" s="1">
        <v>-837025</v>
      </c>
      <c r="J1767">
        <v>7</v>
      </c>
    </row>
    <row r="1768" spans="1:10" hidden="1">
      <c r="A1768" t="s">
        <v>3303</v>
      </c>
      <c r="B1768" t="s">
        <v>2284</v>
      </c>
      <c r="C1768">
        <v>0</v>
      </c>
      <c r="D1768">
        <v>6</v>
      </c>
      <c r="E1768">
        <v>2024</v>
      </c>
      <c r="F1768" s="1">
        <v>0</v>
      </c>
      <c r="G1768" s="1">
        <v>0</v>
      </c>
      <c r="H1768" s="1">
        <v>5132.8</v>
      </c>
      <c r="I1768" s="1">
        <v>-5132.8</v>
      </c>
      <c r="J1768">
        <v>7</v>
      </c>
    </row>
    <row r="1769" spans="1:10" hidden="1">
      <c r="A1769" t="s">
        <v>3304</v>
      </c>
      <c r="B1769" t="s">
        <v>2286</v>
      </c>
      <c r="C1769">
        <v>0</v>
      </c>
      <c r="D1769">
        <v>6</v>
      </c>
      <c r="E1769">
        <v>2024</v>
      </c>
      <c r="F1769" s="1">
        <v>0</v>
      </c>
      <c r="G1769" s="1">
        <v>0</v>
      </c>
      <c r="H1769" s="1">
        <v>8565</v>
      </c>
      <c r="I1769" s="1">
        <v>-8565</v>
      </c>
      <c r="J1769">
        <v>7</v>
      </c>
    </row>
    <row r="1770" spans="1:10" hidden="1">
      <c r="A1770" t="s">
        <v>4472</v>
      </c>
      <c r="B1770" t="s">
        <v>3209</v>
      </c>
      <c r="C1770">
        <v>0</v>
      </c>
      <c r="D1770">
        <v>6</v>
      </c>
      <c r="E1770">
        <v>2024</v>
      </c>
      <c r="F1770" s="1">
        <v>0</v>
      </c>
      <c r="G1770" s="1">
        <v>0</v>
      </c>
      <c r="H1770" s="1">
        <v>300</v>
      </c>
      <c r="I1770" s="1">
        <v>-300</v>
      </c>
      <c r="J1770">
        <v>7</v>
      </c>
    </row>
    <row r="1771" spans="1:10" hidden="1">
      <c r="A1771" t="s">
        <v>3305</v>
      </c>
      <c r="B1771" t="s">
        <v>3211</v>
      </c>
      <c r="C1771">
        <v>0</v>
      </c>
      <c r="D1771">
        <v>6</v>
      </c>
      <c r="E1771">
        <v>2024</v>
      </c>
      <c r="F1771" s="1">
        <v>0</v>
      </c>
      <c r="G1771" s="1">
        <v>0</v>
      </c>
      <c r="H1771" s="1">
        <v>659584.80000000005</v>
      </c>
      <c r="I1771" s="1">
        <v>-659584.80000000005</v>
      </c>
      <c r="J1771">
        <v>7</v>
      </c>
    </row>
    <row r="1772" spans="1:10" hidden="1">
      <c r="A1772" t="s">
        <v>4473</v>
      </c>
      <c r="B1772" t="s">
        <v>4362</v>
      </c>
      <c r="C1772">
        <v>0</v>
      </c>
      <c r="D1772">
        <v>6</v>
      </c>
      <c r="E1772">
        <v>2024</v>
      </c>
      <c r="F1772" s="1">
        <v>0</v>
      </c>
      <c r="G1772" s="1">
        <v>0</v>
      </c>
      <c r="H1772" s="1">
        <v>13844.1</v>
      </c>
      <c r="I1772" s="1">
        <v>-13844.1</v>
      </c>
      <c r="J1772">
        <v>6</v>
      </c>
    </row>
    <row r="1773" spans="1:10" hidden="1">
      <c r="A1773" t="s">
        <v>4474</v>
      </c>
      <c r="B1773" t="s">
        <v>4364</v>
      </c>
      <c r="C1773">
        <v>0</v>
      </c>
      <c r="D1773">
        <v>6</v>
      </c>
      <c r="E1773">
        <v>2024</v>
      </c>
      <c r="F1773" s="1">
        <v>0</v>
      </c>
      <c r="G1773" s="1">
        <v>0</v>
      </c>
      <c r="H1773" s="1">
        <v>13844.1</v>
      </c>
      <c r="I1773" s="1">
        <v>-13844.1</v>
      </c>
      <c r="J1773">
        <v>7</v>
      </c>
    </row>
    <row r="1774" spans="1:10" hidden="1">
      <c r="A1774" t="s">
        <v>3306</v>
      </c>
      <c r="B1774" t="s">
        <v>3307</v>
      </c>
      <c r="C1774">
        <v>0</v>
      </c>
      <c r="D1774">
        <v>6</v>
      </c>
      <c r="E1774">
        <v>2024</v>
      </c>
      <c r="F1774" s="1">
        <v>0</v>
      </c>
      <c r="G1774" s="1">
        <v>1609919679.23</v>
      </c>
      <c r="H1774" s="1">
        <v>1609919679.23</v>
      </c>
      <c r="I1774" s="1">
        <v>0</v>
      </c>
      <c r="J1774">
        <v>2</v>
      </c>
    </row>
    <row r="1775" spans="1:10">
      <c r="A1775" t="s">
        <v>3308</v>
      </c>
      <c r="B1775" t="s">
        <v>3309</v>
      </c>
      <c r="C1775">
        <v>0</v>
      </c>
      <c r="D1775">
        <v>6</v>
      </c>
      <c r="E1775">
        <v>2024</v>
      </c>
      <c r="F1775" s="1">
        <v>0</v>
      </c>
      <c r="G1775" s="1">
        <v>0</v>
      </c>
      <c r="H1775" s="1">
        <v>486938984</v>
      </c>
      <c r="I1775" s="1">
        <v>-486938984</v>
      </c>
      <c r="J1775">
        <v>3</v>
      </c>
    </row>
    <row r="1776" spans="1:10" hidden="1">
      <c r="A1776" t="s">
        <v>3310</v>
      </c>
      <c r="B1776" t="s">
        <v>3309</v>
      </c>
      <c r="C1776">
        <v>0</v>
      </c>
      <c r="D1776">
        <v>6</v>
      </c>
      <c r="E1776">
        <v>2024</v>
      </c>
      <c r="F1776" s="1">
        <v>0</v>
      </c>
      <c r="G1776" s="1">
        <v>0</v>
      </c>
      <c r="H1776" s="1">
        <v>486938984</v>
      </c>
      <c r="I1776" s="1">
        <v>-486938984</v>
      </c>
      <c r="J1776">
        <v>4</v>
      </c>
    </row>
    <row r="1777" spans="1:10" hidden="1">
      <c r="A1777" t="s">
        <v>3311</v>
      </c>
      <c r="B1777" t="s">
        <v>2298</v>
      </c>
      <c r="C1777">
        <v>0</v>
      </c>
      <c r="D1777">
        <v>6</v>
      </c>
      <c r="E1777">
        <v>2024</v>
      </c>
      <c r="F1777" s="1">
        <v>0</v>
      </c>
      <c r="G1777" s="1">
        <v>0</v>
      </c>
      <c r="H1777" s="1">
        <v>330344103</v>
      </c>
      <c r="I1777" s="1">
        <v>-330344103</v>
      </c>
      <c r="J1777">
        <v>5</v>
      </c>
    </row>
    <row r="1778" spans="1:10" hidden="1">
      <c r="A1778" t="s">
        <v>3312</v>
      </c>
      <c r="B1778" t="s">
        <v>2300</v>
      </c>
      <c r="C1778">
        <v>0</v>
      </c>
      <c r="D1778">
        <v>6</v>
      </c>
      <c r="E1778">
        <v>2024</v>
      </c>
      <c r="F1778" s="1">
        <v>0</v>
      </c>
      <c r="G1778" s="1">
        <v>0</v>
      </c>
      <c r="H1778" s="1">
        <v>137282839</v>
      </c>
      <c r="I1778" s="1">
        <v>-137282839</v>
      </c>
      <c r="J1778">
        <v>6</v>
      </c>
    </row>
    <row r="1779" spans="1:10" hidden="1">
      <c r="A1779" t="s">
        <v>3313</v>
      </c>
      <c r="B1779" t="s">
        <v>2302</v>
      </c>
      <c r="C1779">
        <v>0</v>
      </c>
      <c r="D1779">
        <v>6</v>
      </c>
      <c r="E1779">
        <v>2024</v>
      </c>
      <c r="F1779" s="1">
        <v>0</v>
      </c>
      <c r="G1779" s="1">
        <v>0</v>
      </c>
      <c r="H1779" s="1">
        <v>137282839</v>
      </c>
      <c r="I1779" s="1">
        <v>-137282839</v>
      </c>
      <c r="J1779">
        <v>7</v>
      </c>
    </row>
    <row r="1780" spans="1:10" hidden="1">
      <c r="A1780" t="s">
        <v>3314</v>
      </c>
      <c r="B1780" t="s">
        <v>3315</v>
      </c>
      <c r="C1780">
        <v>0</v>
      </c>
      <c r="D1780">
        <v>6</v>
      </c>
      <c r="E1780">
        <v>2024</v>
      </c>
      <c r="F1780" s="1">
        <v>0</v>
      </c>
      <c r="G1780" s="1">
        <v>0</v>
      </c>
      <c r="H1780" s="1">
        <v>4002311</v>
      </c>
      <c r="I1780" s="1">
        <v>-4002311</v>
      </c>
      <c r="J1780">
        <v>6</v>
      </c>
    </row>
    <row r="1781" spans="1:10" hidden="1">
      <c r="A1781" t="s">
        <v>3316</v>
      </c>
      <c r="B1781" t="s">
        <v>2307</v>
      </c>
      <c r="C1781">
        <v>0</v>
      </c>
      <c r="D1781">
        <v>6</v>
      </c>
      <c r="E1781">
        <v>2024</v>
      </c>
      <c r="F1781" s="1">
        <v>0</v>
      </c>
      <c r="G1781" s="1">
        <v>0</v>
      </c>
      <c r="H1781" s="1">
        <v>4002311</v>
      </c>
      <c r="I1781" s="1">
        <v>-4002311</v>
      </c>
      <c r="J1781">
        <v>7</v>
      </c>
    </row>
    <row r="1782" spans="1:10" hidden="1">
      <c r="A1782" t="s">
        <v>3317</v>
      </c>
      <c r="B1782" t="s">
        <v>2313</v>
      </c>
      <c r="C1782">
        <v>0</v>
      </c>
      <c r="D1782">
        <v>6</v>
      </c>
      <c r="E1782">
        <v>2024</v>
      </c>
      <c r="F1782" s="1">
        <v>0</v>
      </c>
      <c r="G1782" s="1">
        <v>0</v>
      </c>
      <c r="H1782" s="1">
        <v>61492483</v>
      </c>
      <c r="I1782" s="1">
        <v>-61492483</v>
      </c>
      <c r="J1782">
        <v>6</v>
      </c>
    </row>
    <row r="1783" spans="1:10" hidden="1">
      <c r="A1783" t="s">
        <v>3318</v>
      </c>
      <c r="B1783" t="s">
        <v>2315</v>
      </c>
      <c r="C1783">
        <v>0</v>
      </c>
      <c r="D1783">
        <v>6</v>
      </c>
      <c r="E1783">
        <v>2024</v>
      </c>
      <c r="F1783" s="1">
        <v>0</v>
      </c>
      <c r="G1783" s="1">
        <v>0</v>
      </c>
      <c r="H1783" s="1">
        <v>36360</v>
      </c>
      <c r="I1783" s="1">
        <v>-36360</v>
      </c>
      <c r="J1783">
        <v>7</v>
      </c>
    </row>
    <row r="1784" spans="1:10" hidden="1">
      <c r="A1784" t="s">
        <v>3319</v>
      </c>
      <c r="B1784" t="s">
        <v>2317</v>
      </c>
      <c r="C1784">
        <v>0</v>
      </c>
      <c r="D1784">
        <v>6</v>
      </c>
      <c r="E1784">
        <v>2024</v>
      </c>
      <c r="F1784" s="1">
        <v>0</v>
      </c>
      <c r="G1784" s="1">
        <v>0</v>
      </c>
      <c r="H1784" s="1">
        <v>30906000</v>
      </c>
      <c r="I1784" s="1">
        <v>-30906000</v>
      </c>
      <c r="J1784">
        <v>7</v>
      </c>
    </row>
    <row r="1785" spans="1:10" hidden="1">
      <c r="A1785" t="s">
        <v>3320</v>
      </c>
      <c r="B1785" t="s">
        <v>2321</v>
      </c>
      <c r="C1785">
        <v>0</v>
      </c>
      <c r="D1785">
        <v>6</v>
      </c>
      <c r="E1785">
        <v>2024</v>
      </c>
      <c r="F1785" s="1">
        <v>0</v>
      </c>
      <c r="G1785" s="1">
        <v>0</v>
      </c>
      <c r="H1785" s="1">
        <v>10404633</v>
      </c>
      <c r="I1785" s="1">
        <v>-10404633</v>
      </c>
      <c r="J1785">
        <v>7</v>
      </c>
    </row>
    <row r="1786" spans="1:10" hidden="1">
      <c r="A1786" t="s">
        <v>3321</v>
      </c>
      <c r="B1786" t="s">
        <v>2323</v>
      </c>
      <c r="C1786">
        <v>0</v>
      </c>
      <c r="D1786">
        <v>6</v>
      </c>
      <c r="E1786">
        <v>2024</v>
      </c>
      <c r="F1786" s="1">
        <v>0</v>
      </c>
      <c r="G1786" s="1">
        <v>0</v>
      </c>
      <c r="H1786" s="1">
        <v>17500656</v>
      </c>
      <c r="I1786" s="1">
        <v>-17500656</v>
      </c>
      <c r="J1786">
        <v>7</v>
      </c>
    </row>
    <row r="1787" spans="1:10" hidden="1">
      <c r="A1787" t="s">
        <v>3322</v>
      </c>
      <c r="B1787" t="s">
        <v>2327</v>
      </c>
      <c r="C1787">
        <v>0</v>
      </c>
      <c r="D1787">
        <v>6</v>
      </c>
      <c r="E1787">
        <v>2024</v>
      </c>
      <c r="F1787" s="1">
        <v>0</v>
      </c>
      <c r="G1787" s="1">
        <v>0</v>
      </c>
      <c r="H1787" s="1">
        <v>454914</v>
      </c>
      <c r="I1787" s="1">
        <v>-454914</v>
      </c>
      <c r="J1787">
        <v>7</v>
      </c>
    </row>
    <row r="1788" spans="1:10" hidden="1">
      <c r="A1788" t="s">
        <v>3323</v>
      </c>
      <c r="B1788" t="s">
        <v>2329</v>
      </c>
      <c r="C1788">
        <v>0</v>
      </c>
      <c r="D1788">
        <v>6</v>
      </c>
      <c r="E1788">
        <v>2024</v>
      </c>
      <c r="F1788" s="1">
        <v>0</v>
      </c>
      <c r="G1788" s="1">
        <v>0</v>
      </c>
      <c r="H1788" s="1">
        <v>2189920</v>
      </c>
      <c r="I1788" s="1">
        <v>-2189920</v>
      </c>
      <c r="J1788">
        <v>7</v>
      </c>
    </row>
    <row r="1789" spans="1:10" hidden="1">
      <c r="A1789" t="s">
        <v>3324</v>
      </c>
      <c r="B1789" t="s">
        <v>2334</v>
      </c>
      <c r="C1789">
        <v>0</v>
      </c>
      <c r="D1789">
        <v>6</v>
      </c>
      <c r="E1789">
        <v>2024</v>
      </c>
      <c r="F1789" s="1">
        <v>0</v>
      </c>
      <c r="G1789" s="1">
        <v>0</v>
      </c>
      <c r="H1789" s="1">
        <v>44197682</v>
      </c>
      <c r="I1789" s="1">
        <v>-44197682</v>
      </c>
      <c r="J1789">
        <v>6</v>
      </c>
    </row>
    <row r="1790" spans="1:10" hidden="1">
      <c r="A1790" t="s">
        <v>3325</v>
      </c>
      <c r="B1790" t="s">
        <v>2336</v>
      </c>
      <c r="C1790">
        <v>0</v>
      </c>
      <c r="D1790">
        <v>6</v>
      </c>
      <c r="E1790">
        <v>2024</v>
      </c>
      <c r="F1790" s="1">
        <v>0</v>
      </c>
      <c r="G1790" s="1">
        <v>0</v>
      </c>
      <c r="H1790" s="1">
        <v>25236442</v>
      </c>
      <c r="I1790" s="1">
        <v>-25236442</v>
      </c>
      <c r="J1790">
        <v>7</v>
      </c>
    </row>
    <row r="1791" spans="1:10" hidden="1">
      <c r="A1791" t="s">
        <v>3326</v>
      </c>
      <c r="B1791" t="s">
        <v>1882</v>
      </c>
      <c r="C1791">
        <v>0</v>
      </c>
      <c r="D1791">
        <v>6</v>
      </c>
      <c r="E1791">
        <v>2024</v>
      </c>
      <c r="F1791" s="1">
        <v>0</v>
      </c>
      <c r="G1791" s="1">
        <v>0</v>
      </c>
      <c r="H1791" s="1">
        <v>11889835</v>
      </c>
      <c r="I1791" s="1">
        <v>-11889835</v>
      </c>
      <c r="J1791">
        <v>7</v>
      </c>
    </row>
    <row r="1792" spans="1:10" hidden="1">
      <c r="A1792" t="s">
        <v>3327</v>
      </c>
      <c r="B1792" t="s">
        <v>2345</v>
      </c>
      <c r="C1792">
        <v>0</v>
      </c>
      <c r="D1792">
        <v>6</v>
      </c>
      <c r="E1792">
        <v>2024</v>
      </c>
      <c r="F1792" s="1">
        <v>0</v>
      </c>
      <c r="G1792" s="1">
        <v>0</v>
      </c>
      <c r="H1792" s="1">
        <v>4755934</v>
      </c>
      <c r="I1792" s="1">
        <v>-4755934</v>
      </c>
      <c r="J1792">
        <v>7</v>
      </c>
    </row>
    <row r="1793" spans="1:10" hidden="1">
      <c r="A1793" t="s">
        <v>3328</v>
      </c>
      <c r="B1793" t="s">
        <v>2349</v>
      </c>
      <c r="C1793">
        <v>0</v>
      </c>
      <c r="D1793">
        <v>6</v>
      </c>
      <c r="E1793">
        <v>2024</v>
      </c>
      <c r="F1793" s="1">
        <v>0</v>
      </c>
      <c r="G1793" s="1">
        <v>0</v>
      </c>
      <c r="H1793" s="1">
        <v>2052829</v>
      </c>
      <c r="I1793" s="1">
        <v>-2052829</v>
      </c>
      <c r="J1793">
        <v>7</v>
      </c>
    </row>
    <row r="1794" spans="1:10" hidden="1">
      <c r="A1794" t="s">
        <v>3329</v>
      </c>
      <c r="B1794" t="s">
        <v>3330</v>
      </c>
      <c r="C1794">
        <v>0</v>
      </c>
      <c r="D1794">
        <v>6</v>
      </c>
      <c r="E1794">
        <v>2024</v>
      </c>
      <c r="F1794" s="1">
        <v>0</v>
      </c>
      <c r="G1794" s="1">
        <v>0</v>
      </c>
      <c r="H1794" s="1">
        <v>262642</v>
      </c>
      <c r="I1794" s="1">
        <v>-262642</v>
      </c>
      <c r="J1794">
        <v>7</v>
      </c>
    </row>
    <row r="1795" spans="1:10" hidden="1">
      <c r="A1795" t="s">
        <v>3331</v>
      </c>
      <c r="B1795" t="s">
        <v>2354</v>
      </c>
      <c r="C1795">
        <v>0</v>
      </c>
      <c r="D1795">
        <v>6</v>
      </c>
      <c r="E1795">
        <v>2024</v>
      </c>
      <c r="F1795" s="1">
        <v>0</v>
      </c>
      <c r="G1795" s="1">
        <v>0</v>
      </c>
      <c r="H1795" s="1">
        <v>55842578</v>
      </c>
      <c r="I1795" s="1">
        <v>-55842578</v>
      </c>
      <c r="J1795">
        <v>6</v>
      </c>
    </row>
    <row r="1796" spans="1:10" hidden="1">
      <c r="A1796" t="s">
        <v>3332</v>
      </c>
      <c r="B1796" t="s">
        <v>2356</v>
      </c>
      <c r="C1796">
        <v>0</v>
      </c>
      <c r="D1796">
        <v>6</v>
      </c>
      <c r="E1796">
        <v>2024</v>
      </c>
      <c r="F1796" s="1">
        <v>0</v>
      </c>
      <c r="G1796" s="1">
        <v>0</v>
      </c>
      <c r="H1796" s="1">
        <v>2833882</v>
      </c>
      <c r="I1796" s="1">
        <v>-2833882</v>
      </c>
      <c r="J1796">
        <v>7</v>
      </c>
    </row>
    <row r="1797" spans="1:10" hidden="1">
      <c r="A1797" t="s">
        <v>3333</v>
      </c>
      <c r="B1797" t="s">
        <v>2360</v>
      </c>
      <c r="C1797">
        <v>0</v>
      </c>
      <c r="D1797">
        <v>6</v>
      </c>
      <c r="E1797">
        <v>2024</v>
      </c>
      <c r="F1797" s="1">
        <v>0</v>
      </c>
      <c r="G1797" s="1">
        <v>0</v>
      </c>
      <c r="H1797" s="1">
        <v>32310534</v>
      </c>
      <c r="I1797" s="1">
        <v>-32310534</v>
      </c>
      <c r="J1797">
        <v>7</v>
      </c>
    </row>
    <row r="1798" spans="1:10" hidden="1">
      <c r="A1798" t="s">
        <v>3334</v>
      </c>
      <c r="B1798" t="s">
        <v>2362</v>
      </c>
      <c r="C1798">
        <v>0</v>
      </c>
      <c r="D1798">
        <v>6</v>
      </c>
      <c r="E1798">
        <v>2024</v>
      </c>
      <c r="F1798" s="1">
        <v>0</v>
      </c>
      <c r="G1798" s="1">
        <v>0</v>
      </c>
      <c r="H1798" s="1">
        <v>10506040</v>
      </c>
      <c r="I1798" s="1">
        <v>-10506040</v>
      </c>
      <c r="J1798">
        <v>7</v>
      </c>
    </row>
    <row r="1799" spans="1:10" hidden="1">
      <c r="A1799" t="s">
        <v>3335</v>
      </c>
      <c r="B1799" t="s">
        <v>2364</v>
      </c>
      <c r="C1799">
        <v>0</v>
      </c>
      <c r="D1799">
        <v>6</v>
      </c>
      <c r="E1799">
        <v>2024</v>
      </c>
      <c r="F1799" s="1">
        <v>0</v>
      </c>
      <c r="G1799" s="1">
        <v>0</v>
      </c>
      <c r="H1799" s="1">
        <v>9419156</v>
      </c>
      <c r="I1799" s="1">
        <v>-9419156</v>
      </c>
      <c r="J1799">
        <v>7</v>
      </c>
    </row>
    <row r="1800" spans="1:10" hidden="1">
      <c r="A1800" t="s">
        <v>3336</v>
      </c>
      <c r="B1800" t="s">
        <v>2367</v>
      </c>
      <c r="C1800">
        <v>0</v>
      </c>
      <c r="D1800">
        <v>6</v>
      </c>
      <c r="E1800">
        <v>2024</v>
      </c>
      <c r="F1800" s="1">
        <v>0</v>
      </c>
      <c r="G1800" s="1">
        <v>0</v>
      </c>
      <c r="H1800" s="1">
        <v>772966</v>
      </c>
      <c r="I1800" s="1">
        <v>-772966</v>
      </c>
      <c r="J1800">
        <v>7</v>
      </c>
    </row>
    <row r="1801" spans="1:10" hidden="1">
      <c r="A1801" t="s">
        <v>3337</v>
      </c>
      <c r="B1801" t="s">
        <v>2372</v>
      </c>
      <c r="C1801">
        <v>0</v>
      </c>
      <c r="D1801">
        <v>6</v>
      </c>
      <c r="E1801">
        <v>2024</v>
      </c>
      <c r="F1801" s="1">
        <v>0</v>
      </c>
      <c r="G1801" s="1">
        <v>0</v>
      </c>
      <c r="H1801" s="1">
        <v>27526210</v>
      </c>
      <c r="I1801" s="1">
        <v>-27526210</v>
      </c>
      <c r="J1801">
        <v>6</v>
      </c>
    </row>
    <row r="1802" spans="1:10" hidden="1">
      <c r="A1802" t="s">
        <v>3338</v>
      </c>
      <c r="B1802" t="s">
        <v>2374</v>
      </c>
      <c r="C1802">
        <v>0</v>
      </c>
      <c r="D1802">
        <v>6</v>
      </c>
      <c r="E1802">
        <v>2024</v>
      </c>
      <c r="F1802" s="1">
        <v>0</v>
      </c>
      <c r="G1802" s="1">
        <v>0</v>
      </c>
      <c r="H1802" s="1">
        <v>27526210</v>
      </c>
      <c r="I1802" s="1">
        <v>-27526210</v>
      </c>
      <c r="J1802">
        <v>7</v>
      </c>
    </row>
    <row r="1803" spans="1:10" hidden="1">
      <c r="A1803" t="s">
        <v>3339</v>
      </c>
      <c r="B1803" t="s">
        <v>2378</v>
      </c>
      <c r="C1803">
        <v>0</v>
      </c>
      <c r="D1803">
        <v>6</v>
      </c>
      <c r="E1803">
        <v>2024</v>
      </c>
      <c r="F1803" s="1">
        <v>0</v>
      </c>
      <c r="G1803" s="1">
        <v>0</v>
      </c>
      <c r="H1803" s="1">
        <v>23867047</v>
      </c>
      <c r="I1803" s="1">
        <v>-23867047</v>
      </c>
      <c r="J1803">
        <v>5</v>
      </c>
    </row>
    <row r="1804" spans="1:10" hidden="1">
      <c r="A1804" t="s">
        <v>3340</v>
      </c>
      <c r="B1804" t="s">
        <v>2381</v>
      </c>
      <c r="C1804">
        <v>0</v>
      </c>
      <c r="D1804">
        <v>6</v>
      </c>
      <c r="E1804">
        <v>2024</v>
      </c>
      <c r="F1804" s="1">
        <v>0</v>
      </c>
      <c r="G1804" s="1">
        <v>0</v>
      </c>
      <c r="H1804" s="1">
        <v>6156815</v>
      </c>
      <c r="I1804" s="1">
        <v>-6156815</v>
      </c>
      <c r="J1804">
        <v>6</v>
      </c>
    </row>
    <row r="1805" spans="1:10" hidden="1">
      <c r="A1805" t="s">
        <v>3341</v>
      </c>
      <c r="B1805" t="s">
        <v>2383</v>
      </c>
      <c r="C1805">
        <v>0</v>
      </c>
      <c r="D1805">
        <v>6</v>
      </c>
      <c r="E1805">
        <v>2024</v>
      </c>
      <c r="F1805" s="1">
        <v>0</v>
      </c>
      <c r="G1805" s="1">
        <v>0</v>
      </c>
      <c r="H1805" s="1">
        <v>655613</v>
      </c>
      <c r="I1805" s="1">
        <v>-655613</v>
      </c>
      <c r="J1805">
        <v>7</v>
      </c>
    </row>
    <row r="1806" spans="1:10" hidden="1">
      <c r="A1806" t="s">
        <v>3342</v>
      </c>
      <c r="B1806" t="s">
        <v>2387</v>
      </c>
      <c r="C1806">
        <v>0</v>
      </c>
      <c r="D1806">
        <v>6</v>
      </c>
      <c r="E1806">
        <v>2024</v>
      </c>
      <c r="F1806" s="1">
        <v>0</v>
      </c>
      <c r="G1806" s="1">
        <v>0</v>
      </c>
      <c r="H1806" s="1">
        <v>243915</v>
      </c>
      <c r="I1806" s="1">
        <v>-243915</v>
      </c>
      <c r="J1806">
        <v>7</v>
      </c>
    </row>
    <row r="1807" spans="1:10" hidden="1">
      <c r="A1807" t="s">
        <v>3343</v>
      </c>
      <c r="B1807" t="s">
        <v>2391</v>
      </c>
      <c r="C1807">
        <v>0</v>
      </c>
      <c r="D1807">
        <v>6</v>
      </c>
      <c r="E1807">
        <v>2024</v>
      </c>
      <c r="F1807" s="1">
        <v>0</v>
      </c>
      <c r="G1807" s="1">
        <v>0</v>
      </c>
      <c r="H1807" s="1">
        <v>737460</v>
      </c>
      <c r="I1807" s="1">
        <v>-737460</v>
      </c>
      <c r="J1807">
        <v>7</v>
      </c>
    </row>
    <row r="1808" spans="1:10" hidden="1">
      <c r="A1808" t="s">
        <v>3344</v>
      </c>
      <c r="B1808" t="s">
        <v>2393</v>
      </c>
      <c r="C1808">
        <v>0</v>
      </c>
      <c r="D1808">
        <v>6</v>
      </c>
      <c r="E1808">
        <v>2024</v>
      </c>
      <c r="F1808" s="1">
        <v>0</v>
      </c>
      <c r="G1808" s="1">
        <v>0</v>
      </c>
      <c r="H1808" s="1">
        <v>3290396</v>
      </c>
      <c r="I1808" s="1">
        <v>-3290396</v>
      </c>
      <c r="J1808">
        <v>7</v>
      </c>
    </row>
    <row r="1809" spans="1:10" hidden="1">
      <c r="A1809" t="s">
        <v>3345</v>
      </c>
      <c r="B1809" t="s">
        <v>2395</v>
      </c>
      <c r="C1809">
        <v>0</v>
      </c>
      <c r="D1809">
        <v>6</v>
      </c>
      <c r="E1809">
        <v>2024</v>
      </c>
      <c r="F1809" s="1">
        <v>0</v>
      </c>
      <c r="G1809" s="1">
        <v>0</v>
      </c>
      <c r="H1809" s="1">
        <v>1229431</v>
      </c>
      <c r="I1809" s="1">
        <v>-1229431</v>
      </c>
      <c r="J1809">
        <v>7</v>
      </c>
    </row>
    <row r="1810" spans="1:10" hidden="1">
      <c r="A1810" t="s">
        <v>3346</v>
      </c>
      <c r="B1810" t="s">
        <v>2401</v>
      </c>
      <c r="C1810">
        <v>0</v>
      </c>
      <c r="D1810">
        <v>6</v>
      </c>
      <c r="E1810">
        <v>2024</v>
      </c>
      <c r="F1810" s="1">
        <v>0</v>
      </c>
      <c r="G1810" s="1">
        <v>0</v>
      </c>
      <c r="H1810" s="1">
        <v>13591694</v>
      </c>
      <c r="I1810" s="1">
        <v>-13591694</v>
      </c>
      <c r="J1810">
        <v>6</v>
      </c>
    </row>
    <row r="1811" spans="1:10" hidden="1">
      <c r="A1811" t="s">
        <v>3347</v>
      </c>
      <c r="B1811" t="s">
        <v>2403</v>
      </c>
      <c r="C1811">
        <v>0</v>
      </c>
      <c r="D1811">
        <v>6</v>
      </c>
      <c r="E1811">
        <v>2024</v>
      </c>
      <c r="F1811" s="1">
        <v>0</v>
      </c>
      <c r="G1811" s="1">
        <v>0</v>
      </c>
      <c r="H1811" s="1">
        <v>13548358</v>
      </c>
      <c r="I1811" s="1">
        <v>-13548358</v>
      </c>
      <c r="J1811">
        <v>7</v>
      </c>
    </row>
    <row r="1812" spans="1:10" hidden="1">
      <c r="A1812" t="s">
        <v>3348</v>
      </c>
      <c r="B1812" t="s">
        <v>2405</v>
      </c>
      <c r="C1812">
        <v>0</v>
      </c>
      <c r="D1812">
        <v>6</v>
      </c>
      <c r="E1812">
        <v>2024</v>
      </c>
      <c r="F1812" s="1">
        <v>0</v>
      </c>
      <c r="G1812" s="1">
        <v>0</v>
      </c>
      <c r="H1812" s="1">
        <v>43336</v>
      </c>
      <c r="I1812" s="1">
        <v>-43336</v>
      </c>
      <c r="J1812">
        <v>7</v>
      </c>
    </row>
    <row r="1813" spans="1:10" hidden="1">
      <c r="A1813" t="s">
        <v>3349</v>
      </c>
      <c r="B1813" t="s">
        <v>2411</v>
      </c>
      <c r="C1813">
        <v>0</v>
      </c>
      <c r="D1813">
        <v>6</v>
      </c>
      <c r="E1813">
        <v>2024</v>
      </c>
      <c r="F1813" s="1">
        <v>0</v>
      </c>
      <c r="G1813" s="1">
        <v>0</v>
      </c>
      <c r="H1813" s="1">
        <v>1159766</v>
      </c>
      <c r="I1813" s="1">
        <v>-1159766</v>
      </c>
      <c r="J1813">
        <v>6</v>
      </c>
    </row>
    <row r="1814" spans="1:10" hidden="1">
      <c r="A1814" t="s">
        <v>3350</v>
      </c>
      <c r="B1814" t="s">
        <v>3351</v>
      </c>
      <c r="C1814">
        <v>0</v>
      </c>
      <c r="D1814">
        <v>6</v>
      </c>
      <c r="E1814">
        <v>2024</v>
      </c>
      <c r="F1814" s="1">
        <v>0</v>
      </c>
      <c r="G1814" s="1">
        <v>0</v>
      </c>
      <c r="H1814" s="1">
        <v>2539</v>
      </c>
      <c r="I1814" s="1">
        <v>-2539</v>
      </c>
      <c r="J1814">
        <v>7</v>
      </c>
    </row>
    <row r="1815" spans="1:10" hidden="1">
      <c r="A1815" t="s">
        <v>3352</v>
      </c>
      <c r="B1815" t="s">
        <v>3353</v>
      </c>
      <c r="C1815">
        <v>0</v>
      </c>
      <c r="D1815">
        <v>6</v>
      </c>
      <c r="E1815">
        <v>2024</v>
      </c>
      <c r="F1815" s="1">
        <v>0</v>
      </c>
      <c r="G1815" s="1">
        <v>0</v>
      </c>
      <c r="H1815" s="1">
        <v>7615</v>
      </c>
      <c r="I1815" s="1">
        <v>-7615</v>
      </c>
      <c r="J1815">
        <v>7</v>
      </c>
    </row>
    <row r="1816" spans="1:10" hidden="1">
      <c r="A1816" t="s">
        <v>3354</v>
      </c>
      <c r="B1816" t="s">
        <v>2415</v>
      </c>
      <c r="C1816">
        <v>0</v>
      </c>
      <c r="D1816">
        <v>6</v>
      </c>
      <c r="E1816">
        <v>2024</v>
      </c>
      <c r="F1816" s="1">
        <v>0</v>
      </c>
      <c r="G1816" s="1">
        <v>0</v>
      </c>
      <c r="H1816" s="1">
        <v>73174</v>
      </c>
      <c r="I1816" s="1">
        <v>-73174</v>
      </c>
      <c r="J1816">
        <v>7</v>
      </c>
    </row>
    <row r="1817" spans="1:10" hidden="1">
      <c r="A1817" t="s">
        <v>3355</v>
      </c>
      <c r="B1817" t="s">
        <v>3356</v>
      </c>
      <c r="C1817">
        <v>0</v>
      </c>
      <c r="D1817">
        <v>6</v>
      </c>
      <c r="E1817">
        <v>2024</v>
      </c>
      <c r="F1817" s="1">
        <v>0</v>
      </c>
      <c r="G1817" s="1">
        <v>0</v>
      </c>
      <c r="H1817" s="1">
        <v>97875</v>
      </c>
      <c r="I1817" s="1">
        <v>-97875</v>
      </c>
      <c r="J1817">
        <v>7</v>
      </c>
    </row>
    <row r="1818" spans="1:10" hidden="1">
      <c r="A1818" t="s">
        <v>3357</v>
      </c>
      <c r="B1818" t="s">
        <v>3358</v>
      </c>
      <c r="C1818">
        <v>0</v>
      </c>
      <c r="D1818">
        <v>6</v>
      </c>
      <c r="E1818">
        <v>2024</v>
      </c>
      <c r="F1818" s="1">
        <v>0</v>
      </c>
      <c r="G1818" s="1">
        <v>0</v>
      </c>
      <c r="H1818" s="1">
        <v>78858</v>
      </c>
      <c r="I1818" s="1">
        <v>-78858</v>
      </c>
      <c r="J1818">
        <v>7</v>
      </c>
    </row>
    <row r="1819" spans="1:10" hidden="1">
      <c r="A1819" t="s">
        <v>3359</v>
      </c>
      <c r="B1819" t="s">
        <v>3360</v>
      </c>
      <c r="C1819">
        <v>0</v>
      </c>
      <c r="D1819">
        <v>6</v>
      </c>
      <c r="E1819">
        <v>2024</v>
      </c>
      <c r="F1819" s="1">
        <v>0</v>
      </c>
      <c r="G1819" s="1">
        <v>0</v>
      </c>
      <c r="H1819" s="1">
        <v>899705</v>
      </c>
      <c r="I1819" s="1">
        <v>-899705</v>
      </c>
      <c r="J1819">
        <v>7</v>
      </c>
    </row>
    <row r="1820" spans="1:10" hidden="1">
      <c r="A1820" t="s">
        <v>3361</v>
      </c>
      <c r="B1820" t="s">
        <v>3362</v>
      </c>
      <c r="C1820">
        <v>0</v>
      </c>
      <c r="D1820">
        <v>6</v>
      </c>
      <c r="E1820">
        <v>2024</v>
      </c>
      <c r="F1820" s="1">
        <v>0</v>
      </c>
      <c r="G1820" s="1">
        <v>0</v>
      </c>
      <c r="H1820" s="1">
        <v>267283</v>
      </c>
      <c r="I1820" s="1">
        <v>-267283</v>
      </c>
      <c r="J1820">
        <v>6</v>
      </c>
    </row>
    <row r="1821" spans="1:10" hidden="1">
      <c r="A1821" t="s">
        <v>3363</v>
      </c>
      <c r="B1821" t="s">
        <v>3364</v>
      </c>
      <c r="C1821">
        <v>0</v>
      </c>
      <c r="D1821">
        <v>6</v>
      </c>
      <c r="E1821">
        <v>2024</v>
      </c>
      <c r="F1821" s="1">
        <v>0</v>
      </c>
      <c r="G1821" s="1">
        <v>0</v>
      </c>
      <c r="H1821" s="1">
        <v>262209</v>
      </c>
      <c r="I1821" s="1">
        <v>-262209</v>
      </c>
      <c r="J1821">
        <v>7</v>
      </c>
    </row>
    <row r="1822" spans="1:10" hidden="1">
      <c r="A1822" t="s">
        <v>3365</v>
      </c>
      <c r="B1822" t="s">
        <v>2421</v>
      </c>
      <c r="C1822">
        <v>0</v>
      </c>
      <c r="D1822">
        <v>6</v>
      </c>
      <c r="E1822">
        <v>2024</v>
      </c>
      <c r="F1822" s="1">
        <v>0</v>
      </c>
      <c r="G1822" s="1">
        <v>0</v>
      </c>
      <c r="H1822" s="1">
        <v>5074</v>
      </c>
      <c r="I1822" s="1">
        <v>-5074</v>
      </c>
      <c r="J1822">
        <v>7</v>
      </c>
    </row>
    <row r="1823" spans="1:10" hidden="1">
      <c r="A1823" t="s">
        <v>3366</v>
      </c>
      <c r="B1823" t="s">
        <v>2424</v>
      </c>
      <c r="C1823">
        <v>0</v>
      </c>
      <c r="D1823">
        <v>6</v>
      </c>
      <c r="E1823">
        <v>2024</v>
      </c>
      <c r="F1823" s="1">
        <v>0</v>
      </c>
      <c r="G1823" s="1">
        <v>0</v>
      </c>
      <c r="H1823" s="1">
        <v>2307825</v>
      </c>
      <c r="I1823" s="1">
        <v>-2307825</v>
      </c>
      <c r="J1823">
        <v>6</v>
      </c>
    </row>
    <row r="1824" spans="1:10" hidden="1">
      <c r="A1824" t="s">
        <v>3367</v>
      </c>
      <c r="B1824" t="s">
        <v>3368</v>
      </c>
      <c r="C1824">
        <v>0</v>
      </c>
      <c r="D1824">
        <v>6</v>
      </c>
      <c r="E1824">
        <v>2024</v>
      </c>
      <c r="F1824" s="1">
        <v>0</v>
      </c>
      <c r="G1824" s="1">
        <v>0</v>
      </c>
      <c r="H1824" s="1">
        <v>2307825</v>
      </c>
      <c r="I1824" s="1">
        <v>-2307825</v>
      </c>
      <c r="J1824">
        <v>7</v>
      </c>
    </row>
    <row r="1825" spans="1:10" hidden="1">
      <c r="A1825" t="s">
        <v>3369</v>
      </c>
      <c r="B1825" t="s">
        <v>3370</v>
      </c>
      <c r="C1825">
        <v>0</v>
      </c>
      <c r="D1825">
        <v>6</v>
      </c>
      <c r="E1825">
        <v>2024</v>
      </c>
      <c r="F1825" s="1">
        <v>0</v>
      </c>
      <c r="G1825" s="1">
        <v>0</v>
      </c>
      <c r="H1825" s="1">
        <v>383664</v>
      </c>
      <c r="I1825" s="1">
        <v>-383664</v>
      </c>
      <c r="J1825">
        <v>6</v>
      </c>
    </row>
    <row r="1826" spans="1:10" hidden="1">
      <c r="A1826" t="s">
        <v>3371</v>
      </c>
      <c r="B1826" t="s">
        <v>3370</v>
      </c>
      <c r="C1826">
        <v>0</v>
      </c>
      <c r="D1826">
        <v>6</v>
      </c>
      <c r="E1826">
        <v>2024</v>
      </c>
      <c r="F1826" s="1">
        <v>0</v>
      </c>
      <c r="G1826" s="1">
        <v>0</v>
      </c>
      <c r="H1826" s="1">
        <v>32628</v>
      </c>
      <c r="I1826" s="1">
        <v>-32628</v>
      </c>
      <c r="J1826">
        <v>7</v>
      </c>
    </row>
    <row r="1827" spans="1:10" hidden="1">
      <c r="A1827" t="s">
        <v>3372</v>
      </c>
      <c r="B1827" t="s">
        <v>3373</v>
      </c>
      <c r="C1827">
        <v>0</v>
      </c>
      <c r="D1827">
        <v>6</v>
      </c>
      <c r="E1827">
        <v>2024</v>
      </c>
      <c r="F1827" s="1">
        <v>0</v>
      </c>
      <c r="G1827" s="1">
        <v>0</v>
      </c>
      <c r="H1827" s="1">
        <v>21752</v>
      </c>
      <c r="I1827" s="1">
        <v>-21752</v>
      </c>
      <c r="J1827">
        <v>7</v>
      </c>
    </row>
    <row r="1828" spans="1:10" hidden="1">
      <c r="A1828" t="s">
        <v>3374</v>
      </c>
      <c r="B1828" t="s">
        <v>3375</v>
      </c>
      <c r="C1828">
        <v>0</v>
      </c>
      <c r="D1828">
        <v>6</v>
      </c>
      <c r="E1828">
        <v>2024</v>
      </c>
      <c r="F1828" s="1">
        <v>0</v>
      </c>
      <c r="G1828" s="1">
        <v>0</v>
      </c>
      <c r="H1828" s="1">
        <v>146349</v>
      </c>
      <c r="I1828" s="1">
        <v>-146349</v>
      </c>
      <c r="J1828">
        <v>7</v>
      </c>
    </row>
    <row r="1829" spans="1:10" hidden="1">
      <c r="A1829" t="s">
        <v>3376</v>
      </c>
      <c r="B1829" t="s">
        <v>3377</v>
      </c>
      <c r="C1829">
        <v>0</v>
      </c>
      <c r="D1829">
        <v>6</v>
      </c>
      <c r="E1829">
        <v>2024</v>
      </c>
      <c r="F1829" s="1">
        <v>0</v>
      </c>
      <c r="G1829" s="1">
        <v>0</v>
      </c>
      <c r="H1829" s="1">
        <v>152446</v>
      </c>
      <c r="I1829" s="1">
        <v>-152446</v>
      </c>
      <c r="J1829">
        <v>7</v>
      </c>
    </row>
    <row r="1830" spans="1:10" hidden="1">
      <c r="A1830" t="s">
        <v>3378</v>
      </c>
      <c r="B1830" t="s">
        <v>2432</v>
      </c>
      <c r="C1830">
        <v>0</v>
      </c>
      <c r="D1830">
        <v>6</v>
      </c>
      <c r="E1830">
        <v>2024</v>
      </c>
      <c r="F1830" s="1">
        <v>0</v>
      </c>
      <c r="G1830" s="1">
        <v>0</v>
      </c>
      <c r="H1830" s="1">
        <v>30489</v>
      </c>
      <c r="I1830" s="1">
        <v>-30489</v>
      </c>
      <c r="J1830">
        <v>7</v>
      </c>
    </row>
    <row r="1831" spans="1:10" hidden="1">
      <c r="A1831" t="s">
        <v>3379</v>
      </c>
      <c r="B1831" t="s">
        <v>2439</v>
      </c>
      <c r="C1831">
        <v>0</v>
      </c>
      <c r="D1831">
        <v>6</v>
      </c>
      <c r="E1831">
        <v>2024</v>
      </c>
      <c r="F1831" s="1">
        <v>0</v>
      </c>
      <c r="G1831" s="1">
        <v>0</v>
      </c>
      <c r="H1831" s="1">
        <v>115764086</v>
      </c>
      <c r="I1831" s="1">
        <v>-115764086</v>
      </c>
      <c r="J1831">
        <v>5</v>
      </c>
    </row>
    <row r="1832" spans="1:10" hidden="1">
      <c r="A1832" t="s">
        <v>3380</v>
      </c>
      <c r="B1832" t="s">
        <v>2442</v>
      </c>
      <c r="C1832">
        <v>0</v>
      </c>
      <c r="D1832">
        <v>6</v>
      </c>
      <c r="E1832">
        <v>2024</v>
      </c>
      <c r="F1832" s="1">
        <v>0</v>
      </c>
      <c r="G1832" s="1">
        <v>0</v>
      </c>
      <c r="H1832" s="1">
        <v>25883739</v>
      </c>
      <c r="I1832" s="1">
        <v>-25883739</v>
      </c>
      <c r="J1832">
        <v>6</v>
      </c>
    </row>
    <row r="1833" spans="1:10" hidden="1">
      <c r="A1833" t="s">
        <v>3381</v>
      </c>
      <c r="B1833" t="s">
        <v>2444</v>
      </c>
      <c r="C1833">
        <v>0</v>
      </c>
      <c r="D1833">
        <v>6</v>
      </c>
      <c r="E1833">
        <v>2024</v>
      </c>
      <c r="F1833" s="1">
        <v>0</v>
      </c>
      <c r="G1833" s="1">
        <v>0</v>
      </c>
      <c r="H1833" s="1">
        <v>4856963</v>
      </c>
      <c r="I1833" s="1">
        <v>-4856963</v>
      </c>
      <c r="J1833">
        <v>7</v>
      </c>
    </row>
    <row r="1834" spans="1:10" hidden="1">
      <c r="A1834" t="s">
        <v>3382</v>
      </c>
      <c r="B1834" t="s">
        <v>2448</v>
      </c>
      <c r="C1834">
        <v>0</v>
      </c>
      <c r="D1834">
        <v>6</v>
      </c>
      <c r="E1834">
        <v>2024</v>
      </c>
      <c r="F1834" s="1">
        <v>0</v>
      </c>
      <c r="G1834" s="1">
        <v>0</v>
      </c>
      <c r="H1834" s="1">
        <v>367459</v>
      </c>
      <c r="I1834" s="1">
        <v>-367459</v>
      </c>
      <c r="J1834">
        <v>7</v>
      </c>
    </row>
    <row r="1835" spans="1:10" hidden="1">
      <c r="A1835" t="s">
        <v>3383</v>
      </c>
      <c r="B1835" t="s">
        <v>2452</v>
      </c>
      <c r="C1835">
        <v>0</v>
      </c>
      <c r="D1835">
        <v>6</v>
      </c>
      <c r="E1835">
        <v>2024</v>
      </c>
      <c r="F1835" s="1">
        <v>0</v>
      </c>
      <c r="G1835" s="1">
        <v>0</v>
      </c>
      <c r="H1835" s="1">
        <v>1028768</v>
      </c>
      <c r="I1835" s="1">
        <v>-1028768</v>
      </c>
      <c r="J1835">
        <v>7</v>
      </c>
    </row>
    <row r="1836" spans="1:10" hidden="1">
      <c r="A1836" t="s">
        <v>3384</v>
      </c>
      <c r="B1836" t="s">
        <v>3385</v>
      </c>
      <c r="C1836">
        <v>0</v>
      </c>
      <c r="D1836">
        <v>6</v>
      </c>
      <c r="E1836">
        <v>2024</v>
      </c>
      <c r="F1836" s="1">
        <v>0</v>
      </c>
      <c r="G1836" s="1">
        <v>0</v>
      </c>
      <c r="H1836" s="1">
        <v>149267</v>
      </c>
      <c r="I1836" s="1">
        <v>-149267</v>
      </c>
      <c r="J1836">
        <v>7</v>
      </c>
    </row>
    <row r="1837" spans="1:10" hidden="1">
      <c r="A1837" t="s">
        <v>3386</v>
      </c>
      <c r="B1837" t="s">
        <v>2456</v>
      </c>
      <c r="C1837">
        <v>0</v>
      </c>
      <c r="D1837">
        <v>6</v>
      </c>
      <c r="E1837">
        <v>2024</v>
      </c>
      <c r="F1837" s="1">
        <v>0</v>
      </c>
      <c r="G1837" s="1">
        <v>0</v>
      </c>
      <c r="H1837" s="1">
        <v>10592472</v>
      </c>
      <c r="I1837" s="1">
        <v>-10592472</v>
      </c>
      <c r="J1837">
        <v>7</v>
      </c>
    </row>
    <row r="1838" spans="1:10" hidden="1">
      <c r="A1838" t="s">
        <v>3387</v>
      </c>
      <c r="B1838" t="s">
        <v>2460</v>
      </c>
      <c r="C1838">
        <v>0</v>
      </c>
      <c r="D1838">
        <v>6</v>
      </c>
      <c r="E1838">
        <v>2024</v>
      </c>
      <c r="F1838" s="1">
        <v>0</v>
      </c>
      <c r="G1838" s="1">
        <v>0</v>
      </c>
      <c r="H1838" s="1">
        <v>639058</v>
      </c>
      <c r="I1838" s="1">
        <v>-639058</v>
      </c>
      <c r="J1838">
        <v>7</v>
      </c>
    </row>
    <row r="1839" spans="1:10" hidden="1">
      <c r="A1839" t="s">
        <v>3388</v>
      </c>
      <c r="B1839" t="s">
        <v>3389</v>
      </c>
      <c r="C1839">
        <v>0</v>
      </c>
      <c r="D1839">
        <v>6</v>
      </c>
      <c r="E1839">
        <v>2024</v>
      </c>
      <c r="F1839" s="1">
        <v>0</v>
      </c>
      <c r="G1839" s="1">
        <v>0</v>
      </c>
      <c r="H1839" s="1">
        <v>8249752</v>
      </c>
      <c r="I1839" s="1">
        <v>-8249752</v>
      </c>
      <c r="J1839">
        <v>7</v>
      </c>
    </row>
    <row r="1840" spans="1:10" hidden="1">
      <c r="A1840" t="s">
        <v>3390</v>
      </c>
      <c r="B1840" t="s">
        <v>3391</v>
      </c>
      <c r="C1840">
        <v>0</v>
      </c>
      <c r="D1840">
        <v>6</v>
      </c>
      <c r="E1840">
        <v>2024</v>
      </c>
      <c r="F1840" s="1">
        <v>0</v>
      </c>
      <c r="G1840" s="1">
        <v>0</v>
      </c>
      <c r="H1840" s="1">
        <v>24633217</v>
      </c>
      <c r="I1840" s="1">
        <v>-24633217</v>
      </c>
      <c r="J1840">
        <v>6</v>
      </c>
    </row>
    <row r="1841" spans="1:10" hidden="1">
      <c r="A1841" t="s">
        <v>3392</v>
      </c>
      <c r="B1841" t="s">
        <v>2471</v>
      </c>
      <c r="C1841">
        <v>0</v>
      </c>
      <c r="D1841">
        <v>6</v>
      </c>
      <c r="E1841">
        <v>2024</v>
      </c>
      <c r="F1841" s="1">
        <v>0</v>
      </c>
      <c r="G1841" s="1">
        <v>0</v>
      </c>
      <c r="H1841" s="1">
        <v>7217523</v>
      </c>
      <c r="I1841" s="1">
        <v>-7217523</v>
      </c>
      <c r="J1841">
        <v>7</v>
      </c>
    </row>
    <row r="1842" spans="1:10" hidden="1">
      <c r="A1842" t="s">
        <v>3393</v>
      </c>
      <c r="B1842" t="s">
        <v>3394</v>
      </c>
      <c r="C1842">
        <v>0</v>
      </c>
      <c r="D1842">
        <v>6</v>
      </c>
      <c r="E1842">
        <v>2024</v>
      </c>
      <c r="F1842" s="1">
        <v>0</v>
      </c>
      <c r="G1842" s="1">
        <v>0</v>
      </c>
      <c r="H1842" s="1">
        <v>3286192</v>
      </c>
      <c r="I1842" s="1">
        <v>-3286192</v>
      </c>
      <c r="J1842">
        <v>7</v>
      </c>
    </row>
    <row r="1843" spans="1:10" hidden="1">
      <c r="A1843" t="s">
        <v>3395</v>
      </c>
      <c r="B1843" t="s">
        <v>2475</v>
      </c>
      <c r="C1843">
        <v>0</v>
      </c>
      <c r="D1843">
        <v>6</v>
      </c>
      <c r="E1843">
        <v>2024</v>
      </c>
      <c r="F1843" s="1">
        <v>0</v>
      </c>
      <c r="G1843" s="1">
        <v>0</v>
      </c>
      <c r="H1843" s="1">
        <v>14129502</v>
      </c>
      <c r="I1843" s="1">
        <v>-14129502</v>
      </c>
      <c r="J1843">
        <v>7</v>
      </c>
    </row>
    <row r="1844" spans="1:10" hidden="1">
      <c r="A1844" t="s">
        <v>3396</v>
      </c>
      <c r="B1844" t="s">
        <v>3397</v>
      </c>
      <c r="C1844">
        <v>0</v>
      </c>
      <c r="D1844">
        <v>6</v>
      </c>
      <c r="E1844">
        <v>2024</v>
      </c>
      <c r="F1844" s="1">
        <v>0</v>
      </c>
      <c r="G1844" s="1">
        <v>0</v>
      </c>
      <c r="H1844" s="1">
        <v>24991329</v>
      </c>
      <c r="I1844" s="1">
        <v>-24991329</v>
      </c>
      <c r="J1844">
        <v>6</v>
      </c>
    </row>
    <row r="1845" spans="1:10" hidden="1">
      <c r="A1845" t="s">
        <v>3398</v>
      </c>
      <c r="B1845" t="s">
        <v>3399</v>
      </c>
      <c r="C1845">
        <v>0</v>
      </c>
      <c r="D1845">
        <v>6</v>
      </c>
      <c r="E1845">
        <v>2024</v>
      </c>
      <c r="F1845" s="1">
        <v>0</v>
      </c>
      <c r="G1845" s="1">
        <v>0</v>
      </c>
      <c r="H1845" s="1">
        <v>895376</v>
      </c>
      <c r="I1845" s="1">
        <v>-895376</v>
      </c>
      <c r="J1845">
        <v>7</v>
      </c>
    </row>
    <row r="1846" spans="1:10" hidden="1">
      <c r="A1846" t="s">
        <v>3404</v>
      </c>
      <c r="B1846" t="s">
        <v>3405</v>
      </c>
      <c r="C1846">
        <v>0</v>
      </c>
      <c r="D1846">
        <v>6</v>
      </c>
      <c r="E1846">
        <v>2024</v>
      </c>
      <c r="F1846" s="1">
        <v>0</v>
      </c>
      <c r="G1846" s="1">
        <v>0</v>
      </c>
      <c r="H1846" s="1">
        <v>121957</v>
      </c>
      <c r="I1846" s="1">
        <v>-121957</v>
      </c>
      <c r="J1846">
        <v>7</v>
      </c>
    </row>
    <row r="1847" spans="1:10" hidden="1">
      <c r="A1847" t="s">
        <v>3406</v>
      </c>
      <c r="B1847" t="s">
        <v>2482</v>
      </c>
      <c r="C1847">
        <v>0</v>
      </c>
      <c r="D1847">
        <v>6</v>
      </c>
      <c r="E1847">
        <v>2024</v>
      </c>
      <c r="F1847" s="1">
        <v>0</v>
      </c>
      <c r="G1847" s="1">
        <v>0</v>
      </c>
      <c r="H1847" s="1">
        <v>1375929</v>
      </c>
      <c r="I1847" s="1">
        <v>-1375929</v>
      </c>
      <c r="J1847">
        <v>7</v>
      </c>
    </row>
    <row r="1848" spans="1:10" hidden="1">
      <c r="A1848" t="s">
        <v>3407</v>
      </c>
      <c r="B1848" t="s">
        <v>3408</v>
      </c>
      <c r="C1848">
        <v>0</v>
      </c>
      <c r="D1848">
        <v>6</v>
      </c>
      <c r="E1848">
        <v>2024</v>
      </c>
      <c r="F1848" s="1">
        <v>0</v>
      </c>
      <c r="G1848" s="1">
        <v>0</v>
      </c>
      <c r="H1848" s="1">
        <v>623654</v>
      </c>
      <c r="I1848" s="1">
        <v>-623654</v>
      </c>
      <c r="J1848">
        <v>7</v>
      </c>
    </row>
    <row r="1849" spans="1:10" hidden="1">
      <c r="A1849" t="s">
        <v>3409</v>
      </c>
      <c r="B1849" t="s">
        <v>2484</v>
      </c>
      <c r="C1849">
        <v>0</v>
      </c>
      <c r="D1849">
        <v>6</v>
      </c>
      <c r="E1849">
        <v>2024</v>
      </c>
      <c r="F1849" s="1">
        <v>0</v>
      </c>
      <c r="G1849" s="1">
        <v>0</v>
      </c>
      <c r="H1849" s="1">
        <v>4345332</v>
      </c>
      <c r="I1849" s="1">
        <v>-4345332</v>
      </c>
      <c r="J1849">
        <v>7</v>
      </c>
    </row>
    <row r="1850" spans="1:10" hidden="1">
      <c r="A1850" t="s">
        <v>3410</v>
      </c>
      <c r="B1850" t="s">
        <v>2489</v>
      </c>
      <c r="C1850">
        <v>0</v>
      </c>
      <c r="D1850">
        <v>6</v>
      </c>
      <c r="E1850">
        <v>2024</v>
      </c>
      <c r="F1850" s="1">
        <v>0</v>
      </c>
      <c r="G1850" s="1">
        <v>0</v>
      </c>
      <c r="H1850" s="1">
        <v>14281345</v>
      </c>
      <c r="I1850" s="1">
        <v>-14281345</v>
      </c>
      <c r="J1850">
        <v>7</v>
      </c>
    </row>
    <row r="1851" spans="1:10" hidden="1">
      <c r="A1851" t="s">
        <v>3411</v>
      </c>
      <c r="B1851" t="s">
        <v>2491</v>
      </c>
      <c r="C1851">
        <v>0</v>
      </c>
      <c r="D1851">
        <v>6</v>
      </c>
      <c r="E1851">
        <v>2024</v>
      </c>
      <c r="F1851" s="1">
        <v>0</v>
      </c>
      <c r="G1851" s="1">
        <v>0</v>
      </c>
      <c r="H1851" s="1">
        <v>3347736</v>
      </c>
      <c r="I1851" s="1">
        <v>-3347736</v>
      </c>
      <c r="J1851">
        <v>7</v>
      </c>
    </row>
    <row r="1852" spans="1:10" hidden="1">
      <c r="A1852" t="s">
        <v>3412</v>
      </c>
      <c r="B1852" t="s">
        <v>2496</v>
      </c>
      <c r="C1852">
        <v>0</v>
      </c>
      <c r="D1852">
        <v>6</v>
      </c>
      <c r="E1852">
        <v>2024</v>
      </c>
      <c r="F1852" s="1">
        <v>0</v>
      </c>
      <c r="G1852" s="1">
        <v>0</v>
      </c>
      <c r="H1852" s="1">
        <v>3479756</v>
      </c>
      <c r="I1852" s="1">
        <v>-3479756</v>
      </c>
      <c r="J1852">
        <v>6</v>
      </c>
    </row>
    <row r="1853" spans="1:10" hidden="1">
      <c r="A1853" t="s">
        <v>3413</v>
      </c>
      <c r="B1853" t="s">
        <v>3414</v>
      </c>
      <c r="C1853">
        <v>0</v>
      </c>
      <c r="D1853">
        <v>6</v>
      </c>
      <c r="E1853">
        <v>2024</v>
      </c>
      <c r="F1853" s="1">
        <v>0</v>
      </c>
      <c r="G1853" s="1">
        <v>0</v>
      </c>
      <c r="H1853" s="1">
        <v>2016265</v>
      </c>
      <c r="I1853" s="1">
        <v>-2016265</v>
      </c>
      <c r="J1853">
        <v>7</v>
      </c>
    </row>
    <row r="1854" spans="1:10" hidden="1">
      <c r="A1854" t="s">
        <v>3415</v>
      </c>
      <c r="B1854" t="s">
        <v>2502</v>
      </c>
      <c r="C1854">
        <v>0</v>
      </c>
      <c r="D1854">
        <v>6</v>
      </c>
      <c r="E1854">
        <v>2024</v>
      </c>
      <c r="F1854" s="1">
        <v>0</v>
      </c>
      <c r="G1854" s="1">
        <v>0</v>
      </c>
      <c r="H1854" s="1">
        <v>1463491</v>
      </c>
      <c r="I1854" s="1">
        <v>-1463491</v>
      </c>
      <c r="J1854">
        <v>7</v>
      </c>
    </row>
    <row r="1855" spans="1:10" hidden="1">
      <c r="A1855" t="s">
        <v>3416</v>
      </c>
      <c r="B1855" t="s">
        <v>2510</v>
      </c>
      <c r="C1855">
        <v>0</v>
      </c>
      <c r="D1855">
        <v>6</v>
      </c>
      <c r="E1855">
        <v>2024</v>
      </c>
      <c r="F1855" s="1">
        <v>0</v>
      </c>
      <c r="G1855" s="1">
        <v>0</v>
      </c>
      <c r="H1855" s="1">
        <v>8013116</v>
      </c>
      <c r="I1855" s="1">
        <v>-8013116</v>
      </c>
      <c r="J1855">
        <v>6</v>
      </c>
    </row>
    <row r="1856" spans="1:10" hidden="1">
      <c r="A1856" t="s">
        <v>3417</v>
      </c>
      <c r="B1856" t="s">
        <v>2512</v>
      </c>
      <c r="C1856">
        <v>0</v>
      </c>
      <c r="D1856">
        <v>6</v>
      </c>
      <c r="E1856">
        <v>2024</v>
      </c>
      <c r="F1856" s="1">
        <v>0</v>
      </c>
      <c r="G1856" s="1">
        <v>0</v>
      </c>
      <c r="H1856" s="1">
        <v>242087</v>
      </c>
      <c r="I1856" s="1">
        <v>-242087</v>
      </c>
      <c r="J1856">
        <v>7</v>
      </c>
    </row>
    <row r="1857" spans="1:10" hidden="1">
      <c r="A1857" t="s">
        <v>3418</v>
      </c>
      <c r="B1857" t="s">
        <v>3419</v>
      </c>
      <c r="C1857">
        <v>0</v>
      </c>
      <c r="D1857">
        <v>6</v>
      </c>
      <c r="E1857">
        <v>2024</v>
      </c>
      <c r="F1857" s="1">
        <v>0</v>
      </c>
      <c r="G1857" s="1">
        <v>0</v>
      </c>
      <c r="H1857" s="1">
        <v>96042</v>
      </c>
      <c r="I1857" s="1">
        <v>-96042</v>
      </c>
      <c r="J1857">
        <v>7</v>
      </c>
    </row>
    <row r="1858" spans="1:10" hidden="1">
      <c r="A1858" t="s">
        <v>3420</v>
      </c>
      <c r="B1858" t="s">
        <v>3421</v>
      </c>
      <c r="C1858">
        <v>0</v>
      </c>
      <c r="D1858">
        <v>6</v>
      </c>
      <c r="E1858">
        <v>2024</v>
      </c>
      <c r="F1858" s="1">
        <v>0</v>
      </c>
      <c r="G1858" s="1">
        <v>0</v>
      </c>
      <c r="H1858" s="1">
        <v>2500130</v>
      </c>
      <c r="I1858" s="1">
        <v>-2500130</v>
      </c>
      <c r="J1858">
        <v>7</v>
      </c>
    </row>
    <row r="1859" spans="1:10" hidden="1">
      <c r="A1859" t="s">
        <v>3422</v>
      </c>
      <c r="B1859" t="s">
        <v>3423</v>
      </c>
      <c r="C1859">
        <v>0</v>
      </c>
      <c r="D1859">
        <v>6</v>
      </c>
      <c r="E1859">
        <v>2024</v>
      </c>
      <c r="F1859" s="1">
        <v>0</v>
      </c>
      <c r="G1859" s="1">
        <v>0</v>
      </c>
      <c r="H1859" s="1">
        <v>298741</v>
      </c>
      <c r="I1859" s="1">
        <v>-298741</v>
      </c>
      <c r="J1859">
        <v>7</v>
      </c>
    </row>
    <row r="1860" spans="1:10" hidden="1">
      <c r="A1860" t="s">
        <v>3424</v>
      </c>
      <c r="B1860" t="s">
        <v>2516</v>
      </c>
      <c r="C1860">
        <v>0</v>
      </c>
      <c r="D1860">
        <v>6</v>
      </c>
      <c r="E1860">
        <v>2024</v>
      </c>
      <c r="F1860" s="1">
        <v>0</v>
      </c>
      <c r="G1860" s="1">
        <v>0</v>
      </c>
      <c r="H1860" s="1">
        <v>2802440</v>
      </c>
      <c r="I1860" s="1">
        <v>-2802440</v>
      </c>
      <c r="J1860">
        <v>7</v>
      </c>
    </row>
    <row r="1861" spans="1:10" hidden="1">
      <c r="A1861" t="s">
        <v>3425</v>
      </c>
      <c r="B1861" t="s">
        <v>2520</v>
      </c>
      <c r="C1861">
        <v>0</v>
      </c>
      <c r="D1861">
        <v>6</v>
      </c>
      <c r="E1861">
        <v>2024</v>
      </c>
      <c r="F1861" s="1">
        <v>0</v>
      </c>
      <c r="G1861" s="1">
        <v>0</v>
      </c>
      <c r="H1861" s="1">
        <v>2073676</v>
      </c>
      <c r="I1861" s="1">
        <v>-2073676</v>
      </c>
      <c r="J1861">
        <v>7</v>
      </c>
    </row>
    <row r="1862" spans="1:10" hidden="1">
      <c r="A1862" t="s">
        <v>3426</v>
      </c>
      <c r="B1862" t="s">
        <v>2528</v>
      </c>
      <c r="C1862">
        <v>0</v>
      </c>
      <c r="D1862">
        <v>6</v>
      </c>
      <c r="E1862">
        <v>2024</v>
      </c>
      <c r="F1862" s="1">
        <v>0</v>
      </c>
      <c r="G1862" s="1">
        <v>0</v>
      </c>
      <c r="H1862" s="1">
        <v>2771775</v>
      </c>
      <c r="I1862" s="1">
        <v>-2771775</v>
      </c>
      <c r="J1862">
        <v>6</v>
      </c>
    </row>
    <row r="1863" spans="1:10" hidden="1">
      <c r="A1863" t="s">
        <v>3429</v>
      </c>
      <c r="B1863" t="s">
        <v>2530</v>
      </c>
      <c r="C1863">
        <v>0</v>
      </c>
      <c r="D1863">
        <v>6</v>
      </c>
      <c r="E1863">
        <v>2024</v>
      </c>
      <c r="F1863" s="1">
        <v>0</v>
      </c>
      <c r="G1863" s="1">
        <v>0</v>
      </c>
      <c r="H1863" s="1">
        <v>1293495</v>
      </c>
      <c r="I1863" s="1">
        <v>-1293495</v>
      </c>
      <c r="J1863">
        <v>7</v>
      </c>
    </row>
    <row r="1864" spans="1:10" hidden="1">
      <c r="A1864" t="s">
        <v>3430</v>
      </c>
      <c r="B1864" t="s">
        <v>3431</v>
      </c>
      <c r="C1864">
        <v>0</v>
      </c>
      <c r="D1864">
        <v>6</v>
      </c>
      <c r="E1864">
        <v>2024</v>
      </c>
      <c r="F1864" s="1">
        <v>0</v>
      </c>
      <c r="G1864" s="1">
        <v>0</v>
      </c>
      <c r="H1864" s="1">
        <v>1478280</v>
      </c>
      <c r="I1864" s="1">
        <v>-1478280</v>
      </c>
      <c r="J1864">
        <v>7</v>
      </c>
    </row>
    <row r="1865" spans="1:10" hidden="1">
      <c r="A1865" t="s">
        <v>3432</v>
      </c>
      <c r="B1865" t="s">
        <v>2534</v>
      </c>
      <c r="C1865">
        <v>0</v>
      </c>
      <c r="D1865">
        <v>6</v>
      </c>
      <c r="E1865">
        <v>2024</v>
      </c>
      <c r="F1865" s="1">
        <v>0</v>
      </c>
      <c r="G1865" s="1">
        <v>0</v>
      </c>
      <c r="H1865" s="1">
        <v>1843423</v>
      </c>
      <c r="I1865" s="1">
        <v>-1843423</v>
      </c>
      <c r="J1865">
        <v>6</v>
      </c>
    </row>
    <row r="1866" spans="1:10" hidden="1">
      <c r="A1866" t="s">
        <v>3435</v>
      </c>
      <c r="B1866" t="s">
        <v>2536</v>
      </c>
      <c r="C1866">
        <v>0</v>
      </c>
      <c r="D1866">
        <v>6</v>
      </c>
      <c r="E1866">
        <v>2024</v>
      </c>
      <c r="F1866" s="1">
        <v>0</v>
      </c>
      <c r="G1866" s="1">
        <v>0</v>
      </c>
      <c r="H1866" s="1">
        <v>888200</v>
      </c>
      <c r="I1866" s="1">
        <v>-888200</v>
      </c>
      <c r="J1866">
        <v>7</v>
      </c>
    </row>
    <row r="1867" spans="1:10" hidden="1">
      <c r="A1867" t="s">
        <v>3436</v>
      </c>
      <c r="B1867" t="s">
        <v>3437</v>
      </c>
      <c r="C1867">
        <v>0</v>
      </c>
      <c r="D1867">
        <v>6</v>
      </c>
      <c r="E1867">
        <v>2024</v>
      </c>
      <c r="F1867" s="1">
        <v>0</v>
      </c>
      <c r="G1867" s="1">
        <v>0</v>
      </c>
      <c r="H1867" s="1">
        <v>60979</v>
      </c>
      <c r="I1867" s="1">
        <v>-60979</v>
      </c>
      <c r="J1867">
        <v>7</v>
      </c>
    </row>
    <row r="1868" spans="1:10" hidden="1">
      <c r="A1868" t="s">
        <v>3440</v>
      </c>
      <c r="B1868" t="s">
        <v>2540</v>
      </c>
      <c r="C1868">
        <v>0</v>
      </c>
      <c r="D1868">
        <v>6</v>
      </c>
      <c r="E1868">
        <v>2024</v>
      </c>
      <c r="F1868" s="1">
        <v>0</v>
      </c>
      <c r="G1868" s="1">
        <v>0</v>
      </c>
      <c r="H1868" s="1">
        <v>580659</v>
      </c>
      <c r="I1868" s="1">
        <v>-580659</v>
      </c>
      <c r="J1868">
        <v>7</v>
      </c>
    </row>
    <row r="1869" spans="1:10" hidden="1">
      <c r="A1869" t="s">
        <v>3441</v>
      </c>
      <c r="B1869" t="s">
        <v>3442</v>
      </c>
      <c r="C1869">
        <v>0</v>
      </c>
      <c r="D1869">
        <v>6</v>
      </c>
      <c r="E1869">
        <v>2024</v>
      </c>
      <c r="F1869" s="1">
        <v>0</v>
      </c>
      <c r="G1869" s="1">
        <v>0</v>
      </c>
      <c r="H1869" s="1">
        <v>313585</v>
      </c>
      <c r="I1869" s="1">
        <v>-313585</v>
      </c>
      <c r="J1869">
        <v>7</v>
      </c>
    </row>
    <row r="1870" spans="1:10" hidden="1">
      <c r="A1870" t="s">
        <v>3443</v>
      </c>
      <c r="B1870" t="s">
        <v>2545</v>
      </c>
      <c r="C1870">
        <v>0</v>
      </c>
      <c r="D1870">
        <v>6</v>
      </c>
      <c r="E1870">
        <v>2024</v>
      </c>
      <c r="F1870" s="1">
        <v>0</v>
      </c>
      <c r="G1870" s="1">
        <v>0</v>
      </c>
      <c r="H1870" s="1">
        <v>9762218</v>
      </c>
      <c r="I1870" s="1">
        <v>-9762218</v>
      </c>
      <c r="J1870">
        <v>6</v>
      </c>
    </row>
    <row r="1871" spans="1:10" hidden="1">
      <c r="A1871" t="s">
        <v>3444</v>
      </c>
      <c r="B1871" t="s">
        <v>2545</v>
      </c>
      <c r="C1871">
        <v>0</v>
      </c>
      <c r="D1871">
        <v>6</v>
      </c>
      <c r="E1871">
        <v>2024</v>
      </c>
      <c r="F1871" s="1">
        <v>0</v>
      </c>
      <c r="G1871" s="1">
        <v>0</v>
      </c>
      <c r="H1871" s="1">
        <v>5748301</v>
      </c>
      <c r="I1871" s="1">
        <v>-5748301</v>
      </c>
      <c r="J1871">
        <v>7</v>
      </c>
    </row>
    <row r="1872" spans="1:10" hidden="1">
      <c r="A1872" t="s">
        <v>3445</v>
      </c>
      <c r="B1872" t="s">
        <v>2550</v>
      </c>
      <c r="C1872">
        <v>0</v>
      </c>
      <c r="D1872">
        <v>6</v>
      </c>
      <c r="E1872">
        <v>2024</v>
      </c>
      <c r="F1872" s="1">
        <v>0</v>
      </c>
      <c r="G1872" s="1">
        <v>0</v>
      </c>
      <c r="H1872" s="1">
        <v>4013917</v>
      </c>
      <c r="I1872" s="1">
        <v>-4013917</v>
      </c>
      <c r="J1872">
        <v>7</v>
      </c>
    </row>
    <row r="1873" spans="1:14" hidden="1">
      <c r="A1873" t="s">
        <v>3446</v>
      </c>
      <c r="B1873" t="s">
        <v>2555</v>
      </c>
      <c r="C1873">
        <v>0</v>
      </c>
      <c r="D1873">
        <v>6</v>
      </c>
      <c r="E1873">
        <v>2024</v>
      </c>
      <c r="F1873" s="1">
        <v>0</v>
      </c>
      <c r="G1873" s="1">
        <v>0</v>
      </c>
      <c r="H1873" s="1">
        <v>14385513</v>
      </c>
      <c r="I1873" s="1">
        <v>-14385513</v>
      </c>
      <c r="J1873">
        <v>6</v>
      </c>
    </row>
    <row r="1874" spans="1:14" hidden="1">
      <c r="A1874" t="s">
        <v>3447</v>
      </c>
      <c r="B1874" t="s">
        <v>2557</v>
      </c>
      <c r="C1874">
        <v>0</v>
      </c>
      <c r="D1874">
        <v>6</v>
      </c>
      <c r="E1874">
        <v>2024</v>
      </c>
      <c r="F1874" s="1">
        <v>0</v>
      </c>
      <c r="G1874" s="1">
        <v>0</v>
      </c>
      <c r="H1874" s="1">
        <v>4947845</v>
      </c>
      <c r="I1874" s="1">
        <v>-4947845</v>
      </c>
      <c r="J1874">
        <v>7</v>
      </c>
    </row>
    <row r="1875" spans="1:14" hidden="1">
      <c r="A1875" t="s">
        <v>3448</v>
      </c>
      <c r="B1875" t="s">
        <v>2561</v>
      </c>
      <c r="C1875">
        <v>0</v>
      </c>
      <c r="D1875">
        <v>6</v>
      </c>
      <c r="E1875">
        <v>2024</v>
      </c>
      <c r="F1875" s="1">
        <v>0</v>
      </c>
      <c r="G1875" s="1">
        <v>0</v>
      </c>
      <c r="H1875" s="1">
        <v>9437668</v>
      </c>
      <c r="I1875" s="1">
        <v>-9437668</v>
      </c>
      <c r="J1875">
        <v>7</v>
      </c>
    </row>
    <row r="1876" spans="1:14" hidden="1">
      <c r="A1876" t="s">
        <v>3449</v>
      </c>
      <c r="B1876" t="s">
        <v>3450</v>
      </c>
      <c r="C1876">
        <v>0</v>
      </c>
      <c r="D1876">
        <v>6</v>
      </c>
      <c r="E1876">
        <v>2024</v>
      </c>
      <c r="F1876" s="1">
        <v>0</v>
      </c>
      <c r="G1876" s="1">
        <v>0</v>
      </c>
      <c r="H1876" s="1">
        <v>16963748</v>
      </c>
      <c r="I1876" s="1">
        <v>-16963748</v>
      </c>
      <c r="J1876">
        <v>5</v>
      </c>
    </row>
    <row r="1877" spans="1:14" hidden="1">
      <c r="A1877" t="s">
        <v>3451</v>
      </c>
      <c r="B1877" t="s">
        <v>2571</v>
      </c>
      <c r="C1877">
        <v>0</v>
      </c>
      <c r="D1877">
        <v>6</v>
      </c>
      <c r="E1877">
        <v>2024</v>
      </c>
      <c r="F1877" s="1">
        <v>0</v>
      </c>
      <c r="G1877" s="1">
        <v>0</v>
      </c>
      <c r="H1877" s="1">
        <v>16597875</v>
      </c>
      <c r="I1877" s="1">
        <v>-16597875</v>
      </c>
      <c r="J1877">
        <v>6</v>
      </c>
    </row>
    <row r="1878" spans="1:14" hidden="1">
      <c r="A1878" t="s">
        <v>3452</v>
      </c>
      <c r="B1878" t="s">
        <v>3453</v>
      </c>
      <c r="C1878">
        <v>0</v>
      </c>
      <c r="D1878">
        <v>6</v>
      </c>
      <c r="E1878">
        <v>2024</v>
      </c>
      <c r="F1878" s="1">
        <v>0</v>
      </c>
      <c r="G1878" s="1">
        <v>0</v>
      </c>
      <c r="H1878" s="1">
        <v>16597875</v>
      </c>
      <c r="I1878" s="1">
        <v>-16597875</v>
      </c>
      <c r="J1878">
        <v>7</v>
      </c>
    </row>
    <row r="1879" spans="1:14" hidden="1">
      <c r="A1879" t="s">
        <v>3454</v>
      </c>
      <c r="B1879" t="s">
        <v>3455</v>
      </c>
      <c r="C1879">
        <v>0</v>
      </c>
      <c r="D1879">
        <v>6</v>
      </c>
      <c r="E1879">
        <v>2024</v>
      </c>
      <c r="F1879" s="1">
        <v>0</v>
      </c>
      <c r="G1879" s="1">
        <v>0</v>
      </c>
      <c r="H1879" s="1">
        <v>365873</v>
      </c>
      <c r="I1879" s="1">
        <v>-365873</v>
      </c>
      <c r="J1879">
        <v>6</v>
      </c>
    </row>
    <row r="1880" spans="1:14" hidden="1">
      <c r="A1880" t="s">
        <v>3456</v>
      </c>
      <c r="B1880" t="s">
        <v>3457</v>
      </c>
      <c r="C1880">
        <v>0</v>
      </c>
      <c r="D1880">
        <v>6</v>
      </c>
      <c r="E1880">
        <v>2024</v>
      </c>
      <c r="F1880" s="1">
        <v>0</v>
      </c>
      <c r="G1880" s="1">
        <v>0</v>
      </c>
      <c r="H1880" s="1">
        <v>365873</v>
      </c>
      <c r="I1880" s="1">
        <v>-365873</v>
      </c>
      <c r="J1880">
        <v>7</v>
      </c>
    </row>
    <row r="1881" spans="1:14">
      <c r="A1881" t="s">
        <v>3458</v>
      </c>
      <c r="B1881" t="s">
        <v>3459</v>
      </c>
      <c r="C1881">
        <v>0</v>
      </c>
      <c r="D1881">
        <v>6</v>
      </c>
      <c r="E1881">
        <v>2024</v>
      </c>
      <c r="F1881" s="1">
        <v>0</v>
      </c>
      <c r="G1881" s="1">
        <v>671657289.48000002</v>
      </c>
      <c r="H1881" s="1">
        <v>401847057.35000002</v>
      </c>
      <c r="I1881" s="1">
        <v>269810232.13</v>
      </c>
      <c r="J1881">
        <v>3</v>
      </c>
    </row>
    <row r="1882" spans="1:14" hidden="1">
      <c r="A1882" t="s">
        <v>3460</v>
      </c>
      <c r="B1882" t="s">
        <v>3459</v>
      </c>
      <c r="C1882">
        <v>0</v>
      </c>
      <c r="D1882">
        <v>6</v>
      </c>
      <c r="E1882">
        <v>2024</v>
      </c>
      <c r="F1882" s="1">
        <v>0</v>
      </c>
      <c r="G1882" s="1">
        <v>671657289.48000002</v>
      </c>
      <c r="H1882" s="1">
        <v>401847057.35000002</v>
      </c>
      <c r="I1882" s="1">
        <v>269810232.13</v>
      </c>
      <c r="J1882">
        <v>4</v>
      </c>
    </row>
    <row r="1883" spans="1:14" hidden="1">
      <c r="A1883" t="s">
        <v>3461</v>
      </c>
      <c r="B1883" t="s">
        <v>2298</v>
      </c>
      <c r="C1883">
        <v>0</v>
      </c>
      <c r="D1883">
        <v>6</v>
      </c>
      <c r="E1883">
        <v>2024</v>
      </c>
      <c r="F1883" s="1">
        <v>0</v>
      </c>
      <c r="G1883" s="1">
        <v>487652929.48000002</v>
      </c>
      <c r="H1883" s="1">
        <v>290141574.31999999</v>
      </c>
      <c r="I1883" s="1">
        <v>197511355.16</v>
      </c>
      <c r="J1883">
        <v>5</v>
      </c>
    </row>
    <row r="1884" spans="1:14" hidden="1">
      <c r="A1884" t="s">
        <v>3462</v>
      </c>
      <c r="B1884" t="s">
        <v>2300</v>
      </c>
      <c r="C1884">
        <v>0</v>
      </c>
      <c r="D1884">
        <v>6</v>
      </c>
      <c r="E1884">
        <v>2024</v>
      </c>
      <c r="F1884" s="1">
        <v>0</v>
      </c>
      <c r="G1884" s="1">
        <v>192567314.84999999</v>
      </c>
      <c r="H1884" s="1">
        <v>123742838.62</v>
      </c>
      <c r="I1884" s="1">
        <v>68824476.230000004</v>
      </c>
      <c r="J1884">
        <v>6</v>
      </c>
    </row>
    <row r="1885" spans="1:14" hidden="1">
      <c r="A1885" t="s">
        <v>3463</v>
      </c>
      <c r="B1885" t="s">
        <v>2302</v>
      </c>
      <c r="C1885">
        <v>0</v>
      </c>
      <c r="D1885">
        <v>6</v>
      </c>
      <c r="E1885">
        <v>2024</v>
      </c>
      <c r="F1885" s="1">
        <v>0</v>
      </c>
      <c r="G1885" s="1">
        <v>192567314.84999999</v>
      </c>
      <c r="H1885" s="1">
        <v>123742838.62</v>
      </c>
      <c r="I1885" s="1">
        <v>68824476.230000004</v>
      </c>
      <c r="J1885">
        <v>7</v>
      </c>
    </row>
    <row r="1886" spans="1:14" hidden="1">
      <c r="A1886" t="s">
        <v>3464</v>
      </c>
      <c r="B1886" t="s">
        <v>3315</v>
      </c>
      <c r="C1886">
        <v>0</v>
      </c>
      <c r="D1886">
        <v>6</v>
      </c>
      <c r="E1886">
        <v>2024</v>
      </c>
      <c r="F1886" s="1">
        <v>0</v>
      </c>
      <c r="G1886" s="1">
        <v>7006846</v>
      </c>
      <c r="H1886" s="1">
        <v>4606703</v>
      </c>
      <c r="I1886" s="1">
        <v>2400143</v>
      </c>
      <c r="J1886">
        <v>6</v>
      </c>
    </row>
    <row r="1887" spans="1:14" hidden="1">
      <c r="A1887" t="s">
        <v>3465</v>
      </c>
      <c r="B1887" t="s">
        <v>2307</v>
      </c>
      <c r="C1887">
        <v>0</v>
      </c>
      <c r="D1887">
        <v>6</v>
      </c>
      <c r="E1887">
        <v>2024</v>
      </c>
      <c r="F1887" s="1">
        <v>0</v>
      </c>
      <c r="G1887" s="1">
        <v>7006846</v>
      </c>
      <c r="H1887" s="1">
        <v>4606703</v>
      </c>
      <c r="I1887" s="1">
        <v>2400143</v>
      </c>
      <c r="J1887">
        <v>7</v>
      </c>
      <c r="M1887" s="429"/>
      <c r="N1887" s="176"/>
    </row>
    <row r="1888" spans="1:14" hidden="1">
      <c r="A1888" t="s">
        <v>3466</v>
      </c>
      <c r="B1888" t="s">
        <v>2313</v>
      </c>
      <c r="C1888">
        <v>0</v>
      </c>
      <c r="D1888">
        <v>6</v>
      </c>
      <c r="E1888">
        <v>2024</v>
      </c>
      <c r="F1888" s="1">
        <v>0</v>
      </c>
      <c r="G1888" s="1">
        <v>84575746.790000007</v>
      </c>
      <c r="H1888" s="1">
        <v>38660889.630000003</v>
      </c>
      <c r="I1888" s="1">
        <v>45914857.159999996</v>
      </c>
      <c r="J1888">
        <v>6</v>
      </c>
      <c r="M1888" s="430"/>
      <c r="N1888" s="175"/>
    </row>
    <row r="1889" spans="1:14" hidden="1">
      <c r="A1889" t="s">
        <v>3467</v>
      </c>
      <c r="B1889" t="s">
        <v>2315</v>
      </c>
      <c r="C1889">
        <v>0</v>
      </c>
      <c r="D1889">
        <v>6</v>
      </c>
      <c r="E1889">
        <v>2024</v>
      </c>
      <c r="F1889" s="1">
        <v>0</v>
      </c>
      <c r="G1889" s="1">
        <v>1499803.2</v>
      </c>
      <c r="H1889" s="1">
        <v>381372.31</v>
      </c>
      <c r="I1889" s="1">
        <v>1118430.8899999999</v>
      </c>
      <c r="J1889">
        <v>7</v>
      </c>
      <c r="M1889" s="430"/>
      <c r="N1889" s="172"/>
    </row>
    <row r="1890" spans="1:14" hidden="1">
      <c r="A1890" t="s">
        <v>3468</v>
      </c>
      <c r="B1890" t="s">
        <v>2317</v>
      </c>
      <c r="C1890">
        <v>0</v>
      </c>
      <c r="D1890">
        <v>6</v>
      </c>
      <c r="E1890">
        <v>2024</v>
      </c>
      <c r="F1890" s="1">
        <v>0</v>
      </c>
      <c r="G1890" s="1">
        <v>38169207.130000003</v>
      </c>
      <c r="H1890" s="1">
        <v>25406306.530000001</v>
      </c>
      <c r="I1890" s="1">
        <v>12762900.6</v>
      </c>
      <c r="J1890">
        <v>7</v>
      </c>
      <c r="M1890" s="430"/>
      <c r="N1890" s="172"/>
    </row>
    <row r="1891" spans="1:14" ht="16" hidden="1" thickBot="1">
      <c r="A1891" t="s">
        <v>3469</v>
      </c>
      <c r="B1891" t="s">
        <v>2321</v>
      </c>
      <c r="C1891">
        <v>0</v>
      </c>
      <c r="D1891">
        <v>6</v>
      </c>
      <c r="E1891">
        <v>2024</v>
      </c>
      <c r="F1891" s="1">
        <v>0</v>
      </c>
      <c r="G1891" s="1">
        <v>14285913.289999999</v>
      </c>
      <c r="H1891" s="1">
        <v>4253113.83</v>
      </c>
      <c r="I1891" s="1">
        <v>10032799.460000001</v>
      </c>
      <c r="J1891">
        <v>7</v>
      </c>
      <c r="M1891" s="431"/>
      <c r="N1891" s="173"/>
    </row>
    <row r="1892" spans="1:14" hidden="1">
      <c r="A1892" t="s">
        <v>3470</v>
      </c>
      <c r="B1892" t="s">
        <v>2323</v>
      </c>
      <c r="C1892">
        <v>0</v>
      </c>
      <c r="D1892">
        <v>6</v>
      </c>
      <c r="E1892">
        <v>2024</v>
      </c>
      <c r="F1892" s="1">
        <v>0</v>
      </c>
      <c r="G1892" s="1">
        <v>24264895.170000002</v>
      </c>
      <c r="H1892" s="1">
        <v>5553105.8899999997</v>
      </c>
      <c r="I1892" s="1">
        <v>18711789.280000001</v>
      </c>
      <c r="J1892">
        <v>7</v>
      </c>
      <c r="N1892" s="12"/>
    </row>
    <row r="1893" spans="1:14" hidden="1">
      <c r="A1893" t="s">
        <v>3471</v>
      </c>
      <c r="B1893" t="s">
        <v>2327</v>
      </c>
      <c r="C1893">
        <v>0</v>
      </c>
      <c r="D1893">
        <v>6</v>
      </c>
      <c r="E1893">
        <v>2024</v>
      </c>
      <c r="F1893" s="1">
        <v>0</v>
      </c>
      <c r="G1893" s="1">
        <v>2931561</v>
      </c>
      <c r="H1893" s="1">
        <v>1293394.22</v>
      </c>
      <c r="I1893" s="1">
        <v>1638166.78</v>
      </c>
      <c r="J1893">
        <v>7</v>
      </c>
      <c r="M1893" s="429"/>
      <c r="N1893" s="171"/>
    </row>
    <row r="1894" spans="1:14" hidden="1">
      <c r="A1894" t="s">
        <v>3472</v>
      </c>
      <c r="B1894" t="s">
        <v>2329</v>
      </c>
      <c r="C1894">
        <v>0</v>
      </c>
      <c r="D1894">
        <v>6</v>
      </c>
      <c r="E1894">
        <v>2024</v>
      </c>
      <c r="F1894" s="1">
        <v>0</v>
      </c>
      <c r="G1894" s="1">
        <v>3424367</v>
      </c>
      <c r="H1894" s="1">
        <v>1773596.85</v>
      </c>
      <c r="I1894" s="1">
        <v>1650770.15</v>
      </c>
      <c r="J1894">
        <v>7</v>
      </c>
      <c r="M1894" s="430"/>
      <c r="N1894" s="172"/>
    </row>
    <row r="1895" spans="1:14" hidden="1">
      <c r="A1895" t="s">
        <v>3473</v>
      </c>
      <c r="B1895" t="s">
        <v>2334</v>
      </c>
      <c r="C1895">
        <v>0</v>
      </c>
      <c r="D1895">
        <v>6</v>
      </c>
      <c r="E1895">
        <v>2024</v>
      </c>
      <c r="F1895" s="1">
        <v>0</v>
      </c>
      <c r="G1895" s="1">
        <v>75229271.870000005</v>
      </c>
      <c r="H1895" s="1">
        <v>49515343.100000001</v>
      </c>
      <c r="I1895" s="1">
        <v>25713928.77</v>
      </c>
      <c r="J1895">
        <v>6</v>
      </c>
      <c r="M1895" s="430"/>
      <c r="N1895" s="172"/>
    </row>
    <row r="1896" spans="1:14" hidden="1">
      <c r="A1896" t="s">
        <v>3474</v>
      </c>
      <c r="B1896" t="s">
        <v>2336</v>
      </c>
      <c r="C1896">
        <v>0</v>
      </c>
      <c r="D1896">
        <v>6</v>
      </c>
      <c r="E1896">
        <v>2024</v>
      </c>
      <c r="F1896" s="1">
        <v>0</v>
      </c>
      <c r="G1896" s="1">
        <v>34250342.649999999</v>
      </c>
      <c r="H1896" s="1">
        <v>24846509.52</v>
      </c>
      <c r="I1896" s="1">
        <v>9403833.1300000008</v>
      </c>
      <c r="J1896">
        <v>7</v>
      </c>
      <c r="M1896" s="430"/>
      <c r="N1896" s="172"/>
    </row>
    <row r="1897" spans="1:14" ht="16" hidden="1" thickBot="1">
      <c r="A1897" t="s">
        <v>3475</v>
      </c>
      <c r="B1897" t="s">
        <v>2338</v>
      </c>
      <c r="C1897">
        <v>0</v>
      </c>
      <c r="D1897">
        <v>6</v>
      </c>
      <c r="E1897">
        <v>2024</v>
      </c>
      <c r="F1897" s="1">
        <v>0</v>
      </c>
      <c r="G1897" s="1">
        <v>12573765</v>
      </c>
      <c r="H1897" s="1">
        <v>6055149.9199999999</v>
      </c>
      <c r="I1897" s="1">
        <v>6518615.0800000001</v>
      </c>
      <c r="J1897">
        <v>7</v>
      </c>
      <c r="M1897" s="431"/>
      <c r="N1897" s="173"/>
    </row>
    <row r="1898" spans="1:14" hidden="1">
      <c r="A1898" t="s">
        <v>3476</v>
      </c>
      <c r="B1898" t="s">
        <v>1882</v>
      </c>
      <c r="C1898">
        <v>0</v>
      </c>
      <c r="D1898">
        <v>6</v>
      </c>
      <c r="E1898">
        <v>2024</v>
      </c>
      <c r="F1898" s="1">
        <v>0</v>
      </c>
      <c r="G1898" s="1">
        <v>17446445.460000001</v>
      </c>
      <c r="H1898" s="1">
        <v>10926935.07</v>
      </c>
      <c r="I1898" s="1">
        <v>6519510.3899999997</v>
      </c>
      <c r="J1898">
        <v>7</v>
      </c>
      <c r="M1898" s="432"/>
    </row>
    <row r="1899" spans="1:14" hidden="1">
      <c r="A1899" t="s">
        <v>3477</v>
      </c>
      <c r="B1899" t="s">
        <v>2345</v>
      </c>
      <c r="C1899">
        <v>0</v>
      </c>
      <c r="D1899">
        <v>6</v>
      </c>
      <c r="E1899">
        <v>2024</v>
      </c>
      <c r="F1899" s="1">
        <v>0</v>
      </c>
      <c r="G1899" s="1">
        <v>7003872.1799999997</v>
      </c>
      <c r="H1899" s="1">
        <v>4295728.26</v>
      </c>
      <c r="I1899" s="1">
        <v>2708143.92</v>
      </c>
      <c r="J1899">
        <v>7</v>
      </c>
      <c r="M1899" s="432"/>
      <c r="N1899" s="12"/>
    </row>
    <row r="1900" spans="1:14" hidden="1">
      <c r="A1900" t="s">
        <v>3478</v>
      </c>
      <c r="B1900" t="s">
        <v>2349</v>
      </c>
      <c r="C1900">
        <v>0</v>
      </c>
      <c r="D1900">
        <v>6</v>
      </c>
      <c r="E1900">
        <v>2024</v>
      </c>
      <c r="F1900" s="1">
        <v>0</v>
      </c>
      <c r="G1900" s="1">
        <v>3692204.58</v>
      </c>
      <c r="H1900" s="1">
        <v>3391020.33</v>
      </c>
      <c r="I1900" s="1">
        <v>301184.25</v>
      </c>
      <c r="J1900">
        <v>7</v>
      </c>
      <c r="M1900" s="432"/>
    </row>
    <row r="1901" spans="1:14" hidden="1">
      <c r="A1901" t="s">
        <v>3479</v>
      </c>
      <c r="B1901" t="s">
        <v>3330</v>
      </c>
      <c r="C1901">
        <v>0</v>
      </c>
      <c r="D1901">
        <v>6</v>
      </c>
      <c r="E1901">
        <v>2024</v>
      </c>
      <c r="F1901" s="1">
        <v>0</v>
      </c>
      <c r="G1901" s="1">
        <v>262642</v>
      </c>
      <c r="H1901" s="1">
        <v>0</v>
      </c>
      <c r="I1901" s="1">
        <v>262642</v>
      </c>
      <c r="J1901">
        <v>7</v>
      </c>
      <c r="M1901" s="432"/>
    </row>
    <row r="1902" spans="1:14" hidden="1">
      <c r="A1902" t="s">
        <v>3480</v>
      </c>
      <c r="B1902" t="s">
        <v>2354</v>
      </c>
      <c r="C1902">
        <v>0</v>
      </c>
      <c r="D1902">
        <v>6</v>
      </c>
      <c r="E1902">
        <v>2024</v>
      </c>
      <c r="F1902" s="1">
        <v>0</v>
      </c>
      <c r="G1902" s="1">
        <v>79341294.969999999</v>
      </c>
      <c r="H1902" s="1">
        <v>53917358.729999997</v>
      </c>
      <c r="I1902" s="1">
        <v>25423936.239999998</v>
      </c>
      <c r="J1902">
        <v>6</v>
      </c>
      <c r="M1902" s="432"/>
    </row>
    <row r="1903" spans="1:14" hidden="1">
      <c r="A1903" t="s">
        <v>3481</v>
      </c>
      <c r="B1903" t="s">
        <v>2356</v>
      </c>
      <c r="C1903">
        <v>0</v>
      </c>
      <c r="D1903">
        <v>6</v>
      </c>
      <c r="E1903">
        <v>2024</v>
      </c>
      <c r="F1903" s="1">
        <v>0</v>
      </c>
      <c r="G1903" s="1">
        <v>4894682.24</v>
      </c>
      <c r="H1903" s="1">
        <v>2968292.46</v>
      </c>
      <c r="I1903" s="1">
        <v>1926389.78</v>
      </c>
      <c r="J1903">
        <v>7</v>
      </c>
    </row>
    <row r="1904" spans="1:14" hidden="1">
      <c r="A1904" t="s">
        <v>3482</v>
      </c>
      <c r="B1904" t="s">
        <v>2360</v>
      </c>
      <c r="C1904">
        <v>0</v>
      </c>
      <c r="D1904">
        <v>6</v>
      </c>
      <c r="E1904">
        <v>2024</v>
      </c>
      <c r="F1904" s="1">
        <v>0</v>
      </c>
      <c r="G1904" s="1">
        <v>47686350.280000001</v>
      </c>
      <c r="H1904" s="1">
        <v>34791559.840000004</v>
      </c>
      <c r="I1904" s="1">
        <v>12894790.439999999</v>
      </c>
      <c r="J1904">
        <v>7</v>
      </c>
    </row>
    <row r="1905" spans="1:10" hidden="1">
      <c r="A1905" t="s">
        <v>3483</v>
      </c>
      <c r="B1905" t="s">
        <v>2362</v>
      </c>
      <c r="C1905">
        <v>0</v>
      </c>
      <c r="D1905">
        <v>6</v>
      </c>
      <c r="E1905">
        <v>2024</v>
      </c>
      <c r="F1905" s="1">
        <v>0</v>
      </c>
      <c r="G1905" s="1">
        <v>12878139.449999999</v>
      </c>
      <c r="H1905" s="1">
        <v>7499975.3399999999</v>
      </c>
      <c r="I1905" s="1">
        <v>5378164.1100000003</v>
      </c>
      <c r="J1905">
        <v>7</v>
      </c>
    </row>
    <row r="1906" spans="1:10" hidden="1">
      <c r="A1906" t="s">
        <v>3484</v>
      </c>
      <c r="B1906" t="s">
        <v>2364</v>
      </c>
      <c r="C1906">
        <v>0</v>
      </c>
      <c r="D1906">
        <v>6</v>
      </c>
      <c r="E1906">
        <v>2024</v>
      </c>
      <c r="F1906" s="1">
        <v>0</v>
      </c>
      <c r="G1906" s="1">
        <v>12479341</v>
      </c>
      <c r="H1906" s="1">
        <v>8117494.21</v>
      </c>
      <c r="I1906" s="1">
        <v>4361846.79</v>
      </c>
      <c r="J1906">
        <v>7</v>
      </c>
    </row>
    <row r="1907" spans="1:10" hidden="1">
      <c r="A1907" t="s">
        <v>3485</v>
      </c>
      <c r="B1907" t="s">
        <v>2367</v>
      </c>
      <c r="C1907">
        <v>0</v>
      </c>
      <c r="D1907">
        <v>6</v>
      </c>
      <c r="E1907">
        <v>2024</v>
      </c>
      <c r="F1907" s="1">
        <v>0</v>
      </c>
      <c r="G1907" s="1">
        <v>1402782</v>
      </c>
      <c r="H1907" s="1">
        <v>540036.88</v>
      </c>
      <c r="I1907" s="1">
        <v>862745.12</v>
      </c>
      <c r="J1907">
        <v>7</v>
      </c>
    </row>
    <row r="1908" spans="1:10" hidden="1">
      <c r="A1908" t="s">
        <v>3486</v>
      </c>
      <c r="B1908" t="s">
        <v>2372</v>
      </c>
      <c r="C1908">
        <v>0</v>
      </c>
      <c r="D1908">
        <v>6</v>
      </c>
      <c r="E1908">
        <v>2024</v>
      </c>
      <c r="F1908" s="1">
        <v>0</v>
      </c>
      <c r="G1908" s="1">
        <v>48932455</v>
      </c>
      <c r="H1908" s="1">
        <v>19698441.239999998</v>
      </c>
      <c r="I1908" s="1">
        <v>29234013.760000002</v>
      </c>
      <c r="J1908">
        <v>6</v>
      </c>
    </row>
    <row r="1909" spans="1:10" hidden="1">
      <c r="A1909" t="s">
        <v>3487</v>
      </c>
      <c r="B1909" t="s">
        <v>2374</v>
      </c>
      <c r="C1909">
        <v>0</v>
      </c>
      <c r="D1909">
        <v>6</v>
      </c>
      <c r="E1909">
        <v>2024</v>
      </c>
      <c r="F1909" s="1">
        <v>0</v>
      </c>
      <c r="G1909" s="1">
        <v>48932455</v>
      </c>
      <c r="H1909" s="1">
        <v>19698441.239999998</v>
      </c>
      <c r="I1909" s="1">
        <v>29234013.760000002</v>
      </c>
      <c r="J1909">
        <v>7</v>
      </c>
    </row>
    <row r="1910" spans="1:10" hidden="1">
      <c r="A1910" t="s">
        <v>3488</v>
      </c>
      <c r="B1910" t="s">
        <v>3489</v>
      </c>
      <c r="C1910">
        <v>0</v>
      </c>
      <c r="D1910">
        <v>6</v>
      </c>
      <c r="E1910">
        <v>2024</v>
      </c>
      <c r="F1910" s="1">
        <v>0</v>
      </c>
      <c r="G1910" s="1">
        <v>25016681</v>
      </c>
      <c r="H1910" s="1">
        <v>18343612.100000001</v>
      </c>
      <c r="I1910" s="1">
        <v>6673068.9000000004</v>
      </c>
      <c r="J1910">
        <v>5</v>
      </c>
    </row>
    <row r="1911" spans="1:10" hidden="1">
      <c r="A1911" t="s">
        <v>3490</v>
      </c>
      <c r="B1911" t="s">
        <v>2381</v>
      </c>
      <c r="C1911">
        <v>0</v>
      </c>
      <c r="D1911">
        <v>6</v>
      </c>
      <c r="E1911">
        <v>2024</v>
      </c>
      <c r="F1911" s="1">
        <v>0</v>
      </c>
      <c r="G1911" s="1">
        <v>6159016</v>
      </c>
      <c r="H1911" s="1">
        <v>4990713.83</v>
      </c>
      <c r="I1911" s="1">
        <v>1168302.17</v>
      </c>
      <c r="J1911">
        <v>6</v>
      </c>
    </row>
    <row r="1912" spans="1:10" hidden="1">
      <c r="A1912" t="s">
        <v>3491</v>
      </c>
      <c r="B1912" t="s">
        <v>2383</v>
      </c>
      <c r="C1912">
        <v>0</v>
      </c>
      <c r="D1912">
        <v>6</v>
      </c>
      <c r="E1912">
        <v>2024</v>
      </c>
      <c r="F1912" s="1">
        <v>0</v>
      </c>
      <c r="G1912" s="1">
        <v>657814</v>
      </c>
      <c r="H1912" s="1">
        <v>266940.79999999999</v>
      </c>
      <c r="I1912" s="1">
        <v>390873.2</v>
      </c>
      <c r="J1912">
        <v>7</v>
      </c>
    </row>
    <row r="1913" spans="1:10" hidden="1">
      <c r="A1913" t="s">
        <v>3492</v>
      </c>
      <c r="B1913" t="s">
        <v>2387</v>
      </c>
      <c r="C1913">
        <v>0</v>
      </c>
      <c r="D1913">
        <v>6</v>
      </c>
      <c r="E1913">
        <v>2024</v>
      </c>
      <c r="F1913" s="1">
        <v>0</v>
      </c>
      <c r="G1913" s="1">
        <v>243915</v>
      </c>
      <c r="H1913" s="1">
        <v>240990</v>
      </c>
      <c r="I1913" s="1">
        <v>2925</v>
      </c>
      <c r="J1913">
        <v>7</v>
      </c>
    </row>
    <row r="1914" spans="1:10" hidden="1">
      <c r="A1914" t="s">
        <v>3493</v>
      </c>
      <c r="B1914" t="s">
        <v>2391</v>
      </c>
      <c r="C1914">
        <v>0</v>
      </c>
      <c r="D1914">
        <v>6</v>
      </c>
      <c r="E1914">
        <v>2024</v>
      </c>
      <c r="F1914" s="1">
        <v>0</v>
      </c>
      <c r="G1914" s="1">
        <v>737460</v>
      </c>
      <c r="H1914" s="1">
        <v>531854.81000000006</v>
      </c>
      <c r="I1914" s="1">
        <v>205605.19</v>
      </c>
      <c r="J1914">
        <v>7</v>
      </c>
    </row>
    <row r="1915" spans="1:10" hidden="1">
      <c r="A1915" t="s">
        <v>3494</v>
      </c>
      <c r="B1915" t="s">
        <v>2393</v>
      </c>
      <c r="C1915">
        <v>0</v>
      </c>
      <c r="D1915">
        <v>6</v>
      </c>
      <c r="E1915">
        <v>2024</v>
      </c>
      <c r="F1915" s="1">
        <v>0</v>
      </c>
      <c r="G1915" s="1">
        <v>3290396</v>
      </c>
      <c r="H1915" s="1">
        <v>3140258.62</v>
      </c>
      <c r="I1915" s="1">
        <v>150137.38</v>
      </c>
      <c r="J1915">
        <v>7</v>
      </c>
    </row>
    <row r="1916" spans="1:10" hidden="1">
      <c r="A1916" t="s">
        <v>3495</v>
      </c>
      <c r="B1916" t="s">
        <v>2395</v>
      </c>
      <c r="C1916">
        <v>0</v>
      </c>
      <c r="D1916">
        <v>6</v>
      </c>
      <c r="E1916">
        <v>2024</v>
      </c>
      <c r="F1916" s="1">
        <v>0</v>
      </c>
      <c r="G1916" s="1">
        <v>1229431</v>
      </c>
      <c r="H1916" s="1">
        <v>810669.6</v>
      </c>
      <c r="I1916" s="1">
        <v>418761.4</v>
      </c>
      <c r="J1916">
        <v>7</v>
      </c>
    </row>
    <row r="1917" spans="1:10" hidden="1">
      <c r="A1917" t="s">
        <v>3496</v>
      </c>
      <c r="B1917" t="s">
        <v>2401</v>
      </c>
      <c r="C1917">
        <v>0</v>
      </c>
      <c r="D1917">
        <v>6</v>
      </c>
      <c r="E1917">
        <v>2024</v>
      </c>
      <c r="F1917" s="1">
        <v>0</v>
      </c>
      <c r="G1917" s="1">
        <v>13786058</v>
      </c>
      <c r="H1917" s="1">
        <v>11903346.029999999</v>
      </c>
      <c r="I1917" s="1">
        <v>1882711.97</v>
      </c>
      <c r="J1917">
        <v>6</v>
      </c>
    </row>
    <row r="1918" spans="1:10" hidden="1">
      <c r="A1918" t="s">
        <v>3497</v>
      </c>
      <c r="B1918" t="s">
        <v>2403</v>
      </c>
      <c r="C1918">
        <v>0</v>
      </c>
      <c r="D1918">
        <v>6</v>
      </c>
      <c r="E1918">
        <v>2024</v>
      </c>
      <c r="F1918" s="1">
        <v>0</v>
      </c>
      <c r="G1918" s="1">
        <v>13548358</v>
      </c>
      <c r="H1918" s="1">
        <v>11865649.92</v>
      </c>
      <c r="I1918" s="1">
        <v>1682708.08</v>
      </c>
      <c r="J1918">
        <v>7</v>
      </c>
    </row>
    <row r="1919" spans="1:10" hidden="1">
      <c r="A1919" t="s">
        <v>3498</v>
      </c>
      <c r="B1919" t="s">
        <v>2405</v>
      </c>
      <c r="C1919">
        <v>0</v>
      </c>
      <c r="D1919">
        <v>6</v>
      </c>
      <c r="E1919">
        <v>2024</v>
      </c>
      <c r="F1919" s="1">
        <v>0</v>
      </c>
      <c r="G1919" s="1">
        <v>237700</v>
      </c>
      <c r="H1919" s="1">
        <v>37696.11</v>
      </c>
      <c r="I1919" s="1">
        <v>200003.89</v>
      </c>
      <c r="J1919">
        <v>7</v>
      </c>
    </row>
    <row r="1920" spans="1:10" hidden="1">
      <c r="A1920" t="s">
        <v>4693</v>
      </c>
      <c r="B1920" t="s">
        <v>4694</v>
      </c>
      <c r="C1920">
        <v>0</v>
      </c>
      <c r="D1920">
        <v>6</v>
      </c>
      <c r="E1920">
        <v>2024</v>
      </c>
      <c r="F1920" s="1">
        <v>0</v>
      </c>
      <c r="G1920" s="1">
        <v>1000</v>
      </c>
      <c r="H1920" s="1">
        <v>646.01</v>
      </c>
      <c r="I1920" s="1">
        <v>353.99</v>
      </c>
      <c r="J1920">
        <v>7</v>
      </c>
    </row>
    <row r="1921" spans="1:10" hidden="1">
      <c r="A1921" t="s">
        <v>3499</v>
      </c>
      <c r="B1921" t="s">
        <v>2411</v>
      </c>
      <c r="C1921">
        <v>0</v>
      </c>
      <c r="D1921">
        <v>6</v>
      </c>
      <c r="E1921">
        <v>2024</v>
      </c>
      <c r="F1921" s="1">
        <v>0</v>
      </c>
      <c r="G1921" s="1">
        <v>1677103</v>
      </c>
      <c r="H1921" s="1">
        <v>402208.44</v>
      </c>
      <c r="I1921" s="1">
        <v>1274894.56</v>
      </c>
      <c r="J1921">
        <v>6</v>
      </c>
    </row>
    <row r="1922" spans="1:10" hidden="1">
      <c r="A1922" t="s">
        <v>3500</v>
      </c>
      <c r="B1922" t="s">
        <v>2413</v>
      </c>
      <c r="C1922">
        <v>0</v>
      </c>
      <c r="D1922">
        <v>6</v>
      </c>
      <c r="E1922">
        <v>2024</v>
      </c>
      <c r="F1922" s="1">
        <v>0</v>
      </c>
      <c r="G1922" s="1">
        <v>5000</v>
      </c>
      <c r="H1922" s="1">
        <v>720.01</v>
      </c>
      <c r="I1922" s="1">
        <v>4279.99</v>
      </c>
      <c r="J1922">
        <v>7</v>
      </c>
    </row>
    <row r="1923" spans="1:10" hidden="1">
      <c r="A1923" t="s">
        <v>3501</v>
      </c>
      <c r="B1923" t="s">
        <v>3351</v>
      </c>
      <c r="C1923">
        <v>0</v>
      </c>
      <c r="D1923">
        <v>6</v>
      </c>
      <c r="E1923">
        <v>2024</v>
      </c>
      <c r="F1923" s="1">
        <v>0</v>
      </c>
      <c r="G1923" s="1">
        <v>2539</v>
      </c>
      <c r="H1923" s="1">
        <v>0</v>
      </c>
      <c r="I1923" s="1">
        <v>2539</v>
      </c>
      <c r="J1923">
        <v>7</v>
      </c>
    </row>
    <row r="1924" spans="1:10" hidden="1">
      <c r="A1924" t="s">
        <v>3502</v>
      </c>
      <c r="B1924" t="s">
        <v>3353</v>
      </c>
      <c r="C1924">
        <v>0</v>
      </c>
      <c r="D1924">
        <v>6</v>
      </c>
      <c r="E1924">
        <v>2024</v>
      </c>
      <c r="F1924" s="1">
        <v>0</v>
      </c>
      <c r="G1924" s="1">
        <v>7615</v>
      </c>
      <c r="H1924" s="1">
        <v>1160</v>
      </c>
      <c r="I1924" s="1">
        <v>6455</v>
      </c>
      <c r="J1924">
        <v>7</v>
      </c>
    </row>
    <row r="1925" spans="1:10" hidden="1">
      <c r="A1925" t="s">
        <v>3503</v>
      </c>
      <c r="B1925" t="s">
        <v>2415</v>
      </c>
      <c r="C1925">
        <v>0</v>
      </c>
      <c r="D1925">
        <v>6</v>
      </c>
      <c r="E1925">
        <v>2024</v>
      </c>
      <c r="F1925" s="1">
        <v>0</v>
      </c>
      <c r="G1925" s="1">
        <v>573174</v>
      </c>
      <c r="H1925" s="1">
        <v>48030.879999999997</v>
      </c>
      <c r="I1925" s="1">
        <v>525143.12</v>
      </c>
      <c r="J1925">
        <v>7</v>
      </c>
    </row>
    <row r="1926" spans="1:10" hidden="1">
      <c r="A1926" t="s">
        <v>3504</v>
      </c>
      <c r="B1926" t="s">
        <v>3356</v>
      </c>
      <c r="C1926">
        <v>0</v>
      </c>
      <c r="D1926">
        <v>6</v>
      </c>
      <c r="E1926">
        <v>2024</v>
      </c>
      <c r="F1926" s="1">
        <v>0</v>
      </c>
      <c r="G1926" s="1">
        <v>97875</v>
      </c>
      <c r="H1926" s="1">
        <v>1683.15</v>
      </c>
      <c r="I1926" s="1">
        <v>96191.85</v>
      </c>
      <c r="J1926">
        <v>7</v>
      </c>
    </row>
    <row r="1927" spans="1:10" hidden="1">
      <c r="A1927" t="s">
        <v>3505</v>
      </c>
      <c r="B1927" t="s">
        <v>3358</v>
      </c>
      <c r="C1927">
        <v>0</v>
      </c>
      <c r="D1927">
        <v>6</v>
      </c>
      <c r="E1927">
        <v>2024</v>
      </c>
      <c r="F1927" s="1">
        <v>0</v>
      </c>
      <c r="G1927" s="1">
        <v>89837</v>
      </c>
      <c r="H1927" s="1">
        <v>12646.43</v>
      </c>
      <c r="I1927" s="1">
        <v>77190.570000000007</v>
      </c>
      <c r="J1927">
        <v>7</v>
      </c>
    </row>
    <row r="1928" spans="1:10" hidden="1">
      <c r="A1928" t="s">
        <v>3506</v>
      </c>
      <c r="B1928" t="s">
        <v>3360</v>
      </c>
      <c r="C1928">
        <v>0</v>
      </c>
      <c r="D1928">
        <v>6</v>
      </c>
      <c r="E1928">
        <v>2024</v>
      </c>
      <c r="F1928" s="1">
        <v>0</v>
      </c>
      <c r="G1928" s="1">
        <v>900063</v>
      </c>
      <c r="H1928" s="1">
        <v>337321.96</v>
      </c>
      <c r="I1928" s="1">
        <v>562741.04</v>
      </c>
      <c r="J1928">
        <v>7</v>
      </c>
    </row>
    <row r="1929" spans="1:10" hidden="1">
      <c r="A1929" t="s">
        <v>3507</v>
      </c>
      <c r="B1929" t="s">
        <v>3362</v>
      </c>
      <c r="C1929">
        <v>0</v>
      </c>
      <c r="D1929">
        <v>6</v>
      </c>
      <c r="E1929">
        <v>2024</v>
      </c>
      <c r="F1929" s="1">
        <v>0</v>
      </c>
      <c r="G1929" s="1">
        <v>368551</v>
      </c>
      <c r="H1929" s="1">
        <v>211971.99</v>
      </c>
      <c r="I1929" s="1">
        <v>156579.01</v>
      </c>
      <c r="J1929">
        <v>6</v>
      </c>
    </row>
    <row r="1930" spans="1:10" hidden="1">
      <c r="A1930" t="s">
        <v>3508</v>
      </c>
      <c r="B1930" t="s">
        <v>3364</v>
      </c>
      <c r="C1930">
        <v>0</v>
      </c>
      <c r="D1930">
        <v>6</v>
      </c>
      <c r="E1930">
        <v>2024</v>
      </c>
      <c r="F1930" s="1">
        <v>0</v>
      </c>
      <c r="G1930" s="1">
        <v>312209</v>
      </c>
      <c r="H1930" s="1">
        <v>206275.47</v>
      </c>
      <c r="I1930" s="1">
        <v>105933.53</v>
      </c>
      <c r="J1930">
        <v>7</v>
      </c>
    </row>
    <row r="1931" spans="1:10" hidden="1">
      <c r="A1931" t="s">
        <v>3509</v>
      </c>
      <c r="B1931" t="s">
        <v>2421</v>
      </c>
      <c r="C1931">
        <v>0</v>
      </c>
      <c r="D1931">
        <v>6</v>
      </c>
      <c r="E1931">
        <v>2024</v>
      </c>
      <c r="F1931" s="1">
        <v>0</v>
      </c>
      <c r="G1931" s="1">
        <v>56342</v>
      </c>
      <c r="H1931" s="1">
        <v>5696.52</v>
      </c>
      <c r="I1931" s="1">
        <v>50645.48</v>
      </c>
      <c r="J1931">
        <v>7</v>
      </c>
    </row>
    <row r="1932" spans="1:10" hidden="1">
      <c r="A1932" t="s">
        <v>3510</v>
      </c>
      <c r="B1932" t="s">
        <v>2424</v>
      </c>
      <c r="C1932">
        <v>0</v>
      </c>
      <c r="D1932">
        <v>6</v>
      </c>
      <c r="E1932">
        <v>2024</v>
      </c>
      <c r="F1932" s="1">
        <v>0</v>
      </c>
      <c r="G1932" s="1">
        <v>2375607</v>
      </c>
      <c r="H1932" s="1">
        <v>611334.07999999996</v>
      </c>
      <c r="I1932" s="1">
        <v>1764272.92</v>
      </c>
      <c r="J1932">
        <v>6</v>
      </c>
    </row>
    <row r="1933" spans="1:10" hidden="1">
      <c r="A1933" t="s">
        <v>3511</v>
      </c>
      <c r="B1933" t="s">
        <v>3368</v>
      </c>
      <c r="C1933">
        <v>0</v>
      </c>
      <c r="D1933">
        <v>6</v>
      </c>
      <c r="E1933">
        <v>2024</v>
      </c>
      <c r="F1933" s="1">
        <v>0</v>
      </c>
      <c r="G1933" s="1">
        <v>2375607</v>
      </c>
      <c r="H1933" s="1">
        <v>611334.07999999996</v>
      </c>
      <c r="I1933" s="1">
        <v>1764272.92</v>
      </c>
      <c r="J1933">
        <v>7</v>
      </c>
    </row>
    <row r="1934" spans="1:10" hidden="1">
      <c r="A1934" t="s">
        <v>4475</v>
      </c>
      <c r="B1934" t="s">
        <v>4476</v>
      </c>
      <c r="C1934">
        <v>0</v>
      </c>
      <c r="D1934">
        <v>6</v>
      </c>
      <c r="E1934">
        <v>2024</v>
      </c>
      <c r="F1934" s="1">
        <v>0</v>
      </c>
      <c r="G1934" s="1">
        <v>110000</v>
      </c>
      <c r="H1934" s="1">
        <v>1000</v>
      </c>
      <c r="I1934" s="1">
        <v>109000</v>
      </c>
      <c r="J1934">
        <v>6</v>
      </c>
    </row>
    <row r="1935" spans="1:10" hidden="1">
      <c r="A1935" t="s">
        <v>4477</v>
      </c>
      <c r="B1935" t="s">
        <v>4478</v>
      </c>
      <c r="C1935">
        <v>0</v>
      </c>
      <c r="D1935">
        <v>6</v>
      </c>
      <c r="E1935">
        <v>2024</v>
      </c>
      <c r="F1935" s="1">
        <v>0</v>
      </c>
      <c r="G1935" s="1">
        <v>25000</v>
      </c>
      <c r="H1935" s="1">
        <v>0</v>
      </c>
      <c r="I1935" s="1">
        <v>25000</v>
      </c>
      <c r="J1935">
        <v>7</v>
      </c>
    </row>
    <row r="1936" spans="1:10" hidden="1">
      <c r="A1936" t="s">
        <v>4479</v>
      </c>
      <c r="B1936" t="s">
        <v>4480</v>
      </c>
      <c r="C1936">
        <v>0</v>
      </c>
      <c r="D1936">
        <v>6</v>
      </c>
      <c r="E1936">
        <v>2024</v>
      </c>
      <c r="F1936" s="1">
        <v>0</v>
      </c>
      <c r="G1936" s="1">
        <v>80000</v>
      </c>
      <c r="H1936" s="1">
        <v>1000</v>
      </c>
      <c r="I1936" s="1">
        <v>79000</v>
      </c>
      <c r="J1936">
        <v>7</v>
      </c>
    </row>
    <row r="1937" spans="1:10" hidden="1">
      <c r="A1937" t="s">
        <v>4481</v>
      </c>
      <c r="B1937" t="s">
        <v>4482</v>
      </c>
      <c r="C1937">
        <v>0</v>
      </c>
      <c r="D1937">
        <v>6</v>
      </c>
      <c r="E1937">
        <v>2024</v>
      </c>
      <c r="F1937" s="1">
        <v>0</v>
      </c>
      <c r="G1937" s="1">
        <v>5000</v>
      </c>
      <c r="H1937" s="1">
        <v>0</v>
      </c>
      <c r="I1937" s="1">
        <v>5000</v>
      </c>
      <c r="J1937">
        <v>7</v>
      </c>
    </row>
    <row r="1938" spans="1:10" hidden="1">
      <c r="A1938" t="s">
        <v>3512</v>
      </c>
      <c r="B1938" t="s">
        <v>3370</v>
      </c>
      <c r="C1938">
        <v>0</v>
      </c>
      <c r="D1938">
        <v>6</v>
      </c>
      <c r="E1938">
        <v>2024</v>
      </c>
      <c r="F1938" s="1">
        <v>0</v>
      </c>
      <c r="G1938" s="1">
        <v>540346</v>
      </c>
      <c r="H1938" s="1">
        <v>223037.73</v>
      </c>
      <c r="I1938" s="1">
        <v>317308.27</v>
      </c>
      <c r="J1938">
        <v>6</v>
      </c>
    </row>
    <row r="1939" spans="1:10" hidden="1">
      <c r="A1939" t="s">
        <v>3513</v>
      </c>
      <c r="B1939" t="s">
        <v>3370</v>
      </c>
      <c r="C1939">
        <v>0</v>
      </c>
      <c r="D1939">
        <v>6</v>
      </c>
      <c r="E1939">
        <v>2024</v>
      </c>
      <c r="F1939" s="1">
        <v>0</v>
      </c>
      <c r="G1939" s="1">
        <v>96310</v>
      </c>
      <c r="H1939" s="1">
        <v>6392.7</v>
      </c>
      <c r="I1939" s="1">
        <v>89917.3</v>
      </c>
      <c r="J1939">
        <v>7</v>
      </c>
    </row>
    <row r="1940" spans="1:10" hidden="1">
      <c r="A1940" t="s">
        <v>3514</v>
      </c>
      <c r="B1940" t="s">
        <v>3373</v>
      </c>
      <c r="C1940">
        <v>0</v>
      </c>
      <c r="D1940">
        <v>6</v>
      </c>
      <c r="E1940">
        <v>2024</v>
      </c>
      <c r="F1940" s="1">
        <v>0</v>
      </c>
      <c r="G1940" s="1">
        <v>51752</v>
      </c>
      <c r="H1940" s="1">
        <v>30332</v>
      </c>
      <c r="I1940" s="1">
        <v>21420</v>
      </c>
      <c r="J1940">
        <v>7</v>
      </c>
    </row>
    <row r="1941" spans="1:10" hidden="1">
      <c r="A1941" t="s">
        <v>3515</v>
      </c>
      <c r="B1941" t="s">
        <v>3375</v>
      </c>
      <c r="C1941">
        <v>0</v>
      </c>
      <c r="D1941">
        <v>6</v>
      </c>
      <c r="E1941">
        <v>2024</v>
      </c>
      <c r="F1941" s="1">
        <v>0</v>
      </c>
      <c r="G1941" s="1">
        <v>146349</v>
      </c>
      <c r="H1941" s="1">
        <v>126349</v>
      </c>
      <c r="I1941" s="1">
        <v>20000</v>
      </c>
      <c r="J1941">
        <v>7</v>
      </c>
    </row>
    <row r="1942" spans="1:10" hidden="1">
      <c r="A1942" t="s">
        <v>3516</v>
      </c>
      <c r="B1942" t="s">
        <v>3377</v>
      </c>
      <c r="C1942">
        <v>0</v>
      </c>
      <c r="D1942">
        <v>6</v>
      </c>
      <c r="E1942">
        <v>2024</v>
      </c>
      <c r="F1942" s="1">
        <v>0</v>
      </c>
      <c r="G1942" s="1">
        <v>152446</v>
      </c>
      <c r="H1942" s="1">
        <v>3000</v>
      </c>
      <c r="I1942" s="1">
        <v>149446</v>
      </c>
      <c r="J1942">
        <v>7</v>
      </c>
    </row>
    <row r="1943" spans="1:10" hidden="1">
      <c r="A1943" t="s">
        <v>3517</v>
      </c>
      <c r="B1943" t="s">
        <v>2434</v>
      </c>
      <c r="C1943">
        <v>0</v>
      </c>
      <c r="D1943">
        <v>6</v>
      </c>
      <c r="E1943">
        <v>2024</v>
      </c>
      <c r="F1943" s="1">
        <v>0</v>
      </c>
      <c r="G1943" s="1">
        <v>58000</v>
      </c>
      <c r="H1943" s="1">
        <v>56964.03</v>
      </c>
      <c r="I1943" s="1">
        <v>1035.97</v>
      </c>
      <c r="J1943">
        <v>7</v>
      </c>
    </row>
    <row r="1944" spans="1:10" hidden="1">
      <c r="A1944" t="s">
        <v>3518</v>
      </c>
      <c r="B1944" t="s">
        <v>2432</v>
      </c>
      <c r="C1944">
        <v>0</v>
      </c>
      <c r="D1944">
        <v>6</v>
      </c>
      <c r="E1944">
        <v>2024</v>
      </c>
      <c r="F1944" s="1">
        <v>0</v>
      </c>
      <c r="G1944" s="1">
        <v>30489</v>
      </c>
      <c r="H1944" s="1">
        <v>0</v>
      </c>
      <c r="I1944" s="1">
        <v>30489</v>
      </c>
      <c r="J1944">
        <v>7</v>
      </c>
    </row>
    <row r="1945" spans="1:10" hidden="1">
      <c r="A1945" t="s">
        <v>4483</v>
      </c>
      <c r="B1945" t="s">
        <v>4484</v>
      </c>
      <c r="C1945">
        <v>0</v>
      </c>
      <c r="D1945">
        <v>6</v>
      </c>
      <c r="E1945">
        <v>2024</v>
      </c>
      <c r="F1945" s="1">
        <v>0</v>
      </c>
      <c r="G1945" s="1">
        <v>5000</v>
      </c>
      <c r="H1945" s="1">
        <v>0</v>
      </c>
      <c r="I1945" s="1">
        <v>5000</v>
      </c>
      <c r="J1945">
        <v>7</v>
      </c>
    </row>
    <row r="1946" spans="1:10" hidden="1">
      <c r="A1946" t="s">
        <v>3519</v>
      </c>
      <c r="B1946" t="s">
        <v>2439</v>
      </c>
      <c r="C1946">
        <v>0</v>
      </c>
      <c r="D1946">
        <v>6</v>
      </c>
      <c r="E1946">
        <v>2024</v>
      </c>
      <c r="F1946" s="1">
        <v>0</v>
      </c>
      <c r="G1946" s="1">
        <v>140450863</v>
      </c>
      <c r="H1946" s="1">
        <v>85852819.189999998</v>
      </c>
      <c r="I1946" s="1">
        <v>54598043.810000002</v>
      </c>
      <c r="J1946">
        <v>5</v>
      </c>
    </row>
    <row r="1947" spans="1:10" hidden="1">
      <c r="A1947" t="s">
        <v>3520</v>
      </c>
      <c r="B1947" t="s">
        <v>2442</v>
      </c>
      <c r="C1947">
        <v>0</v>
      </c>
      <c r="D1947">
        <v>6</v>
      </c>
      <c r="E1947">
        <v>2024</v>
      </c>
      <c r="F1947" s="1">
        <v>0</v>
      </c>
      <c r="G1947" s="1">
        <v>26113739</v>
      </c>
      <c r="H1947" s="1">
        <v>18370067.559999999</v>
      </c>
      <c r="I1947" s="1">
        <v>7743671.4400000004</v>
      </c>
      <c r="J1947">
        <v>6</v>
      </c>
    </row>
    <row r="1948" spans="1:10" hidden="1">
      <c r="A1948" t="s">
        <v>3521</v>
      </c>
      <c r="B1948" t="s">
        <v>2444</v>
      </c>
      <c r="C1948">
        <v>0</v>
      </c>
      <c r="D1948">
        <v>6</v>
      </c>
      <c r="E1948">
        <v>2024</v>
      </c>
      <c r="F1948" s="1">
        <v>0</v>
      </c>
      <c r="G1948" s="1">
        <v>4856963</v>
      </c>
      <c r="H1948" s="1">
        <v>5459226</v>
      </c>
      <c r="I1948" s="1">
        <v>-602263</v>
      </c>
      <c r="J1948">
        <v>7</v>
      </c>
    </row>
    <row r="1949" spans="1:10" hidden="1">
      <c r="A1949" t="s">
        <v>3522</v>
      </c>
      <c r="B1949" t="s">
        <v>2448</v>
      </c>
      <c r="C1949">
        <v>0</v>
      </c>
      <c r="D1949">
        <v>6</v>
      </c>
      <c r="E1949">
        <v>2024</v>
      </c>
      <c r="F1949" s="1">
        <v>0</v>
      </c>
      <c r="G1949" s="1">
        <v>367459</v>
      </c>
      <c r="H1949" s="1">
        <v>373231</v>
      </c>
      <c r="I1949" s="1">
        <v>-5772</v>
      </c>
      <c r="J1949">
        <v>7</v>
      </c>
    </row>
    <row r="1950" spans="1:10" hidden="1">
      <c r="A1950" t="s">
        <v>3523</v>
      </c>
      <c r="B1950" t="s">
        <v>2452</v>
      </c>
      <c r="C1950">
        <v>0</v>
      </c>
      <c r="D1950">
        <v>6</v>
      </c>
      <c r="E1950">
        <v>2024</v>
      </c>
      <c r="F1950" s="1">
        <v>0</v>
      </c>
      <c r="G1950" s="1">
        <v>1028768</v>
      </c>
      <c r="H1950" s="1">
        <v>1209518.96</v>
      </c>
      <c r="I1950" s="1">
        <v>-180750.96</v>
      </c>
      <c r="J1950">
        <v>7</v>
      </c>
    </row>
    <row r="1951" spans="1:10" hidden="1">
      <c r="A1951" t="s">
        <v>3524</v>
      </c>
      <c r="B1951" t="s">
        <v>3385</v>
      </c>
      <c r="C1951">
        <v>0</v>
      </c>
      <c r="D1951">
        <v>6</v>
      </c>
      <c r="E1951">
        <v>2024</v>
      </c>
      <c r="F1951" s="1">
        <v>0</v>
      </c>
      <c r="G1951" s="1">
        <v>149267</v>
      </c>
      <c r="H1951" s="1">
        <v>149267</v>
      </c>
      <c r="I1951" s="1">
        <v>0</v>
      </c>
      <c r="J1951">
        <v>7</v>
      </c>
    </row>
    <row r="1952" spans="1:10" hidden="1">
      <c r="A1952" t="s">
        <v>3525</v>
      </c>
      <c r="B1952" t="s">
        <v>2456</v>
      </c>
      <c r="C1952">
        <v>0</v>
      </c>
      <c r="D1952">
        <v>6</v>
      </c>
      <c r="E1952">
        <v>2024</v>
      </c>
      <c r="F1952" s="1">
        <v>0</v>
      </c>
      <c r="G1952" s="1">
        <v>10592472</v>
      </c>
      <c r="H1952" s="1">
        <v>5260758.5599999996</v>
      </c>
      <c r="I1952" s="1">
        <v>5331713.4400000004</v>
      </c>
      <c r="J1952">
        <v>7</v>
      </c>
    </row>
    <row r="1953" spans="1:10" hidden="1">
      <c r="A1953" t="s">
        <v>3526</v>
      </c>
      <c r="B1953" t="s">
        <v>2460</v>
      </c>
      <c r="C1953">
        <v>0</v>
      </c>
      <c r="D1953">
        <v>6</v>
      </c>
      <c r="E1953">
        <v>2024</v>
      </c>
      <c r="F1953" s="1">
        <v>0</v>
      </c>
      <c r="G1953" s="1">
        <v>869058</v>
      </c>
      <c r="H1953" s="1">
        <v>769058</v>
      </c>
      <c r="I1953" s="1">
        <v>100000</v>
      </c>
      <c r="J1953">
        <v>7</v>
      </c>
    </row>
    <row r="1954" spans="1:10" hidden="1">
      <c r="A1954" t="s">
        <v>3527</v>
      </c>
      <c r="B1954" t="s">
        <v>2464</v>
      </c>
      <c r="C1954">
        <v>0</v>
      </c>
      <c r="D1954">
        <v>6</v>
      </c>
      <c r="E1954">
        <v>2024</v>
      </c>
      <c r="F1954" s="1">
        <v>0</v>
      </c>
      <c r="G1954" s="1">
        <v>8249752</v>
      </c>
      <c r="H1954" s="1">
        <v>5149008.04</v>
      </c>
      <c r="I1954" s="1">
        <v>3100743.96</v>
      </c>
      <c r="J1954">
        <v>7</v>
      </c>
    </row>
    <row r="1955" spans="1:10" hidden="1">
      <c r="A1955" t="s">
        <v>3528</v>
      </c>
      <c r="B1955" t="s">
        <v>3391</v>
      </c>
      <c r="C1955">
        <v>0</v>
      </c>
      <c r="D1955">
        <v>6</v>
      </c>
      <c r="E1955">
        <v>2024</v>
      </c>
      <c r="F1955" s="1">
        <v>0</v>
      </c>
      <c r="G1955" s="1">
        <v>24858909</v>
      </c>
      <c r="H1955" s="1">
        <v>20037713.969999999</v>
      </c>
      <c r="I1955" s="1">
        <v>4821195.03</v>
      </c>
      <c r="J1955">
        <v>6</v>
      </c>
    </row>
    <row r="1956" spans="1:10" hidden="1">
      <c r="A1956" t="s">
        <v>3529</v>
      </c>
      <c r="B1956" t="s">
        <v>2471</v>
      </c>
      <c r="C1956">
        <v>0</v>
      </c>
      <c r="D1956">
        <v>6</v>
      </c>
      <c r="E1956">
        <v>2024</v>
      </c>
      <c r="F1956" s="1">
        <v>0</v>
      </c>
      <c r="G1956" s="1">
        <v>7217523</v>
      </c>
      <c r="H1956" s="1">
        <v>7127239.04</v>
      </c>
      <c r="I1956" s="1">
        <v>90283.96</v>
      </c>
      <c r="J1956">
        <v>7</v>
      </c>
    </row>
    <row r="1957" spans="1:10" hidden="1">
      <c r="A1957" t="s">
        <v>3530</v>
      </c>
      <c r="B1957" t="s">
        <v>3394</v>
      </c>
      <c r="C1957">
        <v>0</v>
      </c>
      <c r="D1957">
        <v>6</v>
      </c>
      <c r="E1957">
        <v>2024</v>
      </c>
      <c r="F1957" s="1">
        <v>0</v>
      </c>
      <c r="G1957" s="1">
        <v>3511884</v>
      </c>
      <c r="H1957" s="1">
        <v>3511884</v>
      </c>
      <c r="I1957" s="1">
        <v>0</v>
      </c>
      <c r="J1957">
        <v>7</v>
      </c>
    </row>
    <row r="1958" spans="1:10" hidden="1">
      <c r="A1958" t="s">
        <v>3531</v>
      </c>
      <c r="B1958" t="s">
        <v>2475</v>
      </c>
      <c r="C1958">
        <v>0</v>
      </c>
      <c r="D1958">
        <v>6</v>
      </c>
      <c r="E1958">
        <v>2024</v>
      </c>
      <c r="F1958" s="1">
        <v>0</v>
      </c>
      <c r="G1958" s="1">
        <v>14129502</v>
      </c>
      <c r="H1958" s="1">
        <v>9398590.9299999997</v>
      </c>
      <c r="I1958" s="1">
        <v>4730911.07</v>
      </c>
      <c r="J1958">
        <v>7</v>
      </c>
    </row>
    <row r="1959" spans="1:10" hidden="1">
      <c r="A1959" t="s">
        <v>3532</v>
      </c>
      <c r="B1959" t="s">
        <v>3397</v>
      </c>
      <c r="C1959">
        <v>0</v>
      </c>
      <c r="D1959">
        <v>6</v>
      </c>
      <c r="E1959">
        <v>2024</v>
      </c>
      <c r="F1959" s="1">
        <v>0</v>
      </c>
      <c r="G1959" s="1">
        <v>33813557</v>
      </c>
      <c r="H1959" s="1">
        <v>17858631.329999998</v>
      </c>
      <c r="I1959" s="1">
        <v>15954925.67</v>
      </c>
      <c r="J1959">
        <v>6</v>
      </c>
    </row>
    <row r="1960" spans="1:10" hidden="1">
      <c r="A1960" t="s">
        <v>3533</v>
      </c>
      <c r="B1960" t="s">
        <v>3399</v>
      </c>
      <c r="C1960">
        <v>0</v>
      </c>
      <c r="D1960">
        <v>6</v>
      </c>
      <c r="E1960">
        <v>2024</v>
      </c>
      <c r="F1960" s="1">
        <v>0</v>
      </c>
      <c r="G1960" s="1">
        <v>895376</v>
      </c>
      <c r="H1960" s="1">
        <v>0</v>
      </c>
      <c r="I1960" s="1">
        <v>895376</v>
      </c>
      <c r="J1960">
        <v>7</v>
      </c>
    </row>
    <row r="1961" spans="1:10" hidden="1">
      <c r="A1961" t="s">
        <v>3535</v>
      </c>
      <c r="B1961" t="s">
        <v>3403</v>
      </c>
      <c r="C1961">
        <v>0</v>
      </c>
      <c r="D1961">
        <v>6</v>
      </c>
      <c r="E1961">
        <v>2024</v>
      </c>
      <c r="F1961" s="1">
        <v>0</v>
      </c>
      <c r="G1961" s="1">
        <v>230000</v>
      </c>
      <c r="H1961" s="1">
        <v>169391.32</v>
      </c>
      <c r="I1961" s="1">
        <v>60608.68</v>
      </c>
      <c r="J1961">
        <v>7</v>
      </c>
    </row>
    <row r="1962" spans="1:10" hidden="1">
      <c r="A1962" t="s">
        <v>3536</v>
      </c>
      <c r="B1962" t="s">
        <v>3405</v>
      </c>
      <c r="C1962">
        <v>0</v>
      </c>
      <c r="D1962">
        <v>6</v>
      </c>
      <c r="E1962">
        <v>2024</v>
      </c>
      <c r="F1962" s="1">
        <v>0</v>
      </c>
      <c r="G1962" s="1">
        <v>121957</v>
      </c>
      <c r="H1962" s="1">
        <v>71957</v>
      </c>
      <c r="I1962" s="1">
        <v>50000</v>
      </c>
      <c r="J1962">
        <v>7</v>
      </c>
    </row>
    <row r="1963" spans="1:10" hidden="1">
      <c r="A1963" t="s">
        <v>3537</v>
      </c>
      <c r="B1963" t="s">
        <v>2482</v>
      </c>
      <c r="C1963">
        <v>0</v>
      </c>
      <c r="D1963">
        <v>6</v>
      </c>
      <c r="E1963">
        <v>2024</v>
      </c>
      <c r="F1963" s="1">
        <v>0</v>
      </c>
      <c r="G1963" s="1">
        <v>1757929</v>
      </c>
      <c r="H1963" s="1">
        <v>1873770.2</v>
      </c>
      <c r="I1963" s="1">
        <v>-115841.2</v>
      </c>
      <c r="J1963">
        <v>7</v>
      </c>
    </row>
    <row r="1964" spans="1:10" hidden="1">
      <c r="A1964" t="s">
        <v>3538</v>
      </c>
      <c r="B1964" t="s">
        <v>3408</v>
      </c>
      <c r="C1964">
        <v>0</v>
      </c>
      <c r="D1964">
        <v>6</v>
      </c>
      <c r="E1964">
        <v>2024</v>
      </c>
      <c r="F1964" s="1">
        <v>0</v>
      </c>
      <c r="G1964" s="1">
        <v>1670962</v>
      </c>
      <c r="H1964" s="1">
        <v>1078748</v>
      </c>
      <c r="I1964" s="1">
        <v>592214</v>
      </c>
      <c r="J1964">
        <v>7</v>
      </c>
    </row>
    <row r="1965" spans="1:10" hidden="1">
      <c r="A1965" t="s">
        <v>3539</v>
      </c>
      <c r="B1965" t="s">
        <v>2484</v>
      </c>
      <c r="C1965">
        <v>0</v>
      </c>
      <c r="D1965">
        <v>6</v>
      </c>
      <c r="E1965">
        <v>2024</v>
      </c>
      <c r="F1965" s="1">
        <v>0</v>
      </c>
      <c r="G1965" s="1">
        <v>4745332</v>
      </c>
      <c r="H1965" s="1">
        <v>4345327</v>
      </c>
      <c r="I1965" s="1">
        <v>400005</v>
      </c>
      <c r="J1965">
        <v>7</v>
      </c>
    </row>
    <row r="1966" spans="1:10" hidden="1">
      <c r="A1966" t="s">
        <v>3540</v>
      </c>
      <c r="B1966" t="s">
        <v>2489</v>
      </c>
      <c r="C1966">
        <v>0</v>
      </c>
      <c r="D1966">
        <v>6</v>
      </c>
      <c r="E1966">
        <v>2024</v>
      </c>
      <c r="F1966" s="1">
        <v>0</v>
      </c>
      <c r="G1966" s="1">
        <v>14661363</v>
      </c>
      <c r="H1966" s="1">
        <v>5929938.8499999996</v>
      </c>
      <c r="I1966" s="1">
        <v>8731424.1500000004</v>
      </c>
      <c r="J1966">
        <v>7</v>
      </c>
    </row>
    <row r="1967" spans="1:10" hidden="1">
      <c r="A1967" t="s">
        <v>3541</v>
      </c>
      <c r="B1967" t="s">
        <v>2491</v>
      </c>
      <c r="C1967">
        <v>0</v>
      </c>
      <c r="D1967">
        <v>6</v>
      </c>
      <c r="E1967">
        <v>2024</v>
      </c>
      <c r="F1967" s="1">
        <v>0</v>
      </c>
      <c r="G1967" s="1">
        <v>9730638</v>
      </c>
      <c r="H1967" s="1">
        <v>4389498.96</v>
      </c>
      <c r="I1967" s="1">
        <v>5341139.04</v>
      </c>
      <c r="J1967">
        <v>7</v>
      </c>
    </row>
    <row r="1968" spans="1:10" hidden="1">
      <c r="A1968" t="s">
        <v>3542</v>
      </c>
      <c r="B1968" t="s">
        <v>2496</v>
      </c>
      <c r="C1968">
        <v>0</v>
      </c>
      <c r="D1968">
        <v>6</v>
      </c>
      <c r="E1968">
        <v>2024</v>
      </c>
      <c r="F1968" s="1">
        <v>0</v>
      </c>
      <c r="G1968" s="1">
        <v>3626385</v>
      </c>
      <c r="H1968" s="1">
        <v>1657487.54</v>
      </c>
      <c r="I1968" s="1">
        <v>1968897.46</v>
      </c>
      <c r="J1968">
        <v>6</v>
      </c>
    </row>
    <row r="1969" spans="1:10" hidden="1">
      <c r="A1969" t="s">
        <v>3543</v>
      </c>
      <c r="B1969" t="s">
        <v>3414</v>
      </c>
      <c r="C1969">
        <v>0</v>
      </c>
      <c r="D1969">
        <v>6</v>
      </c>
      <c r="E1969">
        <v>2024</v>
      </c>
      <c r="F1969" s="1">
        <v>0</v>
      </c>
      <c r="G1969" s="1">
        <v>2016587</v>
      </c>
      <c r="H1969" s="1">
        <v>47690.22</v>
      </c>
      <c r="I1969" s="1">
        <v>1968896.78</v>
      </c>
      <c r="J1969">
        <v>7</v>
      </c>
    </row>
    <row r="1970" spans="1:10" hidden="1">
      <c r="A1970" t="s">
        <v>3544</v>
      </c>
      <c r="B1970" t="s">
        <v>2502</v>
      </c>
      <c r="C1970">
        <v>0</v>
      </c>
      <c r="D1970">
        <v>6</v>
      </c>
      <c r="E1970">
        <v>2024</v>
      </c>
      <c r="F1970" s="1">
        <v>0</v>
      </c>
      <c r="G1970" s="1">
        <v>1609798</v>
      </c>
      <c r="H1970" s="1">
        <v>1609797.32</v>
      </c>
      <c r="I1970" s="1">
        <v>0.68</v>
      </c>
      <c r="J1970">
        <v>7</v>
      </c>
    </row>
    <row r="1971" spans="1:10" hidden="1">
      <c r="A1971" t="s">
        <v>3546</v>
      </c>
      <c r="B1971" t="s">
        <v>2510</v>
      </c>
      <c r="C1971">
        <v>0</v>
      </c>
      <c r="D1971">
        <v>6</v>
      </c>
      <c r="E1971">
        <v>2024</v>
      </c>
      <c r="F1971" s="1">
        <v>0</v>
      </c>
      <c r="G1971" s="1">
        <v>14513538</v>
      </c>
      <c r="H1971" s="1">
        <v>7975275.1399999997</v>
      </c>
      <c r="I1971" s="1">
        <v>6538262.8600000003</v>
      </c>
      <c r="J1971">
        <v>6</v>
      </c>
    </row>
    <row r="1972" spans="1:10" hidden="1">
      <c r="A1972" t="s">
        <v>3547</v>
      </c>
      <c r="B1972" t="s">
        <v>2512</v>
      </c>
      <c r="C1972">
        <v>0</v>
      </c>
      <c r="D1972">
        <v>6</v>
      </c>
      <c r="E1972">
        <v>2024</v>
      </c>
      <c r="F1972" s="1">
        <v>0</v>
      </c>
      <c r="G1972" s="1">
        <v>3717558</v>
      </c>
      <c r="H1972" s="1">
        <v>361960.42</v>
      </c>
      <c r="I1972" s="1">
        <v>3355597.58</v>
      </c>
      <c r="J1972">
        <v>7</v>
      </c>
    </row>
    <row r="1973" spans="1:10" hidden="1">
      <c r="A1973" t="s">
        <v>3548</v>
      </c>
      <c r="B1973" t="s">
        <v>3419</v>
      </c>
      <c r="C1973">
        <v>0</v>
      </c>
      <c r="D1973">
        <v>6</v>
      </c>
      <c r="E1973">
        <v>2024</v>
      </c>
      <c r="F1973" s="1">
        <v>0</v>
      </c>
      <c r="G1973" s="1">
        <v>96042</v>
      </c>
      <c r="H1973" s="1">
        <v>8516</v>
      </c>
      <c r="I1973" s="1">
        <v>87526</v>
      </c>
      <c r="J1973">
        <v>7</v>
      </c>
    </row>
    <row r="1974" spans="1:10" hidden="1">
      <c r="A1974" t="s">
        <v>3549</v>
      </c>
      <c r="B1974" t="s">
        <v>3421</v>
      </c>
      <c r="C1974">
        <v>0</v>
      </c>
      <c r="D1974">
        <v>6</v>
      </c>
      <c r="E1974">
        <v>2024</v>
      </c>
      <c r="F1974" s="1">
        <v>0</v>
      </c>
      <c r="G1974" s="1">
        <v>5000260</v>
      </c>
      <c r="H1974" s="1">
        <v>2807646.8</v>
      </c>
      <c r="I1974" s="1">
        <v>2192613.2000000002</v>
      </c>
      <c r="J1974">
        <v>7</v>
      </c>
    </row>
    <row r="1975" spans="1:10" hidden="1">
      <c r="A1975" t="s">
        <v>3550</v>
      </c>
      <c r="B1975" t="s">
        <v>3423</v>
      </c>
      <c r="C1975">
        <v>0</v>
      </c>
      <c r="D1975">
        <v>6</v>
      </c>
      <c r="E1975">
        <v>2024</v>
      </c>
      <c r="F1975" s="1">
        <v>0</v>
      </c>
      <c r="G1975" s="1">
        <v>298741</v>
      </c>
      <c r="H1975" s="1">
        <v>377531</v>
      </c>
      <c r="I1975" s="1">
        <v>-78790</v>
      </c>
      <c r="J1975">
        <v>7</v>
      </c>
    </row>
    <row r="1976" spans="1:10" hidden="1">
      <c r="A1976" t="s">
        <v>3551</v>
      </c>
      <c r="B1976" t="s">
        <v>2516</v>
      </c>
      <c r="C1976">
        <v>0</v>
      </c>
      <c r="D1976">
        <v>6</v>
      </c>
      <c r="E1976">
        <v>2024</v>
      </c>
      <c r="F1976" s="1">
        <v>0</v>
      </c>
      <c r="G1976" s="1">
        <v>3140440</v>
      </c>
      <c r="H1976" s="1">
        <v>2572676.17</v>
      </c>
      <c r="I1976" s="1">
        <v>567763.82999999996</v>
      </c>
      <c r="J1976">
        <v>7</v>
      </c>
    </row>
    <row r="1977" spans="1:10" hidden="1">
      <c r="A1977" t="s">
        <v>3552</v>
      </c>
      <c r="B1977" t="s">
        <v>2520</v>
      </c>
      <c r="C1977">
        <v>0</v>
      </c>
      <c r="D1977">
        <v>6</v>
      </c>
      <c r="E1977">
        <v>2024</v>
      </c>
      <c r="F1977" s="1">
        <v>0</v>
      </c>
      <c r="G1977" s="1">
        <v>2117609</v>
      </c>
      <c r="H1977" s="1">
        <v>1771395.96</v>
      </c>
      <c r="I1977" s="1">
        <v>346213.04</v>
      </c>
      <c r="J1977">
        <v>7</v>
      </c>
    </row>
    <row r="1978" spans="1:10" hidden="1">
      <c r="A1978" t="s">
        <v>3553</v>
      </c>
      <c r="B1978" t="s">
        <v>2522</v>
      </c>
      <c r="C1978">
        <v>0</v>
      </c>
      <c r="D1978">
        <v>6</v>
      </c>
      <c r="E1978">
        <v>2024</v>
      </c>
      <c r="F1978" s="1">
        <v>0</v>
      </c>
      <c r="G1978" s="1">
        <v>142888</v>
      </c>
      <c r="H1978" s="1">
        <v>75548.789999999994</v>
      </c>
      <c r="I1978" s="1">
        <v>67339.210000000006</v>
      </c>
      <c r="J1978">
        <v>7</v>
      </c>
    </row>
    <row r="1979" spans="1:10" hidden="1">
      <c r="A1979" t="s">
        <v>3555</v>
      </c>
      <c r="B1979" t="s">
        <v>2530</v>
      </c>
      <c r="C1979">
        <v>0</v>
      </c>
      <c r="D1979">
        <v>6</v>
      </c>
      <c r="E1979">
        <v>2024</v>
      </c>
      <c r="F1979" s="1">
        <v>0</v>
      </c>
      <c r="G1979" s="1">
        <v>1293495</v>
      </c>
      <c r="H1979" s="1">
        <v>1893495</v>
      </c>
      <c r="I1979" s="1">
        <v>-600000</v>
      </c>
      <c r="J1979">
        <v>7</v>
      </c>
    </row>
    <row r="1980" spans="1:10" hidden="1">
      <c r="A1980" t="s">
        <v>3556</v>
      </c>
      <c r="B1980" t="s">
        <v>2532</v>
      </c>
      <c r="C1980">
        <v>0</v>
      </c>
      <c r="D1980">
        <v>6</v>
      </c>
      <c r="E1980">
        <v>2024</v>
      </c>
      <c r="F1980" s="1">
        <v>0</v>
      </c>
      <c r="G1980" s="1">
        <v>1478280</v>
      </c>
      <c r="H1980" s="1">
        <v>2128280</v>
      </c>
      <c r="I1980" s="1">
        <v>-650000</v>
      </c>
      <c r="J1980">
        <v>7</v>
      </c>
    </row>
    <row r="1981" spans="1:10" hidden="1">
      <c r="A1981" t="s">
        <v>3557</v>
      </c>
      <c r="B1981" t="s">
        <v>2534</v>
      </c>
      <c r="C1981">
        <v>0</v>
      </c>
      <c r="D1981">
        <v>6</v>
      </c>
      <c r="E1981">
        <v>2024</v>
      </c>
      <c r="F1981" s="1">
        <v>0</v>
      </c>
      <c r="G1981" s="1">
        <v>4740737</v>
      </c>
      <c r="H1981" s="1">
        <v>5567303.9000000004</v>
      </c>
      <c r="I1981" s="1">
        <v>-826566.9</v>
      </c>
      <c r="J1981">
        <v>6</v>
      </c>
    </row>
    <row r="1982" spans="1:10" hidden="1">
      <c r="A1982" t="s">
        <v>3559</v>
      </c>
      <c r="B1982" t="s">
        <v>2536</v>
      </c>
      <c r="C1982">
        <v>0</v>
      </c>
      <c r="D1982">
        <v>6</v>
      </c>
      <c r="E1982">
        <v>2024</v>
      </c>
      <c r="F1982" s="1">
        <v>0</v>
      </c>
      <c r="G1982" s="1">
        <v>979123</v>
      </c>
      <c r="H1982" s="1">
        <v>951427.81</v>
      </c>
      <c r="I1982" s="1">
        <v>27695.19</v>
      </c>
      <c r="J1982">
        <v>7</v>
      </c>
    </row>
    <row r="1983" spans="1:10" hidden="1">
      <c r="A1983" t="s">
        <v>3560</v>
      </c>
      <c r="B1983" t="s">
        <v>3437</v>
      </c>
      <c r="C1983">
        <v>0</v>
      </c>
      <c r="D1983">
        <v>6</v>
      </c>
      <c r="E1983">
        <v>2024</v>
      </c>
      <c r="F1983" s="1">
        <v>0</v>
      </c>
      <c r="G1983" s="1">
        <v>63479</v>
      </c>
      <c r="H1983" s="1">
        <v>53939.8</v>
      </c>
      <c r="I1983" s="1">
        <v>9539.2000000000007</v>
      </c>
      <c r="J1983">
        <v>7</v>
      </c>
    </row>
    <row r="1984" spans="1:10" hidden="1">
      <c r="A1984" t="s">
        <v>3562</v>
      </c>
      <c r="B1984" t="s">
        <v>2540</v>
      </c>
      <c r="C1984">
        <v>0</v>
      </c>
      <c r="D1984">
        <v>6</v>
      </c>
      <c r="E1984">
        <v>2024</v>
      </c>
      <c r="F1984" s="1">
        <v>0</v>
      </c>
      <c r="G1984" s="1">
        <v>612775</v>
      </c>
      <c r="H1984" s="1">
        <v>295043.73</v>
      </c>
      <c r="I1984" s="1">
        <v>317731.27</v>
      </c>
      <c r="J1984">
        <v>7</v>
      </c>
    </row>
    <row r="1985" spans="1:10" hidden="1">
      <c r="A1985" t="s">
        <v>3563</v>
      </c>
      <c r="B1985" t="s">
        <v>3442</v>
      </c>
      <c r="C1985">
        <v>0</v>
      </c>
      <c r="D1985">
        <v>6</v>
      </c>
      <c r="E1985">
        <v>2024</v>
      </c>
      <c r="F1985" s="1">
        <v>0</v>
      </c>
      <c r="G1985" s="1">
        <v>313585</v>
      </c>
      <c r="H1985" s="1">
        <v>245117.56</v>
      </c>
      <c r="I1985" s="1">
        <v>68467.44</v>
      </c>
      <c r="J1985">
        <v>7</v>
      </c>
    </row>
    <row r="1986" spans="1:10" hidden="1">
      <c r="A1986" t="s">
        <v>3564</v>
      </c>
      <c r="B1986" t="s">
        <v>2545</v>
      </c>
      <c r="C1986">
        <v>0</v>
      </c>
      <c r="D1986">
        <v>6</v>
      </c>
      <c r="E1986">
        <v>2024</v>
      </c>
      <c r="F1986" s="1">
        <v>0</v>
      </c>
      <c r="G1986" s="1">
        <v>9771418</v>
      </c>
      <c r="H1986" s="1">
        <v>3829145.75</v>
      </c>
      <c r="I1986" s="1">
        <v>5942272.25</v>
      </c>
      <c r="J1986">
        <v>6</v>
      </c>
    </row>
    <row r="1987" spans="1:10" hidden="1">
      <c r="A1987" t="s">
        <v>3565</v>
      </c>
      <c r="B1987" t="s">
        <v>2545</v>
      </c>
      <c r="C1987">
        <v>0</v>
      </c>
      <c r="D1987">
        <v>6</v>
      </c>
      <c r="E1987">
        <v>2024</v>
      </c>
      <c r="F1987" s="1">
        <v>0</v>
      </c>
      <c r="G1987" s="1">
        <v>5757501</v>
      </c>
      <c r="H1987" s="1">
        <v>376724.75</v>
      </c>
      <c r="I1987" s="1">
        <v>5380776.25</v>
      </c>
      <c r="J1987">
        <v>7</v>
      </c>
    </row>
    <row r="1988" spans="1:10" hidden="1">
      <c r="A1988" t="s">
        <v>3566</v>
      </c>
      <c r="B1988" t="s">
        <v>2550</v>
      </c>
      <c r="C1988">
        <v>0</v>
      </c>
      <c r="D1988">
        <v>6</v>
      </c>
      <c r="E1988">
        <v>2024</v>
      </c>
      <c r="F1988" s="1">
        <v>0</v>
      </c>
      <c r="G1988" s="1">
        <v>4013917</v>
      </c>
      <c r="H1988" s="1">
        <v>3452421</v>
      </c>
      <c r="I1988" s="1">
        <v>561496</v>
      </c>
      <c r="J1988">
        <v>7</v>
      </c>
    </row>
    <row r="1989" spans="1:10" hidden="1">
      <c r="A1989" t="s">
        <v>3567</v>
      </c>
      <c r="B1989" t="s">
        <v>2555</v>
      </c>
      <c r="C1989">
        <v>0</v>
      </c>
      <c r="D1989">
        <v>6</v>
      </c>
      <c r="E1989">
        <v>2024</v>
      </c>
      <c r="F1989" s="1">
        <v>0</v>
      </c>
      <c r="G1989" s="1">
        <v>23012580</v>
      </c>
      <c r="H1989" s="1">
        <v>10557194</v>
      </c>
      <c r="I1989" s="1">
        <v>12455386</v>
      </c>
      <c r="J1989">
        <v>6</v>
      </c>
    </row>
    <row r="1990" spans="1:10" hidden="1">
      <c r="A1990" t="s">
        <v>3568</v>
      </c>
      <c r="B1990" t="s">
        <v>2557</v>
      </c>
      <c r="C1990">
        <v>0</v>
      </c>
      <c r="D1990">
        <v>6</v>
      </c>
      <c r="E1990">
        <v>2024</v>
      </c>
      <c r="F1990" s="1">
        <v>0</v>
      </c>
      <c r="G1990" s="1">
        <v>12883847</v>
      </c>
      <c r="H1990" s="1">
        <v>6440916.9100000001</v>
      </c>
      <c r="I1990" s="1">
        <v>6442930.0899999999</v>
      </c>
      <c r="J1990">
        <v>7</v>
      </c>
    </row>
    <row r="1991" spans="1:10" hidden="1">
      <c r="A1991" t="s">
        <v>4695</v>
      </c>
      <c r="B1991" t="s">
        <v>4696</v>
      </c>
      <c r="C1991">
        <v>0</v>
      </c>
      <c r="D1991">
        <v>6</v>
      </c>
      <c r="E1991">
        <v>2024</v>
      </c>
      <c r="F1991" s="1">
        <v>0</v>
      </c>
      <c r="G1991" s="1">
        <v>3000</v>
      </c>
      <c r="H1991" s="1">
        <v>0</v>
      </c>
      <c r="I1991" s="1">
        <v>3000</v>
      </c>
      <c r="J1991">
        <v>7</v>
      </c>
    </row>
    <row r="1992" spans="1:10" hidden="1">
      <c r="A1992" t="s">
        <v>3569</v>
      </c>
      <c r="B1992" t="s">
        <v>2561</v>
      </c>
      <c r="C1992">
        <v>0</v>
      </c>
      <c r="D1992">
        <v>6</v>
      </c>
      <c r="E1992">
        <v>2024</v>
      </c>
      <c r="F1992" s="1">
        <v>0</v>
      </c>
      <c r="G1992" s="1">
        <v>10125733</v>
      </c>
      <c r="H1992" s="1">
        <v>4116277.09</v>
      </c>
      <c r="I1992" s="1">
        <v>6009455.9100000001</v>
      </c>
      <c r="J1992">
        <v>7</v>
      </c>
    </row>
    <row r="1993" spans="1:10" hidden="1">
      <c r="A1993" t="s">
        <v>3570</v>
      </c>
      <c r="B1993" t="s">
        <v>3450</v>
      </c>
      <c r="C1993">
        <v>0</v>
      </c>
      <c r="D1993">
        <v>6</v>
      </c>
      <c r="E1993">
        <v>2024</v>
      </c>
      <c r="F1993" s="1">
        <v>0</v>
      </c>
      <c r="G1993" s="1">
        <v>18536816</v>
      </c>
      <c r="H1993" s="1">
        <v>7509051.7400000002</v>
      </c>
      <c r="I1993" s="1">
        <v>11027764.26</v>
      </c>
      <c r="J1993">
        <v>5</v>
      </c>
    </row>
    <row r="1994" spans="1:10" hidden="1">
      <c r="A1994" t="s">
        <v>3571</v>
      </c>
      <c r="B1994" t="s">
        <v>2571</v>
      </c>
      <c r="C1994">
        <v>0</v>
      </c>
      <c r="D1994">
        <v>6</v>
      </c>
      <c r="E1994">
        <v>2024</v>
      </c>
      <c r="F1994" s="1">
        <v>0</v>
      </c>
      <c r="G1994" s="1">
        <v>18047875</v>
      </c>
      <c r="H1994" s="1">
        <v>7014641.7400000002</v>
      </c>
      <c r="I1994" s="1">
        <v>11033233.26</v>
      </c>
      <c r="J1994">
        <v>6</v>
      </c>
    </row>
    <row r="1995" spans="1:10" hidden="1">
      <c r="A1995" t="s">
        <v>3572</v>
      </c>
      <c r="B1995" t="s">
        <v>3453</v>
      </c>
      <c r="C1995">
        <v>0</v>
      </c>
      <c r="D1995">
        <v>6</v>
      </c>
      <c r="E1995">
        <v>2024</v>
      </c>
      <c r="F1995" s="1">
        <v>0</v>
      </c>
      <c r="G1995" s="1">
        <v>18047875</v>
      </c>
      <c r="H1995" s="1">
        <v>7014641.7400000002</v>
      </c>
      <c r="I1995" s="1">
        <v>11033233.26</v>
      </c>
      <c r="J1995">
        <v>7</v>
      </c>
    </row>
    <row r="1996" spans="1:10" hidden="1">
      <c r="A1996" t="s">
        <v>3573</v>
      </c>
      <c r="B1996" t="s">
        <v>3455</v>
      </c>
      <c r="C1996">
        <v>0</v>
      </c>
      <c r="D1996">
        <v>6</v>
      </c>
      <c r="E1996">
        <v>2024</v>
      </c>
      <c r="F1996" s="1">
        <v>0</v>
      </c>
      <c r="G1996" s="1">
        <v>488941</v>
      </c>
      <c r="H1996" s="1">
        <v>494410</v>
      </c>
      <c r="I1996" s="1">
        <v>-5469</v>
      </c>
      <c r="J1996">
        <v>6</v>
      </c>
    </row>
    <row r="1997" spans="1:10" hidden="1">
      <c r="A1997" t="s">
        <v>3574</v>
      </c>
      <c r="B1997" t="s">
        <v>3457</v>
      </c>
      <c r="C1997">
        <v>0</v>
      </c>
      <c r="D1997">
        <v>6</v>
      </c>
      <c r="E1997">
        <v>2024</v>
      </c>
      <c r="F1997" s="1">
        <v>0</v>
      </c>
      <c r="G1997" s="1">
        <v>488941</v>
      </c>
      <c r="H1997" s="1">
        <v>494410</v>
      </c>
      <c r="I1997" s="1">
        <v>-5469</v>
      </c>
      <c r="J1997">
        <v>7</v>
      </c>
    </row>
    <row r="1998" spans="1:10">
      <c r="A1998" t="s">
        <v>3575</v>
      </c>
      <c r="B1998" t="s">
        <v>3576</v>
      </c>
      <c r="C1998">
        <v>0</v>
      </c>
      <c r="D1998">
        <v>6</v>
      </c>
      <c r="E1998">
        <v>2024</v>
      </c>
      <c r="F1998" s="1">
        <v>0</v>
      </c>
      <c r="G1998" s="1">
        <v>176899370</v>
      </c>
      <c r="H1998" s="1">
        <v>184718305.47999999</v>
      </c>
      <c r="I1998" s="1">
        <v>-7818935.4800000004</v>
      </c>
      <c r="J1998">
        <v>3</v>
      </c>
    </row>
    <row r="1999" spans="1:10" hidden="1">
      <c r="A1999" t="s">
        <v>3577</v>
      </c>
      <c r="B1999" t="s">
        <v>3576</v>
      </c>
      <c r="C1999">
        <v>0</v>
      </c>
      <c r="D1999">
        <v>6</v>
      </c>
      <c r="E1999">
        <v>2024</v>
      </c>
      <c r="F1999" s="1">
        <v>0</v>
      </c>
      <c r="G1999" s="1">
        <v>176899370</v>
      </c>
      <c r="H1999" s="1">
        <v>184718305.47999999</v>
      </c>
      <c r="I1999" s="1">
        <v>-7818935.4800000004</v>
      </c>
      <c r="J1999">
        <v>4</v>
      </c>
    </row>
    <row r="2000" spans="1:10" hidden="1">
      <c r="A2000" t="s">
        <v>3578</v>
      </c>
      <c r="B2000" t="s">
        <v>2298</v>
      </c>
      <c r="C2000">
        <v>0</v>
      </c>
      <c r="D2000">
        <v>6</v>
      </c>
      <c r="E2000">
        <v>2024</v>
      </c>
      <c r="F2000" s="1">
        <v>0</v>
      </c>
      <c r="G2000" s="1">
        <v>149489891</v>
      </c>
      <c r="H2000" s="1">
        <v>157308826.47999999</v>
      </c>
      <c r="I2000" s="1">
        <v>-7818935.4800000004</v>
      </c>
      <c r="J2000">
        <v>5</v>
      </c>
    </row>
    <row r="2001" spans="1:10" hidden="1">
      <c r="A2001" t="s">
        <v>3579</v>
      </c>
      <c r="B2001" t="s">
        <v>2300</v>
      </c>
      <c r="C2001">
        <v>0</v>
      </c>
      <c r="D2001">
        <v>6</v>
      </c>
      <c r="E2001">
        <v>2024</v>
      </c>
      <c r="F2001" s="1">
        <v>0</v>
      </c>
      <c r="G2001" s="1">
        <v>62460292</v>
      </c>
      <c r="H2001" s="1">
        <v>55284475.850000001</v>
      </c>
      <c r="I2001" s="1">
        <v>7175816.1500000004</v>
      </c>
      <c r="J2001">
        <v>6</v>
      </c>
    </row>
    <row r="2002" spans="1:10" hidden="1">
      <c r="A2002" t="s">
        <v>3580</v>
      </c>
      <c r="B2002" t="s">
        <v>2302</v>
      </c>
      <c r="C2002">
        <v>0</v>
      </c>
      <c r="D2002">
        <v>6</v>
      </c>
      <c r="E2002">
        <v>2024</v>
      </c>
      <c r="F2002" s="1">
        <v>0</v>
      </c>
      <c r="G2002" s="1">
        <v>62460292</v>
      </c>
      <c r="H2002" s="1">
        <v>55284475.850000001</v>
      </c>
      <c r="I2002" s="1">
        <v>7175816.1500000004</v>
      </c>
      <c r="J2002">
        <v>7</v>
      </c>
    </row>
    <row r="2003" spans="1:10" hidden="1">
      <c r="A2003" t="s">
        <v>3581</v>
      </c>
      <c r="B2003" t="s">
        <v>3315</v>
      </c>
      <c r="C2003">
        <v>0</v>
      </c>
      <c r="D2003">
        <v>6</v>
      </c>
      <c r="E2003">
        <v>2024</v>
      </c>
      <c r="F2003" s="1">
        <v>0</v>
      </c>
      <c r="G2003" s="1">
        <v>3004535</v>
      </c>
      <c r="H2003" s="1">
        <v>3004535</v>
      </c>
      <c r="I2003" s="1">
        <v>0</v>
      </c>
      <c r="J2003">
        <v>6</v>
      </c>
    </row>
    <row r="2004" spans="1:10" hidden="1">
      <c r="A2004" t="s">
        <v>3582</v>
      </c>
      <c r="B2004" t="s">
        <v>2307</v>
      </c>
      <c r="C2004">
        <v>0</v>
      </c>
      <c r="D2004">
        <v>6</v>
      </c>
      <c r="E2004">
        <v>2024</v>
      </c>
      <c r="F2004" s="1">
        <v>0</v>
      </c>
      <c r="G2004" s="1">
        <v>3004535</v>
      </c>
      <c r="H2004" s="1">
        <v>3004535</v>
      </c>
      <c r="I2004" s="1">
        <v>0</v>
      </c>
      <c r="J2004">
        <v>7</v>
      </c>
    </row>
    <row r="2005" spans="1:10" hidden="1">
      <c r="A2005" t="s">
        <v>3583</v>
      </c>
      <c r="B2005" t="s">
        <v>2313</v>
      </c>
      <c r="C2005">
        <v>0</v>
      </c>
      <c r="D2005">
        <v>6</v>
      </c>
      <c r="E2005">
        <v>2024</v>
      </c>
      <c r="F2005" s="1">
        <v>0</v>
      </c>
      <c r="G2005" s="1">
        <v>25118635</v>
      </c>
      <c r="H2005" s="1">
        <v>23083263.789999999</v>
      </c>
      <c r="I2005" s="1">
        <v>2035371.21</v>
      </c>
      <c r="J2005">
        <v>6</v>
      </c>
    </row>
    <row r="2006" spans="1:10" hidden="1">
      <c r="A2006" t="s">
        <v>3584</v>
      </c>
      <c r="B2006" t="s">
        <v>2315</v>
      </c>
      <c r="C2006">
        <v>0</v>
      </c>
      <c r="D2006">
        <v>6</v>
      </c>
      <c r="E2006">
        <v>2024</v>
      </c>
      <c r="F2006" s="1">
        <v>0</v>
      </c>
      <c r="G2006" s="1">
        <v>0</v>
      </c>
      <c r="H2006" s="1">
        <v>1463443.2</v>
      </c>
      <c r="I2006" s="1">
        <v>-1463443.2</v>
      </c>
      <c r="J2006">
        <v>7</v>
      </c>
    </row>
    <row r="2007" spans="1:10" hidden="1">
      <c r="A2007" t="s">
        <v>3585</v>
      </c>
      <c r="B2007" t="s">
        <v>2317</v>
      </c>
      <c r="C2007">
        <v>0</v>
      </c>
      <c r="D2007">
        <v>6</v>
      </c>
      <c r="E2007">
        <v>2024</v>
      </c>
      <c r="F2007" s="1">
        <v>0</v>
      </c>
      <c r="G2007" s="1">
        <v>14630800</v>
      </c>
      <c r="H2007" s="1">
        <v>7263207.1299999999</v>
      </c>
      <c r="I2007" s="1">
        <v>7367592.8700000001</v>
      </c>
      <c r="J2007">
        <v>7</v>
      </c>
    </row>
    <row r="2008" spans="1:10" hidden="1">
      <c r="A2008" t="s">
        <v>3586</v>
      </c>
      <c r="B2008" t="s">
        <v>2321</v>
      </c>
      <c r="C2008">
        <v>0</v>
      </c>
      <c r="D2008">
        <v>6</v>
      </c>
      <c r="E2008">
        <v>2024</v>
      </c>
      <c r="F2008" s="1">
        <v>0</v>
      </c>
      <c r="G2008" s="1">
        <v>4202286</v>
      </c>
      <c r="H2008" s="1">
        <v>3881280.29</v>
      </c>
      <c r="I2008" s="1">
        <v>321005.71000000002</v>
      </c>
      <c r="J2008">
        <v>7</v>
      </c>
    </row>
    <row r="2009" spans="1:10" hidden="1">
      <c r="A2009" t="s">
        <v>3587</v>
      </c>
      <c r="B2009" t="s">
        <v>2323</v>
      </c>
      <c r="C2009">
        <v>0</v>
      </c>
      <c r="D2009">
        <v>6</v>
      </c>
      <c r="E2009">
        <v>2024</v>
      </c>
      <c r="F2009" s="1">
        <v>0</v>
      </c>
      <c r="G2009" s="1">
        <v>5432582</v>
      </c>
      <c r="H2009" s="1">
        <v>6764239.1699999999</v>
      </c>
      <c r="I2009" s="1">
        <v>-1331657.17</v>
      </c>
      <c r="J2009">
        <v>7</v>
      </c>
    </row>
    <row r="2010" spans="1:10" hidden="1">
      <c r="A2010" t="s">
        <v>3588</v>
      </c>
      <c r="B2010" t="s">
        <v>2327</v>
      </c>
      <c r="C2010">
        <v>0</v>
      </c>
      <c r="D2010">
        <v>6</v>
      </c>
      <c r="E2010">
        <v>2024</v>
      </c>
      <c r="F2010" s="1">
        <v>0</v>
      </c>
      <c r="G2010" s="1">
        <v>0</v>
      </c>
      <c r="H2010" s="1">
        <v>2476647</v>
      </c>
      <c r="I2010" s="1">
        <v>-2476647</v>
      </c>
      <c r="J2010">
        <v>7</v>
      </c>
    </row>
    <row r="2011" spans="1:10" hidden="1">
      <c r="A2011" t="s">
        <v>3589</v>
      </c>
      <c r="B2011" t="s">
        <v>2329</v>
      </c>
      <c r="C2011">
        <v>0</v>
      </c>
      <c r="D2011">
        <v>6</v>
      </c>
      <c r="E2011">
        <v>2024</v>
      </c>
      <c r="F2011" s="1">
        <v>0</v>
      </c>
      <c r="G2011" s="1">
        <v>852967</v>
      </c>
      <c r="H2011" s="1">
        <v>1234447</v>
      </c>
      <c r="I2011" s="1">
        <v>-381480</v>
      </c>
      <c r="J2011">
        <v>7</v>
      </c>
    </row>
    <row r="2012" spans="1:10" hidden="1">
      <c r="A2012" t="s">
        <v>3590</v>
      </c>
      <c r="B2012" t="s">
        <v>2334</v>
      </c>
      <c r="C2012">
        <v>0</v>
      </c>
      <c r="D2012">
        <v>6</v>
      </c>
      <c r="E2012">
        <v>2024</v>
      </c>
      <c r="F2012" s="1">
        <v>0</v>
      </c>
      <c r="G2012" s="1">
        <v>25382513</v>
      </c>
      <c r="H2012" s="1">
        <v>31031589.870000001</v>
      </c>
      <c r="I2012" s="1">
        <v>-5649076.8700000001</v>
      </c>
      <c r="J2012">
        <v>6</v>
      </c>
    </row>
    <row r="2013" spans="1:10" hidden="1">
      <c r="A2013" t="s">
        <v>3591</v>
      </c>
      <c r="B2013" t="s">
        <v>2336</v>
      </c>
      <c r="C2013">
        <v>0</v>
      </c>
      <c r="D2013">
        <v>6</v>
      </c>
      <c r="E2013">
        <v>2024</v>
      </c>
      <c r="F2013" s="1">
        <v>0</v>
      </c>
      <c r="G2013" s="1">
        <v>16576285</v>
      </c>
      <c r="H2013" s="1">
        <v>9013900.6500000004</v>
      </c>
      <c r="I2013" s="1">
        <v>7562384.3499999996</v>
      </c>
      <c r="J2013">
        <v>7</v>
      </c>
    </row>
    <row r="2014" spans="1:10" hidden="1">
      <c r="A2014" t="s">
        <v>3592</v>
      </c>
      <c r="B2014" t="s">
        <v>2338</v>
      </c>
      <c r="C2014">
        <v>0</v>
      </c>
      <c r="D2014">
        <v>6</v>
      </c>
      <c r="E2014">
        <v>2024</v>
      </c>
      <c r="F2014" s="1">
        <v>0</v>
      </c>
      <c r="G2014" s="1">
        <v>0</v>
      </c>
      <c r="H2014" s="1">
        <v>12573765</v>
      </c>
      <c r="I2014" s="1">
        <v>-12573765</v>
      </c>
      <c r="J2014">
        <v>7</v>
      </c>
    </row>
    <row r="2015" spans="1:10" hidden="1">
      <c r="A2015" t="s">
        <v>3593</v>
      </c>
      <c r="B2015" t="s">
        <v>1882</v>
      </c>
      <c r="C2015">
        <v>0</v>
      </c>
      <c r="D2015">
        <v>6</v>
      </c>
      <c r="E2015">
        <v>2024</v>
      </c>
      <c r="F2015" s="1">
        <v>0</v>
      </c>
      <c r="G2015" s="1">
        <v>5218968</v>
      </c>
      <c r="H2015" s="1">
        <v>5556610.46</v>
      </c>
      <c r="I2015" s="1">
        <v>-337642.46</v>
      </c>
      <c r="J2015">
        <v>7</v>
      </c>
    </row>
    <row r="2016" spans="1:10" hidden="1">
      <c r="A2016" t="s">
        <v>3594</v>
      </c>
      <c r="B2016" t="s">
        <v>2345</v>
      </c>
      <c r="C2016">
        <v>0</v>
      </c>
      <c r="D2016">
        <v>6</v>
      </c>
      <c r="E2016">
        <v>2024</v>
      </c>
      <c r="F2016" s="1">
        <v>0</v>
      </c>
      <c r="G2016" s="1">
        <v>2012540</v>
      </c>
      <c r="H2016" s="1">
        <v>2247938.1800000002</v>
      </c>
      <c r="I2016" s="1">
        <v>-235398.18</v>
      </c>
      <c r="J2016">
        <v>7</v>
      </c>
    </row>
    <row r="2017" spans="1:10" hidden="1">
      <c r="A2017" t="s">
        <v>3595</v>
      </c>
      <c r="B2017" t="s">
        <v>2349</v>
      </c>
      <c r="C2017">
        <v>0</v>
      </c>
      <c r="D2017">
        <v>6</v>
      </c>
      <c r="E2017">
        <v>2024</v>
      </c>
      <c r="F2017" s="1">
        <v>0</v>
      </c>
      <c r="G2017" s="1">
        <v>1574720</v>
      </c>
      <c r="H2017" s="1">
        <v>1639375.58</v>
      </c>
      <c r="I2017" s="1">
        <v>-64655.58</v>
      </c>
      <c r="J2017">
        <v>7</v>
      </c>
    </row>
    <row r="2018" spans="1:10" hidden="1">
      <c r="A2018" t="s">
        <v>3597</v>
      </c>
      <c r="B2018" t="s">
        <v>2354</v>
      </c>
      <c r="C2018">
        <v>0</v>
      </c>
      <c r="D2018">
        <v>6</v>
      </c>
      <c r="E2018">
        <v>2024</v>
      </c>
      <c r="F2018" s="1">
        <v>0</v>
      </c>
      <c r="G2018" s="1">
        <v>28962196</v>
      </c>
      <c r="H2018" s="1">
        <v>23498716.969999999</v>
      </c>
      <c r="I2018" s="1">
        <v>5463479.0300000003</v>
      </c>
      <c r="J2018">
        <v>6</v>
      </c>
    </row>
    <row r="2019" spans="1:10" hidden="1">
      <c r="A2019" t="s">
        <v>3598</v>
      </c>
      <c r="B2019" t="s">
        <v>2356</v>
      </c>
      <c r="C2019">
        <v>0</v>
      </c>
      <c r="D2019">
        <v>6</v>
      </c>
      <c r="E2019">
        <v>2024</v>
      </c>
      <c r="F2019" s="1">
        <v>0</v>
      </c>
      <c r="G2019" s="1">
        <v>1254509</v>
      </c>
      <c r="H2019" s="1">
        <v>2060800.24</v>
      </c>
      <c r="I2019" s="1">
        <v>-806291.24</v>
      </c>
      <c r="J2019">
        <v>7</v>
      </c>
    </row>
    <row r="2020" spans="1:10" hidden="1">
      <c r="A2020" t="s">
        <v>3599</v>
      </c>
      <c r="B2020" t="s">
        <v>2360</v>
      </c>
      <c r="C2020">
        <v>0</v>
      </c>
      <c r="D2020">
        <v>6</v>
      </c>
      <c r="E2020">
        <v>2024</v>
      </c>
      <c r="F2020" s="1">
        <v>0</v>
      </c>
      <c r="G2020" s="1">
        <v>20816909</v>
      </c>
      <c r="H2020" s="1">
        <v>15375816.279999999</v>
      </c>
      <c r="I2020" s="1">
        <v>5441092.7199999997</v>
      </c>
      <c r="J2020">
        <v>7</v>
      </c>
    </row>
    <row r="2021" spans="1:10" hidden="1">
      <c r="A2021" t="s">
        <v>3600</v>
      </c>
      <c r="B2021" t="s">
        <v>2362</v>
      </c>
      <c r="C2021">
        <v>0</v>
      </c>
      <c r="D2021">
        <v>6</v>
      </c>
      <c r="E2021">
        <v>2024</v>
      </c>
      <c r="F2021" s="1">
        <v>0</v>
      </c>
      <c r="G2021" s="1">
        <v>2267205</v>
      </c>
      <c r="H2021" s="1">
        <v>2372099.4500000002</v>
      </c>
      <c r="I2021" s="1">
        <v>-104894.45</v>
      </c>
      <c r="J2021">
        <v>7</v>
      </c>
    </row>
    <row r="2022" spans="1:10" hidden="1">
      <c r="A2022" t="s">
        <v>3601</v>
      </c>
      <c r="B2022" t="s">
        <v>2364</v>
      </c>
      <c r="C2022">
        <v>0</v>
      </c>
      <c r="D2022">
        <v>6</v>
      </c>
      <c r="E2022">
        <v>2024</v>
      </c>
      <c r="F2022" s="1">
        <v>0</v>
      </c>
      <c r="G2022" s="1">
        <v>4537757</v>
      </c>
      <c r="H2022" s="1">
        <v>3060185</v>
      </c>
      <c r="I2022" s="1">
        <v>1477572</v>
      </c>
      <c r="J2022">
        <v>7</v>
      </c>
    </row>
    <row r="2023" spans="1:10" hidden="1">
      <c r="A2023" t="s">
        <v>3602</v>
      </c>
      <c r="B2023" t="s">
        <v>2367</v>
      </c>
      <c r="C2023">
        <v>0</v>
      </c>
      <c r="D2023">
        <v>6</v>
      </c>
      <c r="E2023">
        <v>2024</v>
      </c>
      <c r="F2023" s="1">
        <v>0</v>
      </c>
      <c r="G2023" s="1">
        <v>85816</v>
      </c>
      <c r="H2023" s="1">
        <v>629816</v>
      </c>
      <c r="I2023" s="1">
        <v>-544000</v>
      </c>
      <c r="J2023">
        <v>7</v>
      </c>
    </row>
    <row r="2024" spans="1:10" hidden="1">
      <c r="A2024" t="s">
        <v>3603</v>
      </c>
      <c r="B2024" t="s">
        <v>2372</v>
      </c>
      <c r="C2024">
        <v>0</v>
      </c>
      <c r="D2024">
        <v>6</v>
      </c>
      <c r="E2024">
        <v>2024</v>
      </c>
      <c r="F2024" s="1">
        <v>0</v>
      </c>
      <c r="G2024" s="1">
        <v>4561720</v>
      </c>
      <c r="H2024" s="1">
        <v>21406245</v>
      </c>
      <c r="I2024" s="1">
        <v>-16844525</v>
      </c>
      <c r="J2024">
        <v>6</v>
      </c>
    </row>
    <row r="2025" spans="1:10" hidden="1">
      <c r="A2025" t="s">
        <v>3604</v>
      </c>
      <c r="B2025" t="s">
        <v>2374</v>
      </c>
      <c r="C2025">
        <v>0</v>
      </c>
      <c r="D2025">
        <v>6</v>
      </c>
      <c r="E2025">
        <v>2024</v>
      </c>
      <c r="F2025" s="1">
        <v>0</v>
      </c>
      <c r="G2025" s="1">
        <v>4561720</v>
      </c>
      <c r="H2025" s="1">
        <v>21406245</v>
      </c>
      <c r="I2025" s="1">
        <v>-16844525</v>
      </c>
      <c r="J2025">
        <v>7</v>
      </c>
    </row>
    <row r="2026" spans="1:10" hidden="1">
      <c r="A2026" t="s">
        <v>3605</v>
      </c>
      <c r="B2026" t="s">
        <v>3489</v>
      </c>
      <c r="C2026">
        <v>0</v>
      </c>
      <c r="D2026">
        <v>6</v>
      </c>
      <c r="E2026">
        <v>2024</v>
      </c>
      <c r="F2026" s="1">
        <v>0</v>
      </c>
      <c r="G2026" s="1">
        <v>2286593</v>
      </c>
      <c r="H2026" s="1">
        <v>1149634</v>
      </c>
      <c r="I2026" s="1">
        <v>1136959</v>
      </c>
      <c r="J2026">
        <v>5</v>
      </c>
    </row>
    <row r="2027" spans="1:10" hidden="1">
      <c r="A2027" t="s">
        <v>3606</v>
      </c>
      <c r="B2027" t="s">
        <v>2381</v>
      </c>
      <c r="C2027">
        <v>0</v>
      </c>
      <c r="D2027">
        <v>6</v>
      </c>
      <c r="E2027">
        <v>2024</v>
      </c>
      <c r="F2027" s="1">
        <v>0</v>
      </c>
      <c r="G2027" s="1">
        <v>1182619</v>
      </c>
      <c r="H2027" s="1">
        <v>2201</v>
      </c>
      <c r="I2027" s="1">
        <v>1180418</v>
      </c>
      <c r="J2027">
        <v>6</v>
      </c>
    </row>
    <row r="2028" spans="1:10" hidden="1">
      <c r="A2028" t="s">
        <v>3607</v>
      </c>
      <c r="B2028" t="s">
        <v>2383</v>
      </c>
      <c r="C2028">
        <v>0</v>
      </c>
      <c r="D2028">
        <v>6</v>
      </c>
      <c r="E2028">
        <v>2024</v>
      </c>
      <c r="F2028" s="1">
        <v>0</v>
      </c>
      <c r="G2028" s="1">
        <v>59129</v>
      </c>
      <c r="H2028" s="1">
        <v>2201</v>
      </c>
      <c r="I2028" s="1">
        <v>56928</v>
      </c>
      <c r="J2028">
        <v>7</v>
      </c>
    </row>
    <row r="2029" spans="1:10" hidden="1">
      <c r="A2029" t="s">
        <v>4485</v>
      </c>
      <c r="B2029" t="s">
        <v>2391</v>
      </c>
      <c r="C2029">
        <v>0</v>
      </c>
      <c r="D2029">
        <v>6</v>
      </c>
      <c r="E2029">
        <v>2024</v>
      </c>
      <c r="F2029" s="1">
        <v>0</v>
      </c>
      <c r="G2029" s="1">
        <v>124750</v>
      </c>
      <c r="H2029" s="1">
        <v>0</v>
      </c>
      <c r="I2029" s="1">
        <v>124750</v>
      </c>
      <c r="J2029">
        <v>7</v>
      </c>
    </row>
    <row r="2030" spans="1:10" hidden="1">
      <c r="A2030" t="s">
        <v>4486</v>
      </c>
      <c r="B2030" t="s">
        <v>2393</v>
      </c>
      <c r="C2030">
        <v>0</v>
      </c>
      <c r="D2030">
        <v>6</v>
      </c>
      <c r="E2030">
        <v>2024</v>
      </c>
      <c r="F2030" s="1">
        <v>0</v>
      </c>
      <c r="G2030" s="1">
        <v>423457</v>
      </c>
      <c r="H2030" s="1">
        <v>0</v>
      </c>
      <c r="I2030" s="1">
        <v>423457</v>
      </c>
      <c r="J2030">
        <v>7</v>
      </c>
    </row>
    <row r="2031" spans="1:10" hidden="1">
      <c r="A2031" t="s">
        <v>3608</v>
      </c>
      <c r="B2031" t="s">
        <v>2395</v>
      </c>
      <c r="C2031">
        <v>0</v>
      </c>
      <c r="D2031">
        <v>6</v>
      </c>
      <c r="E2031">
        <v>2024</v>
      </c>
      <c r="F2031" s="1">
        <v>0</v>
      </c>
      <c r="G2031" s="1">
        <v>575283</v>
      </c>
      <c r="H2031" s="1">
        <v>0</v>
      </c>
      <c r="I2031" s="1">
        <v>575283</v>
      </c>
      <c r="J2031">
        <v>7</v>
      </c>
    </row>
    <row r="2032" spans="1:10" hidden="1">
      <c r="A2032" t="s">
        <v>3609</v>
      </c>
      <c r="B2032" t="s">
        <v>2401</v>
      </c>
      <c r="C2032">
        <v>0</v>
      </c>
      <c r="D2032">
        <v>6</v>
      </c>
      <c r="E2032">
        <v>2024</v>
      </c>
      <c r="F2032" s="1">
        <v>0</v>
      </c>
      <c r="G2032" s="1">
        <v>376117</v>
      </c>
      <c r="H2032" s="1">
        <v>194364</v>
      </c>
      <c r="I2032" s="1">
        <v>181753</v>
      </c>
      <c r="J2032">
        <v>6</v>
      </c>
    </row>
    <row r="2033" spans="1:10" hidden="1">
      <c r="A2033" t="s">
        <v>3610</v>
      </c>
      <c r="B2033" t="s">
        <v>2403</v>
      </c>
      <c r="C2033">
        <v>0</v>
      </c>
      <c r="D2033">
        <v>6</v>
      </c>
      <c r="E2033">
        <v>2024</v>
      </c>
      <c r="F2033" s="1">
        <v>0</v>
      </c>
      <c r="G2033" s="1">
        <v>376117</v>
      </c>
      <c r="H2033" s="1">
        <v>0</v>
      </c>
      <c r="I2033" s="1">
        <v>376117</v>
      </c>
      <c r="J2033">
        <v>7</v>
      </c>
    </row>
    <row r="2034" spans="1:10" hidden="1">
      <c r="A2034" t="s">
        <v>4487</v>
      </c>
      <c r="B2034" t="s">
        <v>2405</v>
      </c>
      <c r="C2034">
        <v>0</v>
      </c>
      <c r="D2034">
        <v>6</v>
      </c>
      <c r="E2034">
        <v>2024</v>
      </c>
      <c r="F2034" s="1">
        <v>0</v>
      </c>
      <c r="G2034" s="1">
        <v>0</v>
      </c>
      <c r="H2034" s="1">
        <v>194364</v>
      </c>
      <c r="I2034" s="1">
        <v>-194364</v>
      </c>
      <c r="J2034">
        <v>7</v>
      </c>
    </row>
    <row r="2035" spans="1:10" hidden="1">
      <c r="A2035" t="s">
        <v>4697</v>
      </c>
      <c r="B2035" t="s">
        <v>4694</v>
      </c>
      <c r="C2035">
        <v>0</v>
      </c>
      <c r="D2035">
        <v>6</v>
      </c>
      <c r="E2035">
        <v>2024</v>
      </c>
      <c r="F2035" s="1">
        <v>0</v>
      </c>
      <c r="G2035" s="1">
        <v>0</v>
      </c>
      <c r="H2035" s="1">
        <v>1000</v>
      </c>
      <c r="I2035" s="1">
        <v>-1000</v>
      </c>
      <c r="J2035">
        <v>7</v>
      </c>
    </row>
    <row r="2036" spans="1:10" hidden="1">
      <c r="A2036" t="s">
        <v>3611</v>
      </c>
      <c r="B2036" t="s">
        <v>2411</v>
      </c>
      <c r="C2036">
        <v>0</v>
      </c>
      <c r="D2036">
        <v>6</v>
      </c>
      <c r="E2036">
        <v>2024</v>
      </c>
      <c r="F2036" s="1">
        <v>0</v>
      </c>
      <c r="G2036" s="1">
        <v>318454</v>
      </c>
      <c r="H2036" s="1">
        <v>517337</v>
      </c>
      <c r="I2036" s="1">
        <v>-198883</v>
      </c>
      <c r="J2036">
        <v>6</v>
      </c>
    </row>
    <row r="2037" spans="1:10" hidden="1">
      <c r="A2037" t="s">
        <v>3612</v>
      </c>
      <c r="B2037" t="s">
        <v>2413</v>
      </c>
      <c r="C2037">
        <v>0</v>
      </c>
      <c r="D2037">
        <v>6</v>
      </c>
      <c r="E2037">
        <v>2024</v>
      </c>
      <c r="F2037" s="1">
        <v>0</v>
      </c>
      <c r="G2037" s="1">
        <v>0</v>
      </c>
      <c r="H2037" s="1">
        <v>5000</v>
      </c>
      <c r="I2037" s="1">
        <v>-5000</v>
      </c>
      <c r="J2037">
        <v>7</v>
      </c>
    </row>
    <row r="2038" spans="1:10" hidden="1">
      <c r="A2038" t="s">
        <v>3613</v>
      </c>
      <c r="B2038" t="s">
        <v>2415</v>
      </c>
      <c r="C2038">
        <v>0</v>
      </c>
      <c r="D2038">
        <v>6</v>
      </c>
      <c r="E2038">
        <v>2024</v>
      </c>
      <c r="F2038" s="1">
        <v>0</v>
      </c>
      <c r="G2038" s="1">
        <v>18391</v>
      </c>
      <c r="H2038" s="1">
        <v>500000</v>
      </c>
      <c r="I2038" s="1">
        <v>-481609</v>
      </c>
      <c r="J2038">
        <v>7</v>
      </c>
    </row>
    <row r="2039" spans="1:10" hidden="1">
      <c r="A2039" t="s">
        <v>3614</v>
      </c>
      <c r="B2039" t="s">
        <v>3358</v>
      </c>
      <c r="C2039">
        <v>0</v>
      </c>
      <c r="D2039">
        <v>6</v>
      </c>
      <c r="E2039">
        <v>2024</v>
      </c>
      <c r="F2039" s="1">
        <v>0</v>
      </c>
      <c r="G2039" s="1">
        <v>0</v>
      </c>
      <c r="H2039" s="1">
        <v>10979</v>
      </c>
      <c r="I2039" s="1">
        <v>-10979</v>
      </c>
      <c r="J2039">
        <v>7</v>
      </c>
    </row>
    <row r="2040" spans="1:10" hidden="1">
      <c r="A2040" t="s">
        <v>3615</v>
      </c>
      <c r="B2040" t="s">
        <v>3360</v>
      </c>
      <c r="C2040">
        <v>0</v>
      </c>
      <c r="D2040">
        <v>6</v>
      </c>
      <c r="E2040">
        <v>2024</v>
      </c>
      <c r="F2040" s="1">
        <v>0</v>
      </c>
      <c r="G2040" s="1">
        <v>300063</v>
      </c>
      <c r="H2040" s="1">
        <v>358</v>
      </c>
      <c r="I2040" s="1">
        <v>299705</v>
      </c>
      <c r="J2040">
        <v>7</v>
      </c>
    </row>
    <row r="2041" spans="1:10" hidden="1">
      <c r="A2041" t="s">
        <v>3616</v>
      </c>
      <c r="B2041" t="s">
        <v>3362</v>
      </c>
      <c r="C2041">
        <v>0</v>
      </c>
      <c r="D2041">
        <v>6</v>
      </c>
      <c r="E2041">
        <v>2024</v>
      </c>
      <c r="F2041" s="1">
        <v>0</v>
      </c>
      <c r="G2041" s="1">
        <v>164745</v>
      </c>
      <c r="H2041" s="1">
        <v>101268</v>
      </c>
      <c r="I2041" s="1">
        <v>63477</v>
      </c>
      <c r="J2041">
        <v>6</v>
      </c>
    </row>
    <row r="2042" spans="1:10" hidden="1">
      <c r="A2042" t="s">
        <v>3617</v>
      </c>
      <c r="B2042" t="s">
        <v>3364</v>
      </c>
      <c r="C2042">
        <v>0</v>
      </c>
      <c r="D2042">
        <v>6</v>
      </c>
      <c r="E2042">
        <v>2024</v>
      </c>
      <c r="F2042" s="1">
        <v>0</v>
      </c>
      <c r="G2042" s="1">
        <v>162209</v>
      </c>
      <c r="H2042" s="1">
        <v>50000</v>
      </c>
      <c r="I2042" s="1">
        <v>112209</v>
      </c>
      <c r="J2042">
        <v>7</v>
      </c>
    </row>
    <row r="2043" spans="1:10" hidden="1">
      <c r="A2043" t="s">
        <v>3618</v>
      </c>
      <c r="B2043" t="s">
        <v>2421</v>
      </c>
      <c r="C2043">
        <v>0</v>
      </c>
      <c r="D2043">
        <v>6</v>
      </c>
      <c r="E2043">
        <v>2024</v>
      </c>
      <c r="F2043" s="1">
        <v>0</v>
      </c>
      <c r="G2043" s="1">
        <v>2536</v>
      </c>
      <c r="H2043" s="1">
        <v>51268</v>
      </c>
      <c r="I2043" s="1">
        <v>-48732</v>
      </c>
      <c r="J2043">
        <v>7</v>
      </c>
    </row>
    <row r="2044" spans="1:10" hidden="1">
      <c r="A2044" t="s">
        <v>4488</v>
      </c>
      <c r="B2044" t="s">
        <v>2424</v>
      </c>
      <c r="C2044">
        <v>0</v>
      </c>
      <c r="D2044">
        <v>6</v>
      </c>
      <c r="E2044">
        <v>2024</v>
      </c>
      <c r="F2044" s="1">
        <v>0</v>
      </c>
      <c r="G2044" s="1">
        <v>117309</v>
      </c>
      <c r="H2044" s="1">
        <v>67782</v>
      </c>
      <c r="I2044" s="1">
        <v>49527</v>
      </c>
      <c r="J2044">
        <v>6</v>
      </c>
    </row>
    <row r="2045" spans="1:10" hidden="1">
      <c r="A2045" t="s">
        <v>4489</v>
      </c>
      <c r="B2045" t="s">
        <v>3368</v>
      </c>
      <c r="C2045">
        <v>0</v>
      </c>
      <c r="D2045">
        <v>6</v>
      </c>
      <c r="E2045">
        <v>2024</v>
      </c>
      <c r="F2045" s="1">
        <v>0</v>
      </c>
      <c r="G2045" s="1">
        <v>117309</v>
      </c>
      <c r="H2045" s="1">
        <v>67782</v>
      </c>
      <c r="I2045" s="1">
        <v>49527</v>
      </c>
      <c r="J2045">
        <v>7</v>
      </c>
    </row>
    <row r="2046" spans="1:10" hidden="1">
      <c r="A2046" t="s">
        <v>4490</v>
      </c>
      <c r="B2046" t="s">
        <v>4476</v>
      </c>
      <c r="C2046">
        <v>0</v>
      </c>
      <c r="D2046">
        <v>6</v>
      </c>
      <c r="E2046">
        <v>2024</v>
      </c>
      <c r="F2046" s="1">
        <v>0</v>
      </c>
      <c r="G2046" s="1">
        <v>1000</v>
      </c>
      <c r="H2046" s="1">
        <v>110000</v>
      </c>
      <c r="I2046" s="1">
        <v>-109000</v>
      </c>
      <c r="J2046">
        <v>6</v>
      </c>
    </row>
    <row r="2047" spans="1:10" hidden="1">
      <c r="A2047" t="s">
        <v>4491</v>
      </c>
      <c r="B2047" t="s">
        <v>4492</v>
      </c>
      <c r="C2047">
        <v>0</v>
      </c>
      <c r="D2047">
        <v>6</v>
      </c>
      <c r="E2047">
        <v>2024</v>
      </c>
      <c r="F2047" s="1">
        <v>0</v>
      </c>
      <c r="G2047" s="1">
        <v>0</v>
      </c>
      <c r="H2047" s="1">
        <v>25000</v>
      </c>
      <c r="I2047" s="1">
        <v>-25000</v>
      </c>
      <c r="J2047">
        <v>7</v>
      </c>
    </row>
    <row r="2048" spans="1:10" hidden="1">
      <c r="A2048" t="s">
        <v>4493</v>
      </c>
      <c r="B2048" t="s">
        <v>4480</v>
      </c>
      <c r="C2048">
        <v>0</v>
      </c>
      <c r="D2048">
        <v>6</v>
      </c>
      <c r="E2048">
        <v>2024</v>
      </c>
      <c r="F2048" s="1">
        <v>0</v>
      </c>
      <c r="G2048" s="1">
        <v>1000</v>
      </c>
      <c r="H2048" s="1">
        <v>80000</v>
      </c>
      <c r="I2048" s="1">
        <v>-79000</v>
      </c>
      <c r="J2048">
        <v>7</v>
      </c>
    </row>
    <row r="2049" spans="1:10" hidden="1">
      <c r="A2049" t="s">
        <v>4494</v>
      </c>
      <c r="B2049" t="s">
        <v>4495</v>
      </c>
      <c r="C2049">
        <v>0</v>
      </c>
      <c r="D2049">
        <v>6</v>
      </c>
      <c r="E2049">
        <v>2024</v>
      </c>
      <c r="F2049" s="1">
        <v>0</v>
      </c>
      <c r="G2049" s="1">
        <v>0</v>
      </c>
      <c r="H2049" s="1">
        <v>5000</v>
      </c>
      <c r="I2049" s="1">
        <v>-5000</v>
      </c>
      <c r="J2049">
        <v>7</v>
      </c>
    </row>
    <row r="2050" spans="1:10" hidden="1">
      <c r="A2050" t="s">
        <v>3619</v>
      </c>
      <c r="B2050" t="s">
        <v>3370</v>
      </c>
      <c r="C2050">
        <v>0</v>
      </c>
      <c r="D2050">
        <v>6</v>
      </c>
      <c r="E2050">
        <v>2024</v>
      </c>
      <c r="F2050" s="1">
        <v>0</v>
      </c>
      <c r="G2050" s="1">
        <v>126349</v>
      </c>
      <c r="H2050" s="1">
        <v>156682</v>
      </c>
      <c r="I2050" s="1">
        <v>-30333</v>
      </c>
      <c r="J2050">
        <v>6</v>
      </c>
    </row>
    <row r="2051" spans="1:10" hidden="1">
      <c r="A2051" t="s">
        <v>3620</v>
      </c>
      <c r="B2051" t="s">
        <v>3370</v>
      </c>
      <c r="C2051">
        <v>0</v>
      </c>
      <c r="D2051">
        <v>6</v>
      </c>
      <c r="E2051">
        <v>2024</v>
      </c>
      <c r="F2051" s="1">
        <v>0</v>
      </c>
      <c r="G2051" s="1">
        <v>0</v>
      </c>
      <c r="H2051" s="1">
        <v>63682</v>
      </c>
      <c r="I2051" s="1">
        <v>-63682</v>
      </c>
      <c r="J2051">
        <v>7</v>
      </c>
    </row>
    <row r="2052" spans="1:10" hidden="1">
      <c r="A2052" t="s">
        <v>4496</v>
      </c>
      <c r="B2052" t="s">
        <v>3373</v>
      </c>
      <c r="C2052">
        <v>0</v>
      </c>
      <c r="D2052">
        <v>6</v>
      </c>
      <c r="E2052">
        <v>2024</v>
      </c>
      <c r="F2052" s="1">
        <v>0</v>
      </c>
      <c r="G2052" s="1">
        <v>0</v>
      </c>
      <c r="H2052" s="1">
        <v>30000</v>
      </c>
      <c r="I2052" s="1">
        <v>-30000</v>
      </c>
      <c r="J2052">
        <v>7</v>
      </c>
    </row>
    <row r="2053" spans="1:10" hidden="1">
      <c r="A2053" t="s">
        <v>4497</v>
      </c>
      <c r="B2053" t="s">
        <v>3375</v>
      </c>
      <c r="C2053">
        <v>0</v>
      </c>
      <c r="D2053">
        <v>6</v>
      </c>
      <c r="E2053">
        <v>2024</v>
      </c>
      <c r="F2053" s="1">
        <v>0</v>
      </c>
      <c r="G2053" s="1">
        <v>126349</v>
      </c>
      <c r="H2053" s="1">
        <v>0</v>
      </c>
      <c r="I2053" s="1">
        <v>126349</v>
      </c>
      <c r="J2053">
        <v>7</v>
      </c>
    </row>
    <row r="2054" spans="1:10" hidden="1">
      <c r="A2054" t="s">
        <v>3622</v>
      </c>
      <c r="B2054" t="s">
        <v>2434</v>
      </c>
      <c r="C2054">
        <v>0</v>
      </c>
      <c r="D2054">
        <v>6</v>
      </c>
      <c r="E2054">
        <v>2024</v>
      </c>
      <c r="F2054" s="1">
        <v>0</v>
      </c>
      <c r="G2054" s="1">
        <v>0</v>
      </c>
      <c r="H2054" s="1">
        <v>58000</v>
      </c>
      <c r="I2054" s="1">
        <v>-58000</v>
      </c>
      <c r="J2054">
        <v>7</v>
      </c>
    </row>
    <row r="2055" spans="1:10" hidden="1">
      <c r="A2055" t="s">
        <v>4498</v>
      </c>
      <c r="B2055" t="s">
        <v>4484</v>
      </c>
      <c r="C2055">
        <v>0</v>
      </c>
      <c r="D2055">
        <v>6</v>
      </c>
      <c r="E2055">
        <v>2024</v>
      </c>
      <c r="F2055" s="1">
        <v>0</v>
      </c>
      <c r="G2055" s="1">
        <v>0</v>
      </c>
      <c r="H2055" s="1">
        <v>5000</v>
      </c>
      <c r="I2055" s="1">
        <v>-5000</v>
      </c>
      <c r="J2055">
        <v>7</v>
      </c>
    </row>
    <row r="2056" spans="1:10" hidden="1">
      <c r="A2056" t="s">
        <v>3623</v>
      </c>
      <c r="B2056" t="s">
        <v>2439</v>
      </c>
      <c r="C2056">
        <v>0</v>
      </c>
      <c r="D2056">
        <v>6</v>
      </c>
      <c r="E2056">
        <v>2024</v>
      </c>
      <c r="F2056" s="1">
        <v>0</v>
      </c>
      <c r="G2056" s="1">
        <v>23549818</v>
      </c>
      <c r="H2056" s="1">
        <v>24686777</v>
      </c>
      <c r="I2056" s="1">
        <v>-1136959</v>
      </c>
      <c r="J2056">
        <v>5</v>
      </c>
    </row>
    <row r="2057" spans="1:10" hidden="1">
      <c r="A2057" t="s">
        <v>3624</v>
      </c>
      <c r="B2057" t="s">
        <v>2442</v>
      </c>
      <c r="C2057">
        <v>0</v>
      </c>
      <c r="D2057">
        <v>6</v>
      </c>
      <c r="E2057">
        <v>2024</v>
      </c>
      <c r="F2057" s="1">
        <v>0</v>
      </c>
      <c r="G2057" s="1">
        <v>5687285</v>
      </c>
      <c r="H2057" s="1">
        <v>230000</v>
      </c>
      <c r="I2057" s="1">
        <v>5457285</v>
      </c>
      <c r="J2057">
        <v>6</v>
      </c>
    </row>
    <row r="2058" spans="1:10" hidden="1">
      <c r="A2058" t="s">
        <v>4499</v>
      </c>
      <c r="B2058" t="s">
        <v>2444</v>
      </c>
      <c r="C2058">
        <v>0</v>
      </c>
      <c r="D2058">
        <v>6</v>
      </c>
      <c r="E2058">
        <v>2024</v>
      </c>
      <c r="F2058" s="1">
        <v>0</v>
      </c>
      <c r="G2058" s="1">
        <v>1538861</v>
      </c>
      <c r="H2058" s="1">
        <v>0</v>
      </c>
      <c r="I2058" s="1">
        <v>1538861</v>
      </c>
      <c r="J2058">
        <v>7</v>
      </c>
    </row>
    <row r="2059" spans="1:10" hidden="1">
      <c r="A2059" t="s">
        <v>3625</v>
      </c>
      <c r="B2059" t="s">
        <v>2448</v>
      </c>
      <c r="C2059">
        <v>0</v>
      </c>
      <c r="D2059">
        <v>6</v>
      </c>
      <c r="E2059">
        <v>2024</v>
      </c>
      <c r="F2059" s="1">
        <v>0</v>
      </c>
      <c r="G2059" s="1">
        <v>7981</v>
      </c>
      <c r="H2059" s="1">
        <v>0</v>
      </c>
      <c r="I2059" s="1">
        <v>7981</v>
      </c>
      <c r="J2059">
        <v>7</v>
      </c>
    </row>
    <row r="2060" spans="1:10" hidden="1">
      <c r="A2060" t="s">
        <v>4500</v>
      </c>
      <c r="B2060" t="s">
        <v>2452</v>
      </c>
      <c r="C2060">
        <v>0</v>
      </c>
      <c r="D2060">
        <v>6</v>
      </c>
      <c r="E2060">
        <v>2024</v>
      </c>
      <c r="F2060" s="1">
        <v>0</v>
      </c>
      <c r="G2060" s="1">
        <v>729518</v>
      </c>
      <c r="H2060" s="1">
        <v>0</v>
      </c>
      <c r="I2060" s="1">
        <v>729518</v>
      </c>
      <c r="J2060">
        <v>7</v>
      </c>
    </row>
    <row r="2061" spans="1:10" hidden="1">
      <c r="A2061" t="s">
        <v>3626</v>
      </c>
      <c r="B2061" t="s">
        <v>3385</v>
      </c>
      <c r="C2061">
        <v>0</v>
      </c>
      <c r="D2061">
        <v>6</v>
      </c>
      <c r="E2061">
        <v>2024</v>
      </c>
      <c r="F2061" s="1">
        <v>0</v>
      </c>
      <c r="G2061" s="1">
        <v>149267</v>
      </c>
      <c r="H2061" s="1">
        <v>0</v>
      </c>
      <c r="I2061" s="1">
        <v>149267</v>
      </c>
      <c r="J2061">
        <v>7</v>
      </c>
    </row>
    <row r="2062" spans="1:10" hidden="1">
      <c r="A2062" t="s">
        <v>3627</v>
      </c>
      <c r="B2062" t="s">
        <v>2456</v>
      </c>
      <c r="C2062">
        <v>0</v>
      </c>
      <c r="D2062">
        <v>6</v>
      </c>
      <c r="E2062">
        <v>2024</v>
      </c>
      <c r="F2062" s="1">
        <v>0</v>
      </c>
      <c r="G2062" s="1">
        <v>2722600</v>
      </c>
      <c r="H2062" s="1">
        <v>0</v>
      </c>
      <c r="I2062" s="1">
        <v>2722600</v>
      </c>
      <c r="J2062">
        <v>7</v>
      </c>
    </row>
    <row r="2063" spans="1:10" hidden="1">
      <c r="A2063" t="s">
        <v>4501</v>
      </c>
      <c r="B2063" t="s">
        <v>2460</v>
      </c>
      <c r="C2063">
        <v>0</v>
      </c>
      <c r="D2063">
        <v>6</v>
      </c>
      <c r="E2063">
        <v>2024</v>
      </c>
      <c r="F2063" s="1">
        <v>0</v>
      </c>
      <c r="G2063" s="1">
        <v>539058</v>
      </c>
      <c r="H2063" s="1">
        <v>230000</v>
      </c>
      <c r="I2063" s="1">
        <v>309058</v>
      </c>
      <c r="J2063">
        <v>7</v>
      </c>
    </row>
    <row r="2064" spans="1:10" hidden="1">
      <c r="A2064" t="s">
        <v>4502</v>
      </c>
      <c r="B2064" t="s">
        <v>3391</v>
      </c>
      <c r="C2064">
        <v>0</v>
      </c>
      <c r="D2064">
        <v>6</v>
      </c>
      <c r="E2064">
        <v>2024</v>
      </c>
      <c r="F2064" s="1">
        <v>0</v>
      </c>
      <c r="G2064" s="1">
        <v>2043690</v>
      </c>
      <c r="H2064" s="1">
        <v>225692</v>
      </c>
      <c r="I2064" s="1">
        <v>1817998</v>
      </c>
      <c r="J2064">
        <v>6</v>
      </c>
    </row>
    <row r="2065" spans="1:10" hidden="1">
      <c r="A2065" t="s">
        <v>4503</v>
      </c>
      <c r="B2065" t="s">
        <v>3394</v>
      </c>
      <c r="C2065">
        <v>0</v>
      </c>
      <c r="D2065">
        <v>6</v>
      </c>
      <c r="E2065">
        <v>2024</v>
      </c>
      <c r="F2065" s="1">
        <v>0</v>
      </c>
      <c r="G2065" s="1">
        <v>400000</v>
      </c>
      <c r="H2065" s="1">
        <v>225692</v>
      </c>
      <c r="I2065" s="1">
        <v>174308</v>
      </c>
      <c r="J2065">
        <v>7</v>
      </c>
    </row>
    <row r="2066" spans="1:10" hidden="1">
      <c r="A2066" t="s">
        <v>4504</v>
      </c>
      <c r="B2066" t="s">
        <v>2475</v>
      </c>
      <c r="C2066">
        <v>0</v>
      </c>
      <c r="D2066">
        <v>6</v>
      </c>
      <c r="E2066">
        <v>2024</v>
      </c>
      <c r="F2066" s="1">
        <v>0</v>
      </c>
      <c r="G2066" s="1">
        <v>1643690</v>
      </c>
      <c r="H2066" s="1">
        <v>0</v>
      </c>
      <c r="I2066" s="1">
        <v>1643690</v>
      </c>
      <c r="J2066">
        <v>7</v>
      </c>
    </row>
    <row r="2067" spans="1:10" hidden="1">
      <c r="A2067" t="s">
        <v>3628</v>
      </c>
      <c r="B2067" t="s">
        <v>3397</v>
      </c>
      <c r="C2067">
        <v>0</v>
      </c>
      <c r="D2067">
        <v>6</v>
      </c>
      <c r="E2067">
        <v>2024</v>
      </c>
      <c r="F2067" s="1">
        <v>0</v>
      </c>
      <c r="G2067" s="1">
        <v>4614563</v>
      </c>
      <c r="H2067" s="1">
        <v>8822228</v>
      </c>
      <c r="I2067" s="1">
        <v>-4207665</v>
      </c>
      <c r="J2067">
        <v>6</v>
      </c>
    </row>
    <row r="2068" spans="1:10" hidden="1">
      <c r="A2068" t="s">
        <v>3629</v>
      </c>
      <c r="B2068" t="s">
        <v>3403</v>
      </c>
      <c r="C2068">
        <v>0</v>
      </c>
      <c r="D2068">
        <v>6</v>
      </c>
      <c r="E2068">
        <v>2024</v>
      </c>
      <c r="F2068" s="1">
        <v>0</v>
      </c>
      <c r="G2068" s="1">
        <v>0</v>
      </c>
      <c r="H2068" s="1">
        <v>230000</v>
      </c>
      <c r="I2068" s="1">
        <v>-230000</v>
      </c>
      <c r="J2068">
        <v>7</v>
      </c>
    </row>
    <row r="2069" spans="1:10" hidden="1">
      <c r="A2069" t="s">
        <v>4505</v>
      </c>
      <c r="B2069" t="s">
        <v>3405</v>
      </c>
      <c r="C2069">
        <v>0</v>
      </c>
      <c r="D2069">
        <v>6</v>
      </c>
      <c r="E2069">
        <v>2024</v>
      </c>
      <c r="F2069" s="1">
        <v>0</v>
      </c>
      <c r="G2069" s="1">
        <v>71957</v>
      </c>
      <c r="H2069" s="1">
        <v>0</v>
      </c>
      <c r="I2069" s="1">
        <v>71957</v>
      </c>
      <c r="J2069">
        <v>7</v>
      </c>
    </row>
    <row r="2070" spans="1:10" hidden="1">
      <c r="A2070" t="s">
        <v>4506</v>
      </c>
      <c r="B2070" t="s">
        <v>2482</v>
      </c>
      <c r="C2070">
        <v>0</v>
      </c>
      <c r="D2070">
        <v>6</v>
      </c>
      <c r="E2070">
        <v>2024</v>
      </c>
      <c r="F2070" s="1">
        <v>0</v>
      </c>
      <c r="G2070" s="1">
        <v>893867</v>
      </c>
      <c r="H2070" s="1">
        <v>382000</v>
      </c>
      <c r="I2070" s="1">
        <v>511867</v>
      </c>
      <c r="J2070">
        <v>7</v>
      </c>
    </row>
    <row r="2071" spans="1:10" hidden="1">
      <c r="A2071" t="s">
        <v>4507</v>
      </c>
      <c r="B2071" t="s">
        <v>3408</v>
      </c>
      <c r="C2071">
        <v>0</v>
      </c>
      <c r="D2071">
        <v>6</v>
      </c>
      <c r="E2071">
        <v>2024</v>
      </c>
      <c r="F2071" s="1">
        <v>0</v>
      </c>
      <c r="G2071" s="1">
        <v>1047308</v>
      </c>
      <c r="H2071" s="1">
        <v>1047308</v>
      </c>
      <c r="I2071" s="1">
        <v>0</v>
      </c>
      <c r="J2071">
        <v>7</v>
      </c>
    </row>
    <row r="2072" spans="1:10" hidden="1">
      <c r="A2072" t="s">
        <v>3630</v>
      </c>
      <c r="B2072" t="s">
        <v>2484</v>
      </c>
      <c r="C2072">
        <v>0</v>
      </c>
      <c r="D2072">
        <v>6</v>
      </c>
      <c r="E2072">
        <v>2024</v>
      </c>
      <c r="F2072" s="1">
        <v>0</v>
      </c>
      <c r="G2072" s="1">
        <v>0</v>
      </c>
      <c r="H2072" s="1">
        <v>400000</v>
      </c>
      <c r="I2072" s="1">
        <v>-400000</v>
      </c>
      <c r="J2072">
        <v>7</v>
      </c>
    </row>
    <row r="2073" spans="1:10" hidden="1">
      <c r="A2073" t="s">
        <v>4698</v>
      </c>
      <c r="B2073" t="s">
        <v>2489</v>
      </c>
      <c r="C2073">
        <v>0</v>
      </c>
      <c r="D2073">
        <v>6</v>
      </c>
      <c r="E2073">
        <v>2024</v>
      </c>
      <c r="F2073" s="1">
        <v>0</v>
      </c>
      <c r="G2073" s="1">
        <v>1583137</v>
      </c>
      <c r="H2073" s="1">
        <v>380018</v>
      </c>
      <c r="I2073" s="1">
        <v>1203119</v>
      </c>
      <c r="J2073">
        <v>7</v>
      </c>
    </row>
    <row r="2074" spans="1:10" hidden="1">
      <c r="A2074" t="s">
        <v>3631</v>
      </c>
      <c r="B2074" t="s">
        <v>2491</v>
      </c>
      <c r="C2074">
        <v>0</v>
      </c>
      <c r="D2074">
        <v>6</v>
      </c>
      <c r="E2074">
        <v>2024</v>
      </c>
      <c r="F2074" s="1">
        <v>0</v>
      </c>
      <c r="G2074" s="1">
        <v>1018294</v>
      </c>
      <c r="H2074" s="1">
        <v>6382902</v>
      </c>
      <c r="I2074" s="1">
        <v>-5364608</v>
      </c>
      <c r="J2074">
        <v>7</v>
      </c>
    </row>
    <row r="2075" spans="1:10" hidden="1">
      <c r="A2075" t="s">
        <v>3632</v>
      </c>
      <c r="B2075" t="s">
        <v>2496</v>
      </c>
      <c r="C2075">
        <v>0</v>
      </c>
      <c r="D2075">
        <v>6</v>
      </c>
      <c r="E2075">
        <v>2024</v>
      </c>
      <c r="F2075" s="1">
        <v>0</v>
      </c>
      <c r="G2075" s="1">
        <v>882962</v>
      </c>
      <c r="H2075" s="1">
        <v>146629</v>
      </c>
      <c r="I2075" s="1">
        <v>736333</v>
      </c>
      <c r="J2075">
        <v>6</v>
      </c>
    </row>
    <row r="2076" spans="1:10" hidden="1">
      <c r="A2076" t="s">
        <v>3633</v>
      </c>
      <c r="B2076" t="s">
        <v>3414</v>
      </c>
      <c r="C2076">
        <v>0</v>
      </c>
      <c r="D2076">
        <v>6</v>
      </c>
      <c r="E2076">
        <v>2024</v>
      </c>
      <c r="F2076" s="1">
        <v>0</v>
      </c>
      <c r="G2076" s="1">
        <v>322</v>
      </c>
      <c r="H2076" s="1">
        <v>322</v>
      </c>
      <c r="I2076" s="1">
        <v>0</v>
      </c>
      <c r="J2076">
        <v>7</v>
      </c>
    </row>
    <row r="2077" spans="1:10" hidden="1">
      <c r="A2077" t="s">
        <v>3634</v>
      </c>
      <c r="B2077" t="s">
        <v>2502</v>
      </c>
      <c r="C2077">
        <v>0</v>
      </c>
      <c r="D2077">
        <v>6</v>
      </c>
      <c r="E2077">
        <v>2024</v>
      </c>
      <c r="F2077" s="1">
        <v>0</v>
      </c>
      <c r="G2077" s="1">
        <v>882640</v>
      </c>
      <c r="H2077" s="1">
        <v>146307</v>
      </c>
      <c r="I2077" s="1">
        <v>736333</v>
      </c>
      <c r="J2077">
        <v>7</v>
      </c>
    </row>
    <row r="2078" spans="1:10" hidden="1">
      <c r="A2078" t="s">
        <v>3636</v>
      </c>
      <c r="B2078" t="s">
        <v>2510</v>
      </c>
      <c r="C2078">
        <v>0</v>
      </c>
      <c r="D2078">
        <v>6</v>
      </c>
      <c r="E2078">
        <v>2024</v>
      </c>
      <c r="F2078" s="1">
        <v>0</v>
      </c>
      <c r="G2078" s="1">
        <v>3170863</v>
      </c>
      <c r="H2078" s="1">
        <v>6500422</v>
      </c>
      <c r="I2078" s="1">
        <v>-3329559</v>
      </c>
      <c r="J2078">
        <v>6</v>
      </c>
    </row>
    <row r="2079" spans="1:10" hidden="1">
      <c r="A2079" t="s">
        <v>3637</v>
      </c>
      <c r="B2079" t="s">
        <v>2512</v>
      </c>
      <c r="C2079">
        <v>0</v>
      </c>
      <c r="D2079">
        <v>6</v>
      </c>
      <c r="E2079">
        <v>2024</v>
      </c>
      <c r="F2079" s="1">
        <v>0</v>
      </c>
      <c r="G2079" s="1">
        <v>167087</v>
      </c>
      <c r="H2079" s="1">
        <v>3475471</v>
      </c>
      <c r="I2079" s="1">
        <v>-3308384</v>
      </c>
      <c r="J2079">
        <v>7</v>
      </c>
    </row>
    <row r="2080" spans="1:10" hidden="1">
      <c r="A2080" t="s">
        <v>4699</v>
      </c>
      <c r="B2080" t="s">
        <v>3419</v>
      </c>
      <c r="C2080">
        <v>0</v>
      </c>
      <c r="D2080">
        <v>6</v>
      </c>
      <c r="E2080">
        <v>2024</v>
      </c>
      <c r="F2080" s="1">
        <v>0</v>
      </c>
      <c r="G2080" s="1">
        <v>8516</v>
      </c>
      <c r="H2080" s="1">
        <v>0</v>
      </c>
      <c r="I2080" s="1">
        <v>8516</v>
      </c>
      <c r="J2080">
        <v>7</v>
      </c>
    </row>
    <row r="2081" spans="1:10" hidden="1">
      <c r="A2081" t="s">
        <v>3638</v>
      </c>
      <c r="B2081" t="s">
        <v>3421</v>
      </c>
      <c r="C2081">
        <v>0</v>
      </c>
      <c r="D2081">
        <v>6</v>
      </c>
      <c r="E2081">
        <v>2024</v>
      </c>
      <c r="F2081" s="1">
        <v>0</v>
      </c>
      <c r="G2081" s="1">
        <v>2500130</v>
      </c>
      <c r="H2081" s="1">
        <v>2500130</v>
      </c>
      <c r="I2081" s="1">
        <v>0</v>
      </c>
      <c r="J2081">
        <v>7</v>
      </c>
    </row>
    <row r="2082" spans="1:10" hidden="1">
      <c r="A2082" t="s">
        <v>4508</v>
      </c>
      <c r="B2082" t="s">
        <v>3423</v>
      </c>
      <c r="C2082">
        <v>0</v>
      </c>
      <c r="D2082">
        <v>6</v>
      </c>
      <c r="E2082">
        <v>2024</v>
      </c>
      <c r="F2082" s="1">
        <v>0</v>
      </c>
      <c r="G2082" s="1">
        <v>107647</v>
      </c>
      <c r="H2082" s="1">
        <v>0</v>
      </c>
      <c r="I2082" s="1">
        <v>107647</v>
      </c>
      <c r="J2082">
        <v>7</v>
      </c>
    </row>
    <row r="2083" spans="1:10" hidden="1">
      <c r="A2083" t="s">
        <v>4509</v>
      </c>
      <c r="B2083" t="s">
        <v>2516</v>
      </c>
      <c r="C2083">
        <v>0</v>
      </c>
      <c r="D2083">
        <v>6</v>
      </c>
      <c r="E2083">
        <v>2024</v>
      </c>
      <c r="F2083" s="1">
        <v>0</v>
      </c>
      <c r="G2083" s="1">
        <v>38000</v>
      </c>
      <c r="H2083" s="1">
        <v>338000</v>
      </c>
      <c r="I2083" s="1">
        <v>-300000</v>
      </c>
      <c r="J2083">
        <v>7</v>
      </c>
    </row>
    <row r="2084" spans="1:10" hidden="1">
      <c r="A2084" t="s">
        <v>3639</v>
      </c>
      <c r="B2084" t="s">
        <v>2520</v>
      </c>
      <c r="C2084">
        <v>0</v>
      </c>
      <c r="D2084">
        <v>6</v>
      </c>
      <c r="E2084">
        <v>2024</v>
      </c>
      <c r="F2084" s="1">
        <v>0</v>
      </c>
      <c r="G2084" s="1">
        <v>347195</v>
      </c>
      <c r="H2084" s="1">
        <v>43933</v>
      </c>
      <c r="I2084" s="1">
        <v>303262</v>
      </c>
      <c r="J2084">
        <v>7</v>
      </c>
    </row>
    <row r="2085" spans="1:10" hidden="1">
      <c r="A2085" t="s">
        <v>3640</v>
      </c>
      <c r="B2085" t="s">
        <v>2522</v>
      </c>
      <c r="C2085">
        <v>0</v>
      </c>
      <c r="D2085">
        <v>6</v>
      </c>
      <c r="E2085">
        <v>2024</v>
      </c>
      <c r="F2085" s="1">
        <v>0</v>
      </c>
      <c r="G2085" s="1">
        <v>2288</v>
      </c>
      <c r="H2085" s="1">
        <v>142888</v>
      </c>
      <c r="I2085" s="1">
        <v>-140600</v>
      </c>
      <c r="J2085">
        <v>7</v>
      </c>
    </row>
    <row r="2086" spans="1:10" hidden="1">
      <c r="A2086" t="s">
        <v>3641</v>
      </c>
      <c r="B2086" t="s">
        <v>2528</v>
      </c>
      <c r="C2086">
        <v>0</v>
      </c>
      <c r="D2086">
        <v>6</v>
      </c>
      <c r="E2086">
        <v>2024</v>
      </c>
      <c r="F2086" s="1">
        <v>0</v>
      </c>
      <c r="G2086" s="1">
        <v>1250000</v>
      </c>
      <c r="H2086" s="1">
        <v>0</v>
      </c>
      <c r="I2086" s="1">
        <v>1250000</v>
      </c>
      <c r="J2086">
        <v>6</v>
      </c>
    </row>
    <row r="2087" spans="1:10" hidden="1">
      <c r="A2087" t="s">
        <v>3642</v>
      </c>
      <c r="B2087" t="s">
        <v>2530</v>
      </c>
      <c r="C2087">
        <v>0</v>
      </c>
      <c r="D2087">
        <v>6</v>
      </c>
      <c r="E2087">
        <v>2024</v>
      </c>
      <c r="F2087" s="1">
        <v>0</v>
      </c>
      <c r="G2087" s="1">
        <v>600000</v>
      </c>
      <c r="H2087" s="1">
        <v>0</v>
      </c>
      <c r="I2087" s="1">
        <v>600000</v>
      </c>
      <c r="J2087">
        <v>7</v>
      </c>
    </row>
    <row r="2088" spans="1:10" hidden="1">
      <c r="A2088" t="s">
        <v>3643</v>
      </c>
      <c r="B2088" t="s">
        <v>3644</v>
      </c>
      <c r="C2088">
        <v>0</v>
      </c>
      <c r="D2088">
        <v>6</v>
      </c>
      <c r="E2088">
        <v>2024</v>
      </c>
      <c r="F2088" s="1">
        <v>0</v>
      </c>
      <c r="G2088" s="1">
        <v>650000</v>
      </c>
      <c r="H2088" s="1">
        <v>0</v>
      </c>
      <c r="I2088" s="1">
        <v>650000</v>
      </c>
      <c r="J2088">
        <v>7</v>
      </c>
    </row>
    <row r="2089" spans="1:10" hidden="1">
      <c r="A2089" t="s">
        <v>3645</v>
      </c>
      <c r="B2089" t="s">
        <v>2534</v>
      </c>
      <c r="C2089">
        <v>0</v>
      </c>
      <c r="D2089">
        <v>6</v>
      </c>
      <c r="E2089">
        <v>2024</v>
      </c>
      <c r="F2089" s="1">
        <v>0</v>
      </c>
      <c r="G2089" s="1">
        <v>1482112</v>
      </c>
      <c r="H2089" s="1">
        <v>125539</v>
      </c>
      <c r="I2089" s="1">
        <v>1356573</v>
      </c>
      <c r="J2089">
        <v>6</v>
      </c>
    </row>
    <row r="2090" spans="1:10" hidden="1">
      <c r="A2090" t="s">
        <v>3646</v>
      </c>
      <c r="B2090" t="s">
        <v>2536</v>
      </c>
      <c r="C2090">
        <v>0</v>
      </c>
      <c r="D2090">
        <v>6</v>
      </c>
      <c r="E2090">
        <v>2024</v>
      </c>
      <c r="F2090" s="1">
        <v>0</v>
      </c>
      <c r="G2090" s="1">
        <v>935022</v>
      </c>
      <c r="H2090" s="1">
        <v>90923</v>
      </c>
      <c r="I2090" s="1">
        <v>844099</v>
      </c>
      <c r="J2090">
        <v>7</v>
      </c>
    </row>
    <row r="2091" spans="1:10" hidden="1">
      <c r="A2091" t="s">
        <v>4510</v>
      </c>
      <c r="B2091" t="s">
        <v>3437</v>
      </c>
      <c r="C2091">
        <v>0</v>
      </c>
      <c r="D2091">
        <v>6</v>
      </c>
      <c r="E2091">
        <v>2024</v>
      </c>
      <c r="F2091" s="1">
        <v>0</v>
      </c>
      <c r="G2091" s="1">
        <v>53479</v>
      </c>
      <c r="H2091" s="1">
        <v>2500</v>
      </c>
      <c r="I2091" s="1">
        <v>50979</v>
      </c>
      <c r="J2091">
        <v>7</v>
      </c>
    </row>
    <row r="2092" spans="1:10" hidden="1">
      <c r="A2092" t="s">
        <v>3647</v>
      </c>
      <c r="B2092" t="s">
        <v>2540</v>
      </c>
      <c r="C2092">
        <v>0</v>
      </c>
      <c r="D2092">
        <v>6</v>
      </c>
      <c r="E2092">
        <v>2024</v>
      </c>
      <c r="F2092" s="1">
        <v>0</v>
      </c>
      <c r="G2092" s="1">
        <v>264485</v>
      </c>
      <c r="H2092" s="1">
        <v>32116</v>
      </c>
      <c r="I2092" s="1">
        <v>232369</v>
      </c>
      <c r="J2092">
        <v>7</v>
      </c>
    </row>
    <row r="2093" spans="1:10" hidden="1">
      <c r="A2093" t="s">
        <v>3648</v>
      </c>
      <c r="B2093" t="s">
        <v>3442</v>
      </c>
      <c r="C2093">
        <v>0</v>
      </c>
      <c r="D2093">
        <v>6</v>
      </c>
      <c r="E2093">
        <v>2024</v>
      </c>
      <c r="F2093" s="1">
        <v>0</v>
      </c>
      <c r="G2093" s="1">
        <v>229126</v>
      </c>
      <c r="H2093" s="1">
        <v>0</v>
      </c>
      <c r="I2093" s="1">
        <v>229126</v>
      </c>
      <c r="J2093">
        <v>7</v>
      </c>
    </row>
    <row r="2094" spans="1:10" hidden="1">
      <c r="A2094" t="s">
        <v>3649</v>
      </c>
      <c r="B2094" t="s">
        <v>2545</v>
      </c>
      <c r="C2094">
        <v>0</v>
      </c>
      <c r="D2094">
        <v>6</v>
      </c>
      <c r="E2094">
        <v>2024</v>
      </c>
      <c r="F2094" s="1">
        <v>0</v>
      </c>
      <c r="G2094" s="1">
        <v>3730278</v>
      </c>
      <c r="H2094" s="1">
        <v>9200</v>
      </c>
      <c r="I2094" s="1">
        <v>3721078</v>
      </c>
      <c r="J2094">
        <v>6</v>
      </c>
    </row>
    <row r="2095" spans="1:10" hidden="1">
      <c r="A2095" t="s">
        <v>3650</v>
      </c>
      <c r="B2095" t="s">
        <v>2545</v>
      </c>
      <c r="C2095">
        <v>0</v>
      </c>
      <c r="D2095">
        <v>6</v>
      </c>
      <c r="E2095">
        <v>2024</v>
      </c>
      <c r="F2095" s="1">
        <v>0</v>
      </c>
      <c r="G2095" s="1">
        <v>277857</v>
      </c>
      <c r="H2095" s="1">
        <v>9200</v>
      </c>
      <c r="I2095" s="1">
        <v>268657</v>
      </c>
      <c r="J2095">
        <v>7</v>
      </c>
    </row>
    <row r="2096" spans="1:10" hidden="1">
      <c r="A2096" t="s">
        <v>3651</v>
      </c>
      <c r="B2096" t="s">
        <v>2550</v>
      </c>
      <c r="C2096">
        <v>0</v>
      </c>
      <c r="D2096">
        <v>6</v>
      </c>
      <c r="E2096">
        <v>2024</v>
      </c>
      <c r="F2096" s="1">
        <v>0</v>
      </c>
      <c r="G2096" s="1">
        <v>3452421</v>
      </c>
      <c r="H2096" s="1">
        <v>0</v>
      </c>
      <c r="I2096" s="1">
        <v>3452421</v>
      </c>
      <c r="J2096">
        <v>7</v>
      </c>
    </row>
    <row r="2097" spans="1:10" hidden="1">
      <c r="A2097" t="s">
        <v>3652</v>
      </c>
      <c r="B2097" t="s">
        <v>2555</v>
      </c>
      <c r="C2097">
        <v>0</v>
      </c>
      <c r="D2097">
        <v>6</v>
      </c>
      <c r="E2097">
        <v>2024</v>
      </c>
      <c r="F2097" s="1">
        <v>0</v>
      </c>
      <c r="G2097" s="1">
        <v>688065</v>
      </c>
      <c r="H2097" s="1">
        <v>8627067</v>
      </c>
      <c r="I2097" s="1">
        <v>-7939002</v>
      </c>
      <c r="J2097">
        <v>6</v>
      </c>
    </row>
    <row r="2098" spans="1:10" hidden="1">
      <c r="A2098" t="s">
        <v>3653</v>
      </c>
      <c r="B2098" t="s">
        <v>2557</v>
      </c>
      <c r="C2098">
        <v>0</v>
      </c>
      <c r="D2098">
        <v>6</v>
      </c>
      <c r="E2098">
        <v>2024</v>
      </c>
      <c r="F2098" s="1">
        <v>0</v>
      </c>
      <c r="G2098" s="1">
        <v>0</v>
      </c>
      <c r="H2098" s="1">
        <v>7936002</v>
      </c>
      <c r="I2098" s="1">
        <v>-7936002</v>
      </c>
      <c r="J2098">
        <v>7</v>
      </c>
    </row>
    <row r="2099" spans="1:10" hidden="1">
      <c r="A2099" t="s">
        <v>4700</v>
      </c>
      <c r="B2099" t="s">
        <v>4696</v>
      </c>
      <c r="C2099">
        <v>0</v>
      </c>
      <c r="D2099">
        <v>6</v>
      </c>
      <c r="E2099">
        <v>2024</v>
      </c>
      <c r="F2099" s="1">
        <v>0</v>
      </c>
      <c r="G2099" s="1">
        <v>0</v>
      </c>
      <c r="H2099" s="1">
        <v>3000</v>
      </c>
      <c r="I2099" s="1">
        <v>-3000</v>
      </c>
      <c r="J2099">
        <v>7</v>
      </c>
    </row>
    <row r="2100" spans="1:10" hidden="1">
      <c r="A2100" t="s">
        <v>3654</v>
      </c>
      <c r="B2100" t="s">
        <v>2561</v>
      </c>
      <c r="C2100">
        <v>0</v>
      </c>
      <c r="D2100">
        <v>6</v>
      </c>
      <c r="E2100">
        <v>2024</v>
      </c>
      <c r="F2100" s="1">
        <v>0</v>
      </c>
      <c r="G2100" s="1">
        <v>688065</v>
      </c>
      <c r="H2100" s="1">
        <v>688065</v>
      </c>
      <c r="I2100" s="1">
        <v>0</v>
      </c>
      <c r="J2100">
        <v>7</v>
      </c>
    </row>
    <row r="2101" spans="1:10" hidden="1">
      <c r="A2101" t="s">
        <v>3655</v>
      </c>
      <c r="B2101" t="s">
        <v>3450</v>
      </c>
      <c r="C2101">
        <v>0</v>
      </c>
      <c r="D2101">
        <v>6</v>
      </c>
      <c r="E2101">
        <v>2024</v>
      </c>
      <c r="F2101" s="1">
        <v>0</v>
      </c>
      <c r="G2101" s="1">
        <v>1573068</v>
      </c>
      <c r="H2101" s="1">
        <v>1573068</v>
      </c>
      <c r="I2101" s="1">
        <v>0</v>
      </c>
      <c r="J2101">
        <v>5</v>
      </c>
    </row>
    <row r="2102" spans="1:10" hidden="1">
      <c r="A2102" t="s">
        <v>3656</v>
      </c>
      <c r="B2102" t="s">
        <v>2571</v>
      </c>
      <c r="C2102">
        <v>0</v>
      </c>
      <c r="D2102">
        <v>6</v>
      </c>
      <c r="E2102">
        <v>2024</v>
      </c>
      <c r="F2102" s="1">
        <v>0</v>
      </c>
      <c r="G2102" s="1">
        <v>1450000</v>
      </c>
      <c r="H2102" s="1">
        <v>1450000</v>
      </c>
      <c r="I2102" s="1">
        <v>0</v>
      </c>
      <c r="J2102">
        <v>6</v>
      </c>
    </row>
    <row r="2103" spans="1:10" hidden="1">
      <c r="A2103" t="s">
        <v>3657</v>
      </c>
      <c r="B2103" t="s">
        <v>3453</v>
      </c>
      <c r="C2103">
        <v>0</v>
      </c>
      <c r="D2103">
        <v>6</v>
      </c>
      <c r="E2103">
        <v>2024</v>
      </c>
      <c r="F2103" s="1">
        <v>0</v>
      </c>
      <c r="G2103" s="1">
        <v>1450000</v>
      </c>
      <c r="H2103" s="1">
        <v>1450000</v>
      </c>
      <c r="I2103" s="1">
        <v>0</v>
      </c>
      <c r="J2103">
        <v>7</v>
      </c>
    </row>
    <row r="2104" spans="1:10" hidden="1">
      <c r="A2104" t="s">
        <v>4701</v>
      </c>
      <c r="B2104" t="s">
        <v>3455</v>
      </c>
      <c r="C2104">
        <v>0</v>
      </c>
      <c r="D2104">
        <v>6</v>
      </c>
      <c r="E2104">
        <v>2024</v>
      </c>
      <c r="F2104" s="1">
        <v>0</v>
      </c>
      <c r="G2104" s="1">
        <v>123068</v>
      </c>
      <c r="H2104" s="1">
        <v>123068</v>
      </c>
      <c r="I2104" s="1">
        <v>0</v>
      </c>
      <c r="J2104">
        <v>6</v>
      </c>
    </row>
    <row r="2105" spans="1:10" hidden="1">
      <c r="A2105" t="s">
        <v>4702</v>
      </c>
      <c r="B2105" t="s">
        <v>3457</v>
      </c>
      <c r="C2105">
        <v>0</v>
      </c>
      <c r="D2105">
        <v>6</v>
      </c>
      <c r="E2105">
        <v>2024</v>
      </c>
      <c r="F2105" s="1">
        <v>0</v>
      </c>
      <c r="G2105" s="1">
        <v>123068</v>
      </c>
      <c r="H2105" s="1">
        <v>123068</v>
      </c>
      <c r="I2105" s="1">
        <v>0</v>
      </c>
      <c r="J2105">
        <v>7</v>
      </c>
    </row>
    <row r="2106" spans="1:10">
      <c r="A2106" t="s">
        <v>3658</v>
      </c>
      <c r="B2106" t="s">
        <v>3659</v>
      </c>
      <c r="C2106">
        <v>0</v>
      </c>
      <c r="D2106">
        <v>6</v>
      </c>
      <c r="E2106">
        <v>2024</v>
      </c>
      <c r="F2106" s="1">
        <v>0</v>
      </c>
      <c r="G2106" s="1">
        <v>224947687.34999999</v>
      </c>
      <c r="H2106" s="1">
        <v>183144777.30000001</v>
      </c>
      <c r="I2106" s="1">
        <v>41802910.049999997</v>
      </c>
      <c r="J2106">
        <v>3</v>
      </c>
    </row>
    <row r="2107" spans="1:10" hidden="1">
      <c r="A2107" t="s">
        <v>3660</v>
      </c>
      <c r="B2107" t="s">
        <v>3659</v>
      </c>
      <c r="C2107">
        <v>0</v>
      </c>
      <c r="D2107">
        <v>6</v>
      </c>
      <c r="E2107">
        <v>2024</v>
      </c>
      <c r="F2107" s="1">
        <v>0</v>
      </c>
      <c r="G2107" s="1">
        <v>224947687.34999999</v>
      </c>
      <c r="H2107" s="1">
        <v>183144777.30000001</v>
      </c>
      <c r="I2107" s="1">
        <v>41802910.049999997</v>
      </c>
      <c r="J2107">
        <v>4</v>
      </c>
    </row>
    <row r="2108" spans="1:10" hidden="1">
      <c r="A2108" t="s">
        <v>3661</v>
      </c>
      <c r="B2108" t="s">
        <v>3662</v>
      </c>
      <c r="C2108">
        <v>0</v>
      </c>
      <c r="D2108">
        <v>6</v>
      </c>
      <c r="E2108">
        <v>2024</v>
      </c>
      <c r="F2108" s="1">
        <v>0</v>
      </c>
      <c r="G2108" s="1">
        <v>140651683.31999999</v>
      </c>
      <c r="H2108" s="1">
        <v>137941047.75999999</v>
      </c>
      <c r="I2108" s="1">
        <v>2710635.56</v>
      </c>
      <c r="J2108">
        <v>5</v>
      </c>
    </row>
    <row r="2109" spans="1:10" hidden="1">
      <c r="A2109" t="s">
        <v>3663</v>
      </c>
      <c r="B2109" t="s">
        <v>2300</v>
      </c>
      <c r="C2109">
        <v>0</v>
      </c>
      <c r="D2109">
        <v>6</v>
      </c>
      <c r="E2109">
        <v>2024</v>
      </c>
      <c r="F2109" s="1">
        <v>0</v>
      </c>
      <c r="G2109" s="1">
        <v>61282546.619999997</v>
      </c>
      <c r="H2109" s="1">
        <v>61282546.619999997</v>
      </c>
      <c r="I2109" s="1">
        <v>0</v>
      </c>
      <c r="J2109">
        <v>6</v>
      </c>
    </row>
    <row r="2110" spans="1:10" hidden="1">
      <c r="A2110" t="s">
        <v>3664</v>
      </c>
      <c r="B2110" t="s">
        <v>2302</v>
      </c>
      <c r="C2110">
        <v>0</v>
      </c>
      <c r="D2110">
        <v>6</v>
      </c>
      <c r="E2110">
        <v>2024</v>
      </c>
      <c r="F2110" s="1">
        <v>0</v>
      </c>
      <c r="G2110" s="1">
        <v>61282546.619999997</v>
      </c>
      <c r="H2110" s="1">
        <v>61282546.619999997</v>
      </c>
      <c r="I2110" s="1">
        <v>0</v>
      </c>
      <c r="J2110">
        <v>7</v>
      </c>
    </row>
    <row r="2111" spans="1:10" hidden="1">
      <c r="A2111" t="s">
        <v>3665</v>
      </c>
      <c r="B2111" t="s">
        <v>3315</v>
      </c>
      <c r="C2111">
        <v>0</v>
      </c>
      <c r="D2111">
        <v>6</v>
      </c>
      <c r="E2111">
        <v>2024</v>
      </c>
      <c r="F2111" s="1">
        <v>0</v>
      </c>
      <c r="G2111" s="1">
        <v>1602168</v>
      </c>
      <c r="H2111" s="1">
        <v>1602168</v>
      </c>
      <c r="I2111" s="1">
        <v>0</v>
      </c>
      <c r="J2111">
        <v>6</v>
      </c>
    </row>
    <row r="2112" spans="1:10" hidden="1">
      <c r="A2112" t="s">
        <v>3666</v>
      </c>
      <c r="B2112" t="s">
        <v>2307</v>
      </c>
      <c r="C2112">
        <v>0</v>
      </c>
      <c r="D2112">
        <v>6</v>
      </c>
      <c r="E2112">
        <v>2024</v>
      </c>
      <c r="F2112" s="1">
        <v>0</v>
      </c>
      <c r="G2112" s="1">
        <v>1602168</v>
      </c>
      <c r="H2112" s="1">
        <v>1602168</v>
      </c>
      <c r="I2112" s="1">
        <v>0</v>
      </c>
      <c r="J2112">
        <v>7</v>
      </c>
    </row>
    <row r="2113" spans="1:10" hidden="1">
      <c r="A2113" t="s">
        <v>3667</v>
      </c>
      <c r="B2113" t="s">
        <v>2313</v>
      </c>
      <c r="C2113">
        <v>0</v>
      </c>
      <c r="D2113">
        <v>6</v>
      </c>
      <c r="E2113">
        <v>2024</v>
      </c>
      <c r="F2113" s="1">
        <v>0</v>
      </c>
      <c r="G2113" s="1">
        <v>13542254.630000001</v>
      </c>
      <c r="H2113" s="1">
        <v>13542254.630000001</v>
      </c>
      <c r="I2113" s="1">
        <v>0</v>
      </c>
      <c r="J2113">
        <v>6</v>
      </c>
    </row>
    <row r="2114" spans="1:10" hidden="1">
      <c r="A2114" t="s">
        <v>3668</v>
      </c>
      <c r="B2114" t="s">
        <v>2315</v>
      </c>
      <c r="C2114">
        <v>0</v>
      </c>
      <c r="D2114">
        <v>6</v>
      </c>
      <c r="E2114">
        <v>2024</v>
      </c>
      <c r="F2114" s="1">
        <v>0</v>
      </c>
      <c r="G2114" s="1">
        <v>381372.31</v>
      </c>
      <c r="H2114" s="1">
        <v>381372.31</v>
      </c>
      <c r="I2114" s="1">
        <v>0</v>
      </c>
      <c r="J2114">
        <v>7</v>
      </c>
    </row>
    <row r="2115" spans="1:10" hidden="1">
      <c r="A2115" t="s">
        <v>3669</v>
      </c>
      <c r="B2115" t="s">
        <v>2317</v>
      </c>
      <c r="C2115">
        <v>0</v>
      </c>
      <c r="D2115">
        <v>6</v>
      </c>
      <c r="E2115">
        <v>2024</v>
      </c>
      <c r="F2115" s="1">
        <v>0</v>
      </c>
      <c r="G2115" s="1">
        <v>10775506.529999999</v>
      </c>
      <c r="H2115" s="1">
        <v>10775506.529999999</v>
      </c>
      <c r="I2115" s="1">
        <v>0</v>
      </c>
      <c r="J2115">
        <v>7</v>
      </c>
    </row>
    <row r="2116" spans="1:10" hidden="1">
      <c r="A2116" t="s">
        <v>3670</v>
      </c>
      <c r="B2116" t="s">
        <v>2321</v>
      </c>
      <c r="C2116">
        <v>0</v>
      </c>
      <c r="D2116">
        <v>6</v>
      </c>
      <c r="E2116">
        <v>2024</v>
      </c>
      <c r="F2116" s="1">
        <v>0</v>
      </c>
      <c r="G2116" s="1">
        <v>50827.83</v>
      </c>
      <c r="H2116" s="1">
        <v>50827.83</v>
      </c>
      <c r="I2116" s="1">
        <v>0</v>
      </c>
      <c r="J2116">
        <v>7</v>
      </c>
    </row>
    <row r="2117" spans="1:10" hidden="1">
      <c r="A2117" t="s">
        <v>3671</v>
      </c>
      <c r="B2117" t="s">
        <v>2323</v>
      </c>
      <c r="C2117">
        <v>0</v>
      </c>
      <c r="D2117">
        <v>6</v>
      </c>
      <c r="E2117">
        <v>2024</v>
      </c>
      <c r="F2117" s="1">
        <v>0</v>
      </c>
      <c r="G2117" s="1">
        <v>120523.89</v>
      </c>
      <c r="H2117" s="1">
        <v>120523.89</v>
      </c>
      <c r="I2117" s="1">
        <v>0</v>
      </c>
      <c r="J2117">
        <v>7</v>
      </c>
    </row>
    <row r="2118" spans="1:10" hidden="1">
      <c r="A2118" t="s">
        <v>3672</v>
      </c>
      <c r="B2118" t="s">
        <v>2327</v>
      </c>
      <c r="C2118">
        <v>0</v>
      </c>
      <c r="D2118">
        <v>6</v>
      </c>
      <c r="E2118">
        <v>2024</v>
      </c>
      <c r="F2118" s="1">
        <v>0</v>
      </c>
      <c r="G2118" s="1">
        <v>1293394.22</v>
      </c>
      <c r="H2118" s="1">
        <v>1293394.22</v>
      </c>
      <c r="I2118" s="1">
        <v>0</v>
      </c>
      <c r="J2118">
        <v>7</v>
      </c>
    </row>
    <row r="2119" spans="1:10" hidden="1">
      <c r="A2119" t="s">
        <v>3673</v>
      </c>
      <c r="B2119" t="s">
        <v>2329</v>
      </c>
      <c r="C2119">
        <v>0</v>
      </c>
      <c r="D2119">
        <v>6</v>
      </c>
      <c r="E2119">
        <v>2024</v>
      </c>
      <c r="F2119" s="1">
        <v>0</v>
      </c>
      <c r="G2119" s="1">
        <v>920629.85</v>
      </c>
      <c r="H2119" s="1">
        <v>920629.85</v>
      </c>
      <c r="I2119" s="1">
        <v>0</v>
      </c>
      <c r="J2119">
        <v>7</v>
      </c>
    </row>
    <row r="2120" spans="1:10" hidden="1">
      <c r="A2120" t="s">
        <v>3674</v>
      </c>
      <c r="B2120" t="s">
        <v>2334</v>
      </c>
      <c r="C2120">
        <v>0</v>
      </c>
      <c r="D2120">
        <v>6</v>
      </c>
      <c r="E2120">
        <v>2024</v>
      </c>
      <c r="F2120" s="1">
        <v>0</v>
      </c>
      <c r="G2120" s="1">
        <v>24132830.100000001</v>
      </c>
      <c r="H2120" s="1">
        <v>23973418.879999999</v>
      </c>
      <c r="I2120" s="1">
        <v>159411.22</v>
      </c>
      <c r="J2120">
        <v>6</v>
      </c>
    </row>
    <row r="2121" spans="1:10" hidden="1">
      <c r="A2121" t="s">
        <v>3675</v>
      </c>
      <c r="B2121" t="s">
        <v>2336</v>
      </c>
      <c r="C2121">
        <v>0</v>
      </c>
      <c r="D2121">
        <v>6</v>
      </c>
      <c r="E2121">
        <v>2024</v>
      </c>
      <c r="F2121" s="1">
        <v>0</v>
      </c>
      <c r="G2121" s="1">
        <v>8270224.5199999996</v>
      </c>
      <c r="H2121" s="1">
        <v>8270224.5199999996</v>
      </c>
      <c r="I2121" s="1">
        <v>0</v>
      </c>
      <c r="J2121">
        <v>7</v>
      </c>
    </row>
    <row r="2122" spans="1:10" hidden="1">
      <c r="A2122" t="s">
        <v>3676</v>
      </c>
      <c r="B2122" t="s">
        <v>2338</v>
      </c>
      <c r="C2122">
        <v>0</v>
      </c>
      <c r="D2122">
        <v>6</v>
      </c>
      <c r="E2122">
        <v>2024</v>
      </c>
      <c r="F2122" s="1">
        <v>0</v>
      </c>
      <c r="G2122" s="1">
        <v>6055149.9199999999</v>
      </c>
      <c r="H2122" s="1">
        <v>6055149.9199999999</v>
      </c>
      <c r="I2122" s="1">
        <v>0</v>
      </c>
      <c r="J2122">
        <v>7</v>
      </c>
    </row>
    <row r="2123" spans="1:10" hidden="1">
      <c r="A2123" t="s">
        <v>3677</v>
      </c>
      <c r="B2123" t="s">
        <v>1882</v>
      </c>
      <c r="C2123">
        <v>0</v>
      </c>
      <c r="D2123">
        <v>6</v>
      </c>
      <c r="E2123">
        <v>2024</v>
      </c>
      <c r="F2123" s="1">
        <v>0</v>
      </c>
      <c r="G2123" s="1">
        <v>5707967.0700000003</v>
      </c>
      <c r="H2123" s="1">
        <v>5707967.0700000003</v>
      </c>
      <c r="I2123" s="1">
        <v>0</v>
      </c>
      <c r="J2123">
        <v>7</v>
      </c>
    </row>
    <row r="2124" spans="1:10" hidden="1">
      <c r="A2124" t="s">
        <v>3678</v>
      </c>
      <c r="B2124" t="s">
        <v>2345</v>
      </c>
      <c r="C2124">
        <v>0</v>
      </c>
      <c r="D2124">
        <v>6</v>
      </c>
      <c r="E2124">
        <v>2024</v>
      </c>
      <c r="F2124" s="1">
        <v>0</v>
      </c>
      <c r="G2124" s="1">
        <v>2283188.2599999998</v>
      </c>
      <c r="H2124" s="1">
        <v>2283188.2599999998</v>
      </c>
      <c r="I2124" s="1">
        <v>0</v>
      </c>
      <c r="J2124">
        <v>7</v>
      </c>
    </row>
    <row r="2125" spans="1:10" hidden="1">
      <c r="A2125" t="s">
        <v>3679</v>
      </c>
      <c r="B2125" t="s">
        <v>2349</v>
      </c>
      <c r="C2125">
        <v>0</v>
      </c>
      <c r="D2125">
        <v>6</v>
      </c>
      <c r="E2125">
        <v>2024</v>
      </c>
      <c r="F2125" s="1">
        <v>0</v>
      </c>
      <c r="G2125" s="1">
        <v>1816300.33</v>
      </c>
      <c r="H2125" s="1">
        <v>1656889.11</v>
      </c>
      <c r="I2125" s="1">
        <v>159411.22</v>
      </c>
      <c r="J2125">
        <v>7</v>
      </c>
    </row>
    <row r="2126" spans="1:10" hidden="1">
      <c r="A2126" t="s">
        <v>3680</v>
      </c>
      <c r="B2126" t="s">
        <v>2354</v>
      </c>
      <c r="C2126">
        <v>0</v>
      </c>
      <c r="D2126">
        <v>6</v>
      </c>
      <c r="E2126">
        <v>2024</v>
      </c>
      <c r="F2126" s="1">
        <v>0</v>
      </c>
      <c r="G2126" s="1">
        <v>24955162.73</v>
      </c>
      <c r="H2126" s="1">
        <v>22403938.390000001</v>
      </c>
      <c r="I2126" s="1">
        <v>2551224.34</v>
      </c>
      <c r="J2126">
        <v>6</v>
      </c>
    </row>
    <row r="2127" spans="1:10" hidden="1">
      <c r="A2127" t="s">
        <v>3681</v>
      </c>
      <c r="B2127" t="s">
        <v>2356</v>
      </c>
      <c r="C2127">
        <v>0</v>
      </c>
      <c r="D2127">
        <v>6</v>
      </c>
      <c r="E2127">
        <v>2024</v>
      </c>
      <c r="F2127" s="1">
        <v>0</v>
      </c>
      <c r="G2127" s="1">
        <v>1713783.46</v>
      </c>
      <c r="H2127" s="1">
        <v>1713783.46</v>
      </c>
      <c r="I2127" s="1">
        <v>0</v>
      </c>
      <c r="J2127">
        <v>7</v>
      </c>
    </row>
    <row r="2128" spans="1:10" hidden="1">
      <c r="A2128" t="s">
        <v>3682</v>
      </c>
      <c r="B2128" t="s">
        <v>2360</v>
      </c>
      <c r="C2128">
        <v>0</v>
      </c>
      <c r="D2128">
        <v>6</v>
      </c>
      <c r="E2128">
        <v>2024</v>
      </c>
      <c r="F2128" s="1">
        <v>0</v>
      </c>
      <c r="G2128" s="1">
        <v>13974650.84</v>
      </c>
      <c r="H2128" s="1">
        <v>11423426.5</v>
      </c>
      <c r="I2128" s="1">
        <v>2551224.34</v>
      </c>
      <c r="J2128">
        <v>7</v>
      </c>
    </row>
    <row r="2129" spans="1:10" hidden="1">
      <c r="A2129" t="s">
        <v>3683</v>
      </c>
      <c r="B2129" t="s">
        <v>2362</v>
      </c>
      <c r="C2129">
        <v>0</v>
      </c>
      <c r="D2129">
        <v>6</v>
      </c>
      <c r="E2129">
        <v>2024</v>
      </c>
      <c r="F2129" s="1">
        <v>0</v>
      </c>
      <c r="G2129" s="1">
        <v>5232770.34</v>
      </c>
      <c r="H2129" s="1">
        <v>5232770.34</v>
      </c>
      <c r="I2129" s="1">
        <v>0</v>
      </c>
      <c r="J2129">
        <v>7</v>
      </c>
    </row>
    <row r="2130" spans="1:10" hidden="1">
      <c r="A2130" t="s">
        <v>3684</v>
      </c>
      <c r="B2130" t="s">
        <v>2364</v>
      </c>
      <c r="C2130">
        <v>0</v>
      </c>
      <c r="D2130">
        <v>6</v>
      </c>
      <c r="E2130">
        <v>2024</v>
      </c>
      <c r="F2130" s="1">
        <v>0</v>
      </c>
      <c r="G2130" s="1">
        <v>3579737.21</v>
      </c>
      <c r="H2130" s="1">
        <v>3579737.21</v>
      </c>
      <c r="I2130" s="1">
        <v>0</v>
      </c>
      <c r="J2130">
        <v>7</v>
      </c>
    </row>
    <row r="2131" spans="1:10" hidden="1">
      <c r="A2131" t="s">
        <v>3685</v>
      </c>
      <c r="B2131" t="s">
        <v>2367</v>
      </c>
      <c r="C2131">
        <v>0</v>
      </c>
      <c r="D2131">
        <v>6</v>
      </c>
      <c r="E2131">
        <v>2024</v>
      </c>
      <c r="F2131" s="1">
        <v>0</v>
      </c>
      <c r="G2131" s="1">
        <v>454220.88</v>
      </c>
      <c r="H2131" s="1">
        <v>454220.88</v>
      </c>
      <c r="I2131" s="1">
        <v>0</v>
      </c>
      <c r="J2131">
        <v>7</v>
      </c>
    </row>
    <row r="2132" spans="1:10" hidden="1">
      <c r="A2132" t="s">
        <v>3686</v>
      </c>
      <c r="B2132" t="s">
        <v>2372</v>
      </c>
      <c r="C2132">
        <v>0</v>
      </c>
      <c r="D2132">
        <v>6</v>
      </c>
      <c r="E2132">
        <v>2024</v>
      </c>
      <c r="F2132" s="1">
        <v>0</v>
      </c>
      <c r="G2132" s="1">
        <v>15136721.24</v>
      </c>
      <c r="H2132" s="1">
        <v>15136721.24</v>
      </c>
      <c r="I2132" s="1">
        <v>0</v>
      </c>
      <c r="J2132">
        <v>6</v>
      </c>
    </row>
    <row r="2133" spans="1:10" hidden="1">
      <c r="A2133" t="s">
        <v>3687</v>
      </c>
      <c r="B2133" t="s">
        <v>2374</v>
      </c>
      <c r="C2133">
        <v>0</v>
      </c>
      <c r="D2133">
        <v>6</v>
      </c>
      <c r="E2133">
        <v>2024</v>
      </c>
      <c r="F2133" s="1">
        <v>0</v>
      </c>
      <c r="G2133" s="1">
        <v>15136721.24</v>
      </c>
      <c r="H2133" s="1">
        <v>15136721.24</v>
      </c>
      <c r="I2133" s="1">
        <v>0</v>
      </c>
      <c r="J2133">
        <v>7</v>
      </c>
    </row>
    <row r="2134" spans="1:10" hidden="1">
      <c r="A2134" t="s">
        <v>3688</v>
      </c>
      <c r="B2134" t="s">
        <v>3489</v>
      </c>
      <c r="C2134">
        <v>0</v>
      </c>
      <c r="D2134">
        <v>6</v>
      </c>
      <c r="E2134">
        <v>2024</v>
      </c>
      <c r="F2134" s="1">
        <v>0</v>
      </c>
      <c r="G2134" s="1">
        <v>16057019.1</v>
      </c>
      <c r="H2134" s="1">
        <v>9133516.1699999999</v>
      </c>
      <c r="I2134" s="1">
        <v>6923502.9299999997</v>
      </c>
      <c r="J2134">
        <v>5</v>
      </c>
    </row>
    <row r="2135" spans="1:10" hidden="1">
      <c r="A2135" t="s">
        <v>3689</v>
      </c>
      <c r="B2135" t="s">
        <v>2381</v>
      </c>
      <c r="C2135">
        <v>0</v>
      </c>
      <c r="D2135">
        <v>6</v>
      </c>
      <c r="E2135">
        <v>2024</v>
      </c>
      <c r="F2135" s="1">
        <v>0</v>
      </c>
      <c r="G2135" s="1">
        <v>3808094.83</v>
      </c>
      <c r="H2135" s="1">
        <v>2398862.75</v>
      </c>
      <c r="I2135" s="1">
        <v>1409232.08</v>
      </c>
      <c r="J2135">
        <v>6</v>
      </c>
    </row>
    <row r="2136" spans="1:10" hidden="1">
      <c r="A2136" t="s">
        <v>3690</v>
      </c>
      <c r="B2136" t="s">
        <v>2383</v>
      </c>
      <c r="C2136">
        <v>0</v>
      </c>
      <c r="D2136">
        <v>6</v>
      </c>
      <c r="E2136">
        <v>2024</v>
      </c>
      <c r="F2136" s="1">
        <v>0</v>
      </c>
      <c r="G2136" s="1">
        <v>207811.8</v>
      </c>
      <c r="H2136" s="1">
        <v>169019.87</v>
      </c>
      <c r="I2136" s="1">
        <v>38791.93</v>
      </c>
      <c r="J2136">
        <v>7</v>
      </c>
    </row>
    <row r="2137" spans="1:10" hidden="1">
      <c r="A2137" t="s">
        <v>4846</v>
      </c>
      <c r="B2137" t="s">
        <v>2387</v>
      </c>
      <c r="C2137">
        <v>0</v>
      </c>
      <c r="D2137">
        <v>6</v>
      </c>
      <c r="E2137">
        <v>2024</v>
      </c>
      <c r="F2137" s="1">
        <v>0</v>
      </c>
      <c r="G2137" s="1">
        <v>240990</v>
      </c>
      <c r="H2137" s="1">
        <v>0</v>
      </c>
      <c r="I2137" s="1">
        <v>240990</v>
      </c>
      <c r="J2137">
        <v>7</v>
      </c>
    </row>
    <row r="2138" spans="1:10" hidden="1">
      <c r="A2138" t="s">
        <v>3691</v>
      </c>
      <c r="B2138" t="s">
        <v>2391</v>
      </c>
      <c r="C2138">
        <v>0</v>
      </c>
      <c r="D2138">
        <v>6</v>
      </c>
      <c r="E2138">
        <v>2024</v>
      </c>
      <c r="F2138" s="1">
        <v>0</v>
      </c>
      <c r="G2138" s="1">
        <v>407104.81</v>
      </c>
      <c r="H2138" s="1">
        <v>238913.46</v>
      </c>
      <c r="I2138" s="1">
        <v>168191.35</v>
      </c>
      <c r="J2138">
        <v>7</v>
      </c>
    </row>
    <row r="2139" spans="1:10" hidden="1">
      <c r="A2139" t="s">
        <v>3692</v>
      </c>
      <c r="B2139" t="s">
        <v>2393</v>
      </c>
      <c r="C2139">
        <v>0</v>
      </c>
      <c r="D2139">
        <v>6</v>
      </c>
      <c r="E2139">
        <v>2024</v>
      </c>
      <c r="F2139" s="1">
        <v>0</v>
      </c>
      <c r="G2139" s="1">
        <v>2716801.62</v>
      </c>
      <c r="H2139" s="1">
        <v>1953623.82</v>
      </c>
      <c r="I2139" s="1">
        <v>763177.8</v>
      </c>
      <c r="J2139">
        <v>7</v>
      </c>
    </row>
    <row r="2140" spans="1:10" hidden="1">
      <c r="A2140" t="s">
        <v>4511</v>
      </c>
      <c r="B2140" t="s">
        <v>2395</v>
      </c>
      <c r="C2140">
        <v>0</v>
      </c>
      <c r="D2140">
        <v>6</v>
      </c>
      <c r="E2140">
        <v>2024</v>
      </c>
      <c r="F2140" s="1">
        <v>0</v>
      </c>
      <c r="G2140" s="1">
        <v>235386.6</v>
      </c>
      <c r="H2140" s="1">
        <v>37305.599999999999</v>
      </c>
      <c r="I2140" s="1">
        <v>198081</v>
      </c>
      <c r="J2140">
        <v>7</v>
      </c>
    </row>
    <row r="2141" spans="1:10" hidden="1">
      <c r="A2141" t="s">
        <v>3693</v>
      </c>
      <c r="B2141" t="s">
        <v>2401</v>
      </c>
      <c r="C2141">
        <v>0</v>
      </c>
      <c r="D2141">
        <v>6</v>
      </c>
      <c r="E2141">
        <v>2024</v>
      </c>
      <c r="F2141" s="1">
        <v>0</v>
      </c>
      <c r="G2141" s="1">
        <v>11527229.029999999</v>
      </c>
      <c r="H2141" s="1">
        <v>6295779.2800000003</v>
      </c>
      <c r="I2141" s="1">
        <v>5231449.75</v>
      </c>
      <c r="J2141">
        <v>6</v>
      </c>
    </row>
    <row r="2142" spans="1:10" hidden="1">
      <c r="A2142" t="s">
        <v>3694</v>
      </c>
      <c r="B2142" t="s">
        <v>2403</v>
      </c>
      <c r="C2142">
        <v>0</v>
      </c>
      <c r="D2142">
        <v>6</v>
      </c>
      <c r="E2142">
        <v>2024</v>
      </c>
      <c r="F2142" s="1">
        <v>0</v>
      </c>
      <c r="G2142" s="1">
        <v>11489532.92</v>
      </c>
      <c r="H2142" s="1">
        <v>6258083.1699999999</v>
      </c>
      <c r="I2142" s="1">
        <v>5231449.75</v>
      </c>
      <c r="J2142">
        <v>7</v>
      </c>
    </row>
    <row r="2143" spans="1:10" hidden="1">
      <c r="A2143" t="s">
        <v>3695</v>
      </c>
      <c r="B2143" t="s">
        <v>2405</v>
      </c>
      <c r="C2143">
        <v>0</v>
      </c>
      <c r="D2143">
        <v>6</v>
      </c>
      <c r="E2143">
        <v>2024</v>
      </c>
      <c r="F2143" s="1">
        <v>0</v>
      </c>
      <c r="G2143" s="1">
        <v>37696.11</v>
      </c>
      <c r="H2143" s="1">
        <v>37696.11</v>
      </c>
      <c r="I2143" s="1">
        <v>0</v>
      </c>
      <c r="J2143">
        <v>7</v>
      </c>
    </row>
    <row r="2144" spans="1:10" hidden="1">
      <c r="A2144" t="s">
        <v>4847</v>
      </c>
      <c r="B2144" t="s">
        <v>4694</v>
      </c>
      <c r="C2144">
        <v>0</v>
      </c>
      <c r="D2144">
        <v>6</v>
      </c>
      <c r="E2144">
        <v>2024</v>
      </c>
      <c r="F2144" s="1">
        <v>0</v>
      </c>
      <c r="G2144" s="1">
        <v>646.01</v>
      </c>
      <c r="H2144" s="1">
        <v>646.01</v>
      </c>
      <c r="I2144" s="1">
        <v>0</v>
      </c>
      <c r="J2144">
        <v>7</v>
      </c>
    </row>
    <row r="2145" spans="1:10" hidden="1">
      <c r="A2145" t="s">
        <v>3696</v>
      </c>
      <c r="B2145" t="s">
        <v>2411</v>
      </c>
      <c r="C2145">
        <v>0</v>
      </c>
      <c r="D2145">
        <v>6</v>
      </c>
      <c r="E2145">
        <v>2024</v>
      </c>
      <c r="F2145" s="1">
        <v>0</v>
      </c>
      <c r="G2145" s="1">
        <v>83754.44</v>
      </c>
      <c r="H2145" s="1">
        <v>83754.44</v>
      </c>
      <c r="I2145" s="1">
        <v>0</v>
      </c>
      <c r="J2145">
        <v>6</v>
      </c>
    </row>
    <row r="2146" spans="1:10" hidden="1">
      <c r="A2146" t="s">
        <v>3697</v>
      </c>
      <c r="B2146" t="s">
        <v>2413</v>
      </c>
      <c r="C2146">
        <v>0</v>
      </c>
      <c r="D2146">
        <v>6</v>
      </c>
      <c r="E2146">
        <v>2024</v>
      </c>
      <c r="F2146" s="1">
        <v>0</v>
      </c>
      <c r="G2146" s="1">
        <v>720.01</v>
      </c>
      <c r="H2146" s="1">
        <v>720.01</v>
      </c>
      <c r="I2146" s="1">
        <v>0</v>
      </c>
      <c r="J2146">
        <v>7</v>
      </c>
    </row>
    <row r="2147" spans="1:10" hidden="1">
      <c r="A2147" t="s">
        <v>4512</v>
      </c>
      <c r="B2147" t="s">
        <v>3353</v>
      </c>
      <c r="C2147">
        <v>0</v>
      </c>
      <c r="D2147">
        <v>6</v>
      </c>
      <c r="E2147">
        <v>2024</v>
      </c>
      <c r="F2147" s="1">
        <v>0</v>
      </c>
      <c r="G2147" s="1">
        <v>1160</v>
      </c>
      <c r="H2147" s="1">
        <v>1160</v>
      </c>
      <c r="I2147" s="1">
        <v>0</v>
      </c>
      <c r="J2147">
        <v>7</v>
      </c>
    </row>
    <row r="2148" spans="1:10" hidden="1">
      <c r="A2148" t="s">
        <v>4513</v>
      </c>
      <c r="B2148" t="s">
        <v>2415</v>
      </c>
      <c r="C2148">
        <v>0</v>
      </c>
      <c r="D2148">
        <v>6</v>
      </c>
      <c r="E2148">
        <v>2024</v>
      </c>
      <c r="F2148" s="1">
        <v>0</v>
      </c>
      <c r="G2148" s="1">
        <v>29639.88</v>
      </c>
      <c r="H2148" s="1">
        <v>29639.88</v>
      </c>
      <c r="I2148" s="1">
        <v>0</v>
      </c>
      <c r="J2148">
        <v>7</v>
      </c>
    </row>
    <row r="2149" spans="1:10" hidden="1">
      <c r="A2149" t="s">
        <v>4628</v>
      </c>
      <c r="B2149" t="s">
        <v>3356</v>
      </c>
      <c r="C2149">
        <v>0</v>
      </c>
      <c r="D2149">
        <v>6</v>
      </c>
      <c r="E2149">
        <v>2024</v>
      </c>
      <c r="F2149" s="1">
        <v>0</v>
      </c>
      <c r="G2149" s="1">
        <v>1683.15</v>
      </c>
      <c r="H2149" s="1">
        <v>1683.15</v>
      </c>
      <c r="I2149" s="1">
        <v>0</v>
      </c>
      <c r="J2149">
        <v>7</v>
      </c>
    </row>
    <row r="2150" spans="1:10" hidden="1">
      <c r="A2150" t="s">
        <v>4703</v>
      </c>
      <c r="B2150" t="s">
        <v>3358</v>
      </c>
      <c r="C2150">
        <v>0</v>
      </c>
      <c r="D2150">
        <v>6</v>
      </c>
      <c r="E2150">
        <v>2024</v>
      </c>
      <c r="F2150" s="1">
        <v>0</v>
      </c>
      <c r="G2150" s="1">
        <v>12646.43</v>
      </c>
      <c r="H2150" s="1">
        <v>12646.43</v>
      </c>
      <c r="I2150" s="1">
        <v>0</v>
      </c>
      <c r="J2150">
        <v>7</v>
      </c>
    </row>
    <row r="2151" spans="1:10" hidden="1">
      <c r="A2151" t="s">
        <v>4848</v>
      </c>
      <c r="B2151" t="s">
        <v>3360</v>
      </c>
      <c r="C2151">
        <v>0</v>
      </c>
      <c r="D2151">
        <v>6</v>
      </c>
      <c r="E2151">
        <v>2024</v>
      </c>
      <c r="F2151" s="1">
        <v>0</v>
      </c>
      <c r="G2151" s="1">
        <v>37258.959999999999</v>
      </c>
      <c r="H2151" s="1">
        <v>37258.959999999999</v>
      </c>
      <c r="I2151" s="1">
        <v>0</v>
      </c>
      <c r="J2151">
        <v>7</v>
      </c>
    </row>
    <row r="2152" spans="1:10" hidden="1">
      <c r="A2152" t="s">
        <v>4629</v>
      </c>
      <c r="B2152" t="s">
        <v>3362</v>
      </c>
      <c r="C2152">
        <v>0</v>
      </c>
      <c r="D2152">
        <v>6</v>
      </c>
      <c r="E2152">
        <v>2024</v>
      </c>
      <c r="F2152" s="1">
        <v>0</v>
      </c>
      <c r="G2152" s="1">
        <v>47226.99</v>
      </c>
      <c r="H2152" s="1">
        <v>5277.89</v>
      </c>
      <c r="I2152" s="1">
        <v>41949.1</v>
      </c>
      <c r="J2152">
        <v>6</v>
      </c>
    </row>
    <row r="2153" spans="1:10" hidden="1">
      <c r="A2153" t="s">
        <v>4630</v>
      </c>
      <c r="B2153" t="s">
        <v>3364</v>
      </c>
      <c r="C2153">
        <v>0</v>
      </c>
      <c r="D2153">
        <v>6</v>
      </c>
      <c r="E2153">
        <v>2024</v>
      </c>
      <c r="F2153" s="1">
        <v>0</v>
      </c>
      <c r="G2153" s="1">
        <v>44066.47</v>
      </c>
      <c r="H2153" s="1">
        <v>4882.54</v>
      </c>
      <c r="I2153" s="1">
        <v>39183.93</v>
      </c>
      <c r="J2153">
        <v>7</v>
      </c>
    </row>
    <row r="2154" spans="1:10" hidden="1">
      <c r="A2154" t="s">
        <v>4704</v>
      </c>
      <c r="B2154" t="s">
        <v>2421</v>
      </c>
      <c r="C2154">
        <v>0</v>
      </c>
      <c r="D2154">
        <v>6</v>
      </c>
      <c r="E2154">
        <v>2024</v>
      </c>
      <c r="F2154" s="1">
        <v>0</v>
      </c>
      <c r="G2154" s="1">
        <v>3160.52</v>
      </c>
      <c r="H2154" s="1">
        <v>395.35</v>
      </c>
      <c r="I2154" s="1">
        <v>2765.17</v>
      </c>
      <c r="J2154">
        <v>7</v>
      </c>
    </row>
    <row r="2155" spans="1:10" hidden="1">
      <c r="A2155" t="s">
        <v>3698</v>
      </c>
      <c r="B2155" t="s">
        <v>2424</v>
      </c>
      <c r="C2155">
        <v>0</v>
      </c>
      <c r="D2155">
        <v>6</v>
      </c>
      <c r="E2155">
        <v>2024</v>
      </c>
      <c r="F2155" s="1">
        <v>0</v>
      </c>
      <c r="G2155" s="1">
        <v>494025.08</v>
      </c>
      <c r="H2155" s="1">
        <v>253153.08</v>
      </c>
      <c r="I2155" s="1">
        <v>240872</v>
      </c>
      <c r="J2155">
        <v>6</v>
      </c>
    </row>
    <row r="2156" spans="1:10" hidden="1">
      <c r="A2156" t="s">
        <v>3699</v>
      </c>
      <c r="B2156" t="s">
        <v>3368</v>
      </c>
      <c r="C2156">
        <v>0</v>
      </c>
      <c r="D2156">
        <v>6</v>
      </c>
      <c r="E2156">
        <v>2024</v>
      </c>
      <c r="F2156" s="1">
        <v>0</v>
      </c>
      <c r="G2156" s="1">
        <v>494025.08</v>
      </c>
      <c r="H2156" s="1">
        <v>253153.08</v>
      </c>
      <c r="I2156" s="1">
        <v>240872</v>
      </c>
      <c r="J2156">
        <v>7</v>
      </c>
    </row>
    <row r="2157" spans="1:10" hidden="1">
      <c r="A2157" t="s">
        <v>3700</v>
      </c>
      <c r="B2157" t="s">
        <v>3370</v>
      </c>
      <c r="C2157">
        <v>0</v>
      </c>
      <c r="D2157">
        <v>6</v>
      </c>
      <c r="E2157">
        <v>2024</v>
      </c>
      <c r="F2157" s="1">
        <v>0</v>
      </c>
      <c r="G2157" s="1">
        <v>96688.73</v>
      </c>
      <c r="H2157" s="1">
        <v>96688.73</v>
      </c>
      <c r="I2157" s="1">
        <v>0</v>
      </c>
      <c r="J2157">
        <v>6</v>
      </c>
    </row>
    <row r="2158" spans="1:10" hidden="1">
      <c r="A2158" t="s">
        <v>4705</v>
      </c>
      <c r="B2158" t="s">
        <v>3370</v>
      </c>
      <c r="C2158">
        <v>0</v>
      </c>
      <c r="D2158">
        <v>6</v>
      </c>
      <c r="E2158">
        <v>2024</v>
      </c>
      <c r="F2158" s="1">
        <v>0</v>
      </c>
      <c r="G2158" s="1">
        <v>6392.7</v>
      </c>
      <c r="H2158" s="1">
        <v>6392.7</v>
      </c>
      <c r="I2158" s="1">
        <v>0</v>
      </c>
      <c r="J2158">
        <v>7</v>
      </c>
    </row>
    <row r="2159" spans="1:10" hidden="1">
      <c r="A2159" t="s">
        <v>4706</v>
      </c>
      <c r="B2159" t="s">
        <v>3373</v>
      </c>
      <c r="C2159">
        <v>0</v>
      </c>
      <c r="D2159">
        <v>6</v>
      </c>
      <c r="E2159">
        <v>2024</v>
      </c>
      <c r="F2159" s="1">
        <v>0</v>
      </c>
      <c r="G2159" s="1">
        <v>30332</v>
      </c>
      <c r="H2159" s="1">
        <v>30332</v>
      </c>
      <c r="I2159" s="1">
        <v>0</v>
      </c>
      <c r="J2159">
        <v>7</v>
      </c>
    </row>
    <row r="2160" spans="1:10" hidden="1">
      <c r="A2160" t="s">
        <v>4707</v>
      </c>
      <c r="B2160" t="s">
        <v>3377</v>
      </c>
      <c r="C2160">
        <v>0</v>
      </c>
      <c r="D2160">
        <v>6</v>
      </c>
      <c r="E2160">
        <v>2024</v>
      </c>
      <c r="F2160" s="1">
        <v>0</v>
      </c>
      <c r="G2160" s="1">
        <v>3000</v>
      </c>
      <c r="H2160" s="1">
        <v>3000</v>
      </c>
      <c r="I2160" s="1">
        <v>0</v>
      </c>
      <c r="J2160">
        <v>7</v>
      </c>
    </row>
    <row r="2161" spans="1:10" hidden="1">
      <c r="A2161" t="s">
        <v>3701</v>
      </c>
      <c r="B2161" t="s">
        <v>2434</v>
      </c>
      <c r="C2161">
        <v>0</v>
      </c>
      <c r="D2161">
        <v>6</v>
      </c>
      <c r="E2161">
        <v>2024</v>
      </c>
      <c r="F2161" s="1">
        <v>0</v>
      </c>
      <c r="G2161" s="1">
        <v>56964.03</v>
      </c>
      <c r="H2161" s="1">
        <v>56964.03</v>
      </c>
      <c r="I2161" s="1">
        <v>0</v>
      </c>
      <c r="J2161">
        <v>7</v>
      </c>
    </row>
    <row r="2162" spans="1:10" hidden="1">
      <c r="A2162" t="s">
        <v>3702</v>
      </c>
      <c r="B2162" t="s">
        <v>2439</v>
      </c>
      <c r="C2162">
        <v>0</v>
      </c>
      <c r="D2162">
        <v>6</v>
      </c>
      <c r="E2162">
        <v>2024</v>
      </c>
      <c r="F2162" s="1">
        <v>0</v>
      </c>
      <c r="G2162" s="1">
        <v>62303001.189999998</v>
      </c>
      <c r="H2162" s="1">
        <v>30491635.629999999</v>
      </c>
      <c r="I2162" s="1">
        <v>31811365.559999999</v>
      </c>
      <c r="J2162">
        <v>5</v>
      </c>
    </row>
    <row r="2163" spans="1:10" hidden="1">
      <c r="A2163" t="s">
        <v>3703</v>
      </c>
      <c r="B2163" t="s">
        <v>2442</v>
      </c>
      <c r="C2163">
        <v>0</v>
      </c>
      <c r="D2163">
        <v>6</v>
      </c>
      <c r="E2163">
        <v>2024</v>
      </c>
      <c r="F2163" s="1">
        <v>0</v>
      </c>
      <c r="G2163" s="1">
        <v>12682782.560000001</v>
      </c>
      <c r="H2163" s="1">
        <v>5044938.91</v>
      </c>
      <c r="I2163" s="1">
        <v>7637843.6500000004</v>
      </c>
      <c r="J2163">
        <v>6</v>
      </c>
    </row>
    <row r="2164" spans="1:10" hidden="1">
      <c r="A2164" t="s">
        <v>3704</v>
      </c>
      <c r="B2164" t="s">
        <v>2444</v>
      </c>
      <c r="C2164">
        <v>0</v>
      </c>
      <c r="D2164">
        <v>6</v>
      </c>
      <c r="E2164">
        <v>2024</v>
      </c>
      <c r="F2164" s="1">
        <v>0</v>
      </c>
      <c r="G2164" s="1">
        <v>3920365</v>
      </c>
      <c r="H2164" s="1">
        <v>1390227</v>
      </c>
      <c r="I2164" s="1">
        <v>2530138</v>
      </c>
      <c r="J2164">
        <v>7</v>
      </c>
    </row>
    <row r="2165" spans="1:10" hidden="1">
      <c r="A2165" t="s">
        <v>3705</v>
      </c>
      <c r="B2165" t="s">
        <v>2448</v>
      </c>
      <c r="C2165">
        <v>0</v>
      </c>
      <c r="D2165">
        <v>6</v>
      </c>
      <c r="E2165">
        <v>2024</v>
      </c>
      <c r="F2165" s="1">
        <v>0</v>
      </c>
      <c r="G2165" s="1">
        <v>365250</v>
      </c>
      <c r="H2165" s="1">
        <v>178838.63</v>
      </c>
      <c r="I2165" s="1">
        <v>186411.37</v>
      </c>
      <c r="J2165">
        <v>7</v>
      </c>
    </row>
    <row r="2166" spans="1:10" hidden="1">
      <c r="A2166" t="s">
        <v>3706</v>
      </c>
      <c r="B2166" t="s">
        <v>2452</v>
      </c>
      <c r="C2166">
        <v>0</v>
      </c>
      <c r="D2166">
        <v>6</v>
      </c>
      <c r="E2166">
        <v>2024</v>
      </c>
      <c r="F2166" s="1">
        <v>0</v>
      </c>
      <c r="G2166" s="1">
        <v>480000.96</v>
      </c>
      <c r="H2166" s="1">
        <v>70982.64</v>
      </c>
      <c r="I2166" s="1">
        <v>409018.32</v>
      </c>
      <c r="J2166">
        <v>7</v>
      </c>
    </row>
    <row r="2167" spans="1:10" hidden="1">
      <c r="A2167" t="s">
        <v>3707</v>
      </c>
      <c r="B2167" t="s">
        <v>2456</v>
      </c>
      <c r="C2167">
        <v>0</v>
      </c>
      <c r="D2167">
        <v>6</v>
      </c>
      <c r="E2167">
        <v>2024</v>
      </c>
      <c r="F2167" s="1">
        <v>0</v>
      </c>
      <c r="G2167" s="1">
        <v>2538158.56</v>
      </c>
      <c r="H2167" s="1">
        <v>1688338.85</v>
      </c>
      <c r="I2167" s="1">
        <v>849819.71</v>
      </c>
      <c r="J2167">
        <v>7</v>
      </c>
    </row>
    <row r="2168" spans="1:10" hidden="1">
      <c r="A2168" t="s">
        <v>3708</v>
      </c>
      <c r="B2168" t="s">
        <v>2460</v>
      </c>
      <c r="C2168">
        <v>0</v>
      </c>
      <c r="D2168">
        <v>6</v>
      </c>
      <c r="E2168">
        <v>2024</v>
      </c>
      <c r="F2168" s="1">
        <v>0</v>
      </c>
      <c r="G2168" s="1">
        <v>230000</v>
      </c>
      <c r="H2168" s="1">
        <v>35003.910000000003</v>
      </c>
      <c r="I2168" s="1">
        <v>194996.09</v>
      </c>
      <c r="J2168">
        <v>7</v>
      </c>
    </row>
    <row r="2169" spans="1:10" hidden="1">
      <c r="A2169" t="s">
        <v>3709</v>
      </c>
      <c r="B2169" t="s">
        <v>2464</v>
      </c>
      <c r="C2169">
        <v>0</v>
      </c>
      <c r="D2169">
        <v>6</v>
      </c>
      <c r="E2169">
        <v>2024</v>
      </c>
      <c r="F2169" s="1">
        <v>0</v>
      </c>
      <c r="G2169" s="1">
        <v>5149008.04</v>
      </c>
      <c r="H2169" s="1">
        <v>1681547.88</v>
      </c>
      <c r="I2169" s="1">
        <v>3467460.16</v>
      </c>
      <c r="J2169">
        <v>7</v>
      </c>
    </row>
    <row r="2170" spans="1:10" hidden="1">
      <c r="A2170" t="s">
        <v>3710</v>
      </c>
      <c r="B2170" t="s">
        <v>3391</v>
      </c>
      <c r="C2170">
        <v>0</v>
      </c>
      <c r="D2170">
        <v>6</v>
      </c>
      <c r="E2170">
        <v>2024</v>
      </c>
      <c r="F2170" s="1">
        <v>0</v>
      </c>
      <c r="G2170" s="1">
        <v>17994023.969999999</v>
      </c>
      <c r="H2170" s="1">
        <v>8509493.0399999991</v>
      </c>
      <c r="I2170" s="1">
        <v>9484530.9299999997</v>
      </c>
      <c r="J2170">
        <v>6</v>
      </c>
    </row>
    <row r="2171" spans="1:10" hidden="1">
      <c r="A2171" t="s">
        <v>3711</v>
      </c>
      <c r="B2171" t="s">
        <v>2471</v>
      </c>
      <c r="C2171">
        <v>0</v>
      </c>
      <c r="D2171">
        <v>6</v>
      </c>
      <c r="E2171">
        <v>2024</v>
      </c>
      <c r="F2171" s="1">
        <v>0</v>
      </c>
      <c r="G2171" s="1">
        <v>7127239.04</v>
      </c>
      <c r="H2171" s="1">
        <v>3044761.9</v>
      </c>
      <c r="I2171" s="1">
        <v>4082477.14</v>
      </c>
      <c r="J2171">
        <v>7</v>
      </c>
    </row>
    <row r="2172" spans="1:10" hidden="1">
      <c r="A2172" t="s">
        <v>3712</v>
      </c>
      <c r="B2172" t="s">
        <v>3394</v>
      </c>
      <c r="C2172">
        <v>0</v>
      </c>
      <c r="D2172">
        <v>6</v>
      </c>
      <c r="E2172">
        <v>2024</v>
      </c>
      <c r="F2172" s="1">
        <v>0</v>
      </c>
      <c r="G2172" s="1">
        <v>3111884</v>
      </c>
      <c r="H2172" s="1">
        <v>1515776.6</v>
      </c>
      <c r="I2172" s="1">
        <v>1596107.4</v>
      </c>
      <c r="J2172">
        <v>7</v>
      </c>
    </row>
    <row r="2173" spans="1:10" hidden="1">
      <c r="A2173" t="s">
        <v>3713</v>
      </c>
      <c r="B2173" t="s">
        <v>2475</v>
      </c>
      <c r="C2173">
        <v>0</v>
      </c>
      <c r="D2173">
        <v>6</v>
      </c>
      <c r="E2173">
        <v>2024</v>
      </c>
      <c r="F2173" s="1">
        <v>0</v>
      </c>
      <c r="G2173" s="1">
        <v>7754900.9299999997</v>
      </c>
      <c r="H2173" s="1">
        <v>3948954.54</v>
      </c>
      <c r="I2173" s="1">
        <v>3805946.39</v>
      </c>
      <c r="J2173">
        <v>7</v>
      </c>
    </row>
    <row r="2174" spans="1:10" hidden="1">
      <c r="A2174" t="s">
        <v>3714</v>
      </c>
      <c r="B2174" t="s">
        <v>3397</v>
      </c>
      <c r="C2174">
        <v>0</v>
      </c>
      <c r="D2174">
        <v>6</v>
      </c>
      <c r="E2174">
        <v>2024</v>
      </c>
      <c r="F2174" s="1">
        <v>0</v>
      </c>
      <c r="G2174" s="1">
        <v>13244068.33</v>
      </c>
      <c r="H2174" s="1">
        <v>4121335.72</v>
      </c>
      <c r="I2174" s="1">
        <v>9122732.6099999994</v>
      </c>
      <c r="J2174">
        <v>6</v>
      </c>
    </row>
    <row r="2175" spans="1:10" hidden="1">
      <c r="A2175" t="s">
        <v>4849</v>
      </c>
      <c r="B2175" t="s">
        <v>3403</v>
      </c>
      <c r="C2175">
        <v>0</v>
      </c>
      <c r="D2175">
        <v>6</v>
      </c>
      <c r="E2175">
        <v>2024</v>
      </c>
      <c r="F2175" s="1">
        <v>0</v>
      </c>
      <c r="G2175" s="1">
        <v>169391.32</v>
      </c>
      <c r="H2175" s="1">
        <v>35957.69</v>
      </c>
      <c r="I2175" s="1">
        <v>133433.63</v>
      </c>
      <c r="J2175">
        <v>7</v>
      </c>
    </row>
    <row r="2176" spans="1:10" hidden="1">
      <c r="A2176" t="s">
        <v>3715</v>
      </c>
      <c r="B2176" t="s">
        <v>2482</v>
      </c>
      <c r="C2176">
        <v>0</v>
      </c>
      <c r="D2176">
        <v>6</v>
      </c>
      <c r="E2176">
        <v>2024</v>
      </c>
      <c r="F2176" s="1">
        <v>0</v>
      </c>
      <c r="G2176" s="1">
        <v>979903.2</v>
      </c>
      <c r="H2176" s="1">
        <v>74371.199999999997</v>
      </c>
      <c r="I2176" s="1">
        <v>905532</v>
      </c>
      <c r="J2176">
        <v>7</v>
      </c>
    </row>
    <row r="2177" spans="1:10" hidden="1">
      <c r="A2177" t="s">
        <v>4514</v>
      </c>
      <c r="B2177" t="s">
        <v>3408</v>
      </c>
      <c r="C2177">
        <v>0</v>
      </c>
      <c r="D2177">
        <v>6</v>
      </c>
      <c r="E2177">
        <v>2024</v>
      </c>
      <c r="F2177" s="1">
        <v>0</v>
      </c>
      <c r="G2177" s="1">
        <v>31440</v>
      </c>
      <c r="H2177" s="1">
        <v>31440</v>
      </c>
      <c r="I2177" s="1">
        <v>0</v>
      </c>
      <c r="J2177">
        <v>7</v>
      </c>
    </row>
    <row r="2178" spans="1:10" hidden="1">
      <c r="A2178" t="s">
        <v>3716</v>
      </c>
      <c r="B2178" t="s">
        <v>2484</v>
      </c>
      <c r="C2178">
        <v>0</v>
      </c>
      <c r="D2178">
        <v>6</v>
      </c>
      <c r="E2178">
        <v>2024</v>
      </c>
      <c r="F2178" s="1">
        <v>0</v>
      </c>
      <c r="G2178" s="1">
        <v>4345327</v>
      </c>
      <c r="H2178" s="1">
        <v>1834613.74</v>
      </c>
      <c r="I2178" s="1">
        <v>2510713.2599999998</v>
      </c>
      <c r="J2178">
        <v>7</v>
      </c>
    </row>
    <row r="2179" spans="1:10" hidden="1">
      <c r="A2179" t="s">
        <v>3717</v>
      </c>
      <c r="B2179" t="s">
        <v>2489</v>
      </c>
      <c r="C2179">
        <v>0</v>
      </c>
      <c r="D2179">
        <v>6</v>
      </c>
      <c r="E2179">
        <v>2024</v>
      </c>
      <c r="F2179" s="1">
        <v>0</v>
      </c>
      <c r="G2179" s="1">
        <v>4346801.8499999996</v>
      </c>
      <c r="H2179" s="1">
        <v>1437115.67</v>
      </c>
      <c r="I2179" s="1">
        <v>2909686.18</v>
      </c>
      <c r="J2179">
        <v>7</v>
      </c>
    </row>
    <row r="2180" spans="1:10" hidden="1">
      <c r="A2180" t="s">
        <v>3718</v>
      </c>
      <c r="B2180" t="s">
        <v>2491</v>
      </c>
      <c r="C2180">
        <v>0</v>
      </c>
      <c r="D2180">
        <v>6</v>
      </c>
      <c r="E2180">
        <v>2024</v>
      </c>
      <c r="F2180" s="1">
        <v>0</v>
      </c>
      <c r="G2180" s="1">
        <v>3371204.96</v>
      </c>
      <c r="H2180" s="1">
        <v>707837.42</v>
      </c>
      <c r="I2180" s="1">
        <v>2663367.54</v>
      </c>
      <c r="J2180">
        <v>7</v>
      </c>
    </row>
    <row r="2181" spans="1:10" hidden="1">
      <c r="A2181" t="s">
        <v>3719</v>
      </c>
      <c r="B2181" t="s">
        <v>2496</v>
      </c>
      <c r="C2181">
        <v>0</v>
      </c>
      <c r="D2181">
        <v>6</v>
      </c>
      <c r="E2181">
        <v>2024</v>
      </c>
      <c r="F2181" s="1">
        <v>0</v>
      </c>
      <c r="G2181" s="1">
        <v>774525.54</v>
      </c>
      <c r="H2181" s="1">
        <v>772390.83</v>
      </c>
      <c r="I2181" s="1">
        <v>2134.71</v>
      </c>
      <c r="J2181">
        <v>6</v>
      </c>
    </row>
    <row r="2182" spans="1:10" hidden="1">
      <c r="A2182" t="s">
        <v>3720</v>
      </c>
      <c r="B2182" t="s">
        <v>3414</v>
      </c>
      <c r="C2182">
        <v>0</v>
      </c>
      <c r="D2182">
        <v>6</v>
      </c>
      <c r="E2182">
        <v>2024</v>
      </c>
      <c r="F2182" s="1">
        <v>0</v>
      </c>
      <c r="G2182" s="1">
        <v>47368.22</v>
      </c>
      <c r="H2182" s="1">
        <v>45233.51</v>
      </c>
      <c r="I2182" s="1">
        <v>2134.71</v>
      </c>
      <c r="J2182">
        <v>7</v>
      </c>
    </row>
    <row r="2183" spans="1:10" hidden="1">
      <c r="A2183" t="s">
        <v>3721</v>
      </c>
      <c r="B2183" t="s">
        <v>2502</v>
      </c>
      <c r="C2183">
        <v>0</v>
      </c>
      <c r="D2183">
        <v>6</v>
      </c>
      <c r="E2183">
        <v>2024</v>
      </c>
      <c r="F2183" s="1">
        <v>0</v>
      </c>
      <c r="G2183" s="1">
        <v>727157.32</v>
      </c>
      <c r="H2183" s="1">
        <v>727157.32</v>
      </c>
      <c r="I2183" s="1">
        <v>0</v>
      </c>
      <c r="J2183">
        <v>7</v>
      </c>
    </row>
    <row r="2184" spans="1:10" hidden="1">
      <c r="A2184" t="s">
        <v>3723</v>
      </c>
      <c r="B2184" t="s">
        <v>2510</v>
      </c>
      <c r="C2184">
        <v>0</v>
      </c>
      <c r="D2184">
        <v>6</v>
      </c>
      <c r="E2184">
        <v>2024</v>
      </c>
      <c r="F2184" s="1">
        <v>0</v>
      </c>
      <c r="G2184" s="1">
        <v>4804412.1399999997</v>
      </c>
      <c r="H2184" s="1">
        <v>1661163.64</v>
      </c>
      <c r="I2184" s="1">
        <v>3143248.5</v>
      </c>
      <c r="J2184">
        <v>6</v>
      </c>
    </row>
    <row r="2185" spans="1:10" hidden="1">
      <c r="A2185" t="s">
        <v>3724</v>
      </c>
      <c r="B2185" t="s">
        <v>2512</v>
      </c>
      <c r="C2185">
        <v>0</v>
      </c>
      <c r="D2185">
        <v>6</v>
      </c>
      <c r="E2185">
        <v>2024</v>
      </c>
      <c r="F2185" s="1">
        <v>0</v>
      </c>
      <c r="G2185" s="1">
        <v>194873.42</v>
      </c>
      <c r="H2185" s="1">
        <v>129982.36</v>
      </c>
      <c r="I2185" s="1">
        <v>64891.06</v>
      </c>
      <c r="J2185">
        <v>7</v>
      </c>
    </row>
    <row r="2186" spans="1:10" hidden="1">
      <c r="A2186" t="s">
        <v>4765</v>
      </c>
      <c r="B2186" t="s">
        <v>3421</v>
      </c>
      <c r="C2186">
        <v>0</v>
      </c>
      <c r="D2186">
        <v>6</v>
      </c>
      <c r="E2186">
        <v>2024</v>
      </c>
      <c r="F2186" s="1">
        <v>0</v>
      </c>
      <c r="G2186" s="1">
        <v>307516.79999999999</v>
      </c>
      <c r="H2186" s="1">
        <v>39986</v>
      </c>
      <c r="I2186" s="1">
        <v>267530.8</v>
      </c>
      <c r="J2186">
        <v>7</v>
      </c>
    </row>
    <row r="2187" spans="1:10" hidden="1">
      <c r="A2187" t="s">
        <v>3725</v>
      </c>
      <c r="B2187" t="s">
        <v>3423</v>
      </c>
      <c r="C2187">
        <v>0</v>
      </c>
      <c r="D2187">
        <v>6</v>
      </c>
      <c r="E2187">
        <v>2024</v>
      </c>
      <c r="F2187" s="1">
        <v>0</v>
      </c>
      <c r="G2187" s="1">
        <v>269884</v>
      </c>
      <c r="H2187" s="1">
        <v>64159.6</v>
      </c>
      <c r="I2187" s="1">
        <v>205724.4</v>
      </c>
      <c r="J2187">
        <v>7</v>
      </c>
    </row>
    <row r="2188" spans="1:10" hidden="1">
      <c r="A2188" t="s">
        <v>3726</v>
      </c>
      <c r="B2188" t="s">
        <v>2516</v>
      </c>
      <c r="C2188">
        <v>0</v>
      </c>
      <c r="D2188">
        <v>6</v>
      </c>
      <c r="E2188">
        <v>2024</v>
      </c>
      <c r="F2188" s="1">
        <v>0</v>
      </c>
      <c r="G2188" s="1">
        <v>2534676.17</v>
      </c>
      <c r="H2188" s="1">
        <v>877411.83999999997</v>
      </c>
      <c r="I2188" s="1">
        <v>1657264.33</v>
      </c>
      <c r="J2188">
        <v>7</v>
      </c>
    </row>
    <row r="2189" spans="1:10" hidden="1">
      <c r="A2189" t="s">
        <v>3727</v>
      </c>
      <c r="B2189" t="s">
        <v>2520</v>
      </c>
      <c r="C2189">
        <v>0</v>
      </c>
      <c r="D2189">
        <v>6</v>
      </c>
      <c r="E2189">
        <v>2024</v>
      </c>
      <c r="F2189" s="1">
        <v>0</v>
      </c>
      <c r="G2189" s="1">
        <v>1424200.96</v>
      </c>
      <c r="H2189" s="1">
        <v>521347.22</v>
      </c>
      <c r="I2189" s="1">
        <v>902853.74</v>
      </c>
      <c r="J2189">
        <v>7</v>
      </c>
    </row>
    <row r="2190" spans="1:10" hidden="1">
      <c r="A2190" t="s">
        <v>3728</v>
      </c>
      <c r="B2190" t="s">
        <v>2522</v>
      </c>
      <c r="C2190">
        <v>0</v>
      </c>
      <c r="D2190">
        <v>6</v>
      </c>
      <c r="E2190">
        <v>2024</v>
      </c>
      <c r="F2190" s="1">
        <v>0</v>
      </c>
      <c r="G2190" s="1">
        <v>73260.789999999994</v>
      </c>
      <c r="H2190" s="1">
        <v>28276.62</v>
      </c>
      <c r="I2190" s="1">
        <v>44984.17</v>
      </c>
      <c r="J2190">
        <v>7</v>
      </c>
    </row>
    <row r="2191" spans="1:10" hidden="1">
      <c r="A2191" t="s">
        <v>3729</v>
      </c>
      <c r="B2191" t="s">
        <v>2530</v>
      </c>
      <c r="C2191">
        <v>0</v>
      </c>
      <c r="D2191">
        <v>6</v>
      </c>
      <c r="E2191">
        <v>2024</v>
      </c>
      <c r="F2191" s="1">
        <v>0</v>
      </c>
      <c r="G2191" s="1">
        <v>1293495</v>
      </c>
      <c r="H2191" s="1">
        <v>120929</v>
      </c>
      <c r="I2191" s="1">
        <v>1172566</v>
      </c>
      <c r="J2191">
        <v>7</v>
      </c>
    </row>
    <row r="2192" spans="1:10" hidden="1">
      <c r="A2192" t="s">
        <v>3730</v>
      </c>
      <c r="B2192" t="s">
        <v>2532</v>
      </c>
      <c r="C2192">
        <v>0</v>
      </c>
      <c r="D2192">
        <v>6</v>
      </c>
      <c r="E2192">
        <v>2024</v>
      </c>
      <c r="F2192" s="1">
        <v>0</v>
      </c>
      <c r="G2192" s="1">
        <v>1478280</v>
      </c>
      <c r="H2192" s="1">
        <v>229970.84</v>
      </c>
      <c r="I2192" s="1">
        <v>1248309.1599999999</v>
      </c>
      <c r="J2192">
        <v>7</v>
      </c>
    </row>
    <row r="2193" spans="1:10" hidden="1">
      <c r="A2193" t="s">
        <v>3731</v>
      </c>
      <c r="B2193" t="s">
        <v>2534</v>
      </c>
      <c r="C2193">
        <v>0</v>
      </c>
      <c r="D2193">
        <v>6</v>
      </c>
      <c r="E2193">
        <v>2024</v>
      </c>
      <c r="F2193" s="1">
        <v>0</v>
      </c>
      <c r="G2193" s="1">
        <v>2835191.9</v>
      </c>
      <c r="H2193" s="1">
        <v>414316.74</v>
      </c>
      <c r="I2193" s="1">
        <v>2420875.16</v>
      </c>
      <c r="J2193">
        <v>6</v>
      </c>
    </row>
    <row r="2194" spans="1:10" hidden="1">
      <c r="A2194" t="s">
        <v>3732</v>
      </c>
      <c r="B2194" t="s">
        <v>2536</v>
      </c>
      <c r="C2194">
        <v>0</v>
      </c>
      <c r="D2194">
        <v>6</v>
      </c>
      <c r="E2194">
        <v>2024</v>
      </c>
      <c r="F2194" s="1">
        <v>0</v>
      </c>
      <c r="G2194" s="1">
        <v>16405.810000000001</v>
      </c>
      <c r="H2194" s="1">
        <v>16405.810000000001</v>
      </c>
      <c r="I2194" s="1">
        <v>0</v>
      </c>
      <c r="J2194">
        <v>7</v>
      </c>
    </row>
    <row r="2195" spans="1:10" hidden="1">
      <c r="A2195" t="s">
        <v>4515</v>
      </c>
      <c r="B2195" t="s">
        <v>3437</v>
      </c>
      <c r="C2195">
        <v>0</v>
      </c>
      <c r="D2195">
        <v>6</v>
      </c>
      <c r="E2195">
        <v>2024</v>
      </c>
      <c r="F2195" s="1">
        <v>0</v>
      </c>
      <c r="G2195" s="1">
        <v>460.8</v>
      </c>
      <c r="H2195" s="1">
        <v>460.8</v>
      </c>
      <c r="I2195" s="1">
        <v>0</v>
      </c>
      <c r="J2195">
        <v>7</v>
      </c>
    </row>
    <row r="2196" spans="1:10" hidden="1">
      <c r="A2196" t="s">
        <v>3733</v>
      </c>
      <c r="B2196" t="s">
        <v>2540</v>
      </c>
      <c r="C2196">
        <v>0</v>
      </c>
      <c r="D2196">
        <v>6</v>
      </c>
      <c r="E2196">
        <v>2024</v>
      </c>
      <c r="F2196" s="1">
        <v>0</v>
      </c>
      <c r="G2196" s="1">
        <v>30558.73</v>
      </c>
      <c r="H2196" s="1">
        <v>30558.73</v>
      </c>
      <c r="I2196" s="1">
        <v>0</v>
      </c>
      <c r="J2196">
        <v>7</v>
      </c>
    </row>
    <row r="2197" spans="1:10" hidden="1">
      <c r="A2197" t="s">
        <v>4516</v>
      </c>
      <c r="B2197" t="s">
        <v>3442</v>
      </c>
      <c r="C2197">
        <v>0</v>
      </c>
      <c r="D2197">
        <v>6</v>
      </c>
      <c r="E2197">
        <v>2024</v>
      </c>
      <c r="F2197" s="1">
        <v>0</v>
      </c>
      <c r="G2197" s="1">
        <v>15991.56</v>
      </c>
      <c r="H2197" s="1">
        <v>15991.56</v>
      </c>
      <c r="I2197" s="1">
        <v>0</v>
      </c>
      <c r="J2197">
        <v>7</v>
      </c>
    </row>
    <row r="2198" spans="1:10" hidden="1">
      <c r="A2198" t="s">
        <v>3734</v>
      </c>
      <c r="B2198" t="s">
        <v>2545</v>
      </c>
      <c r="C2198">
        <v>0</v>
      </c>
      <c r="D2198">
        <v>6</v>
      </c>
      <c r="E2198">
        <v>2024</v>
      </c>
      <c r="F2198" s="1">
        <v>0</v>
      </c>
      <c r="G2198" s="1">
        <v>98867.75</v>
      </c>
      <c r="H2198" s="1">
        <v>98867.75</v>
      </c>
      <c r="I2198" s="1">
        <v>0</v>
      </c>
      <c r="J2198">
        <v>6</v>
      </c>
    </row>
    <row r="2199" spans="1:10" hidden="1">
      <c r="A2199" t="s">
        <v>3735</v>
      </c>
      <c r="B2199" t="s">
        <v>2545</v>
      </c>
      <c r="C2199">
        <v>0</v>
      </c>
      <c r="D2199">
        <v>6</v>
      </c>
      <c r="E2199">
        <v>2024</v>
      </c>
      <c r="F2199" s="1">
        <v>0</v>
      </c>
      <c r="G2199" s="1">
        <v>98867.75</v>
      </c>
      <c r="H2199" s="1">
        <v>98867.75</v>
      </c>
      <c r="I2199" s="1">
        <v>0</v>
      </c>
      <c r="J2199">
        <v>7</v>
      </c>
    </row>
    <row r="2200" spans="1:10" hidden="1">
      <c r="A2200" t="s">
        <v>3737</v>
      </c>
      <c r="B2200" t="s">
        <v>2555</v>
      </c>
      <c r="C2200">
        <v>0</v>
      </c>
      <c r="D2200">
        <v>6</v>
      </c>
      <c r="E2200">
        <v>2024</v>
      </c>
      <c r="F2200" s="1">
        <v>0</v>
      </c>
      <c r="G2200" s="1">
        <v>9869129</v>
      </c>
      <c r="H2200" s="1">
        <v>9869129</v>
      </c>
      <c r="I2200" s="1">
        <v>0</v>
      </c>
      <c r="J2200">
        <v>6</v>
      </c>
    </row>
    <row r="2201" spans="1:10" hidden="1">
      <c r="A2201" t="s">
        <v>3738</v>
      </c>
      <c r="B2201" t="s">
        <v>2557</v>
      </c>
      <c r="C2201">
        <v>0</v>
      </c>
      <c r="D2201">
        <v>6</v>
      </c>
      <c r="E2201">
        <v>2024</v>
      </c>
      <c r="F2201" s="1">
        <v>0</v>
      </c>
      <c r="G2201" s="1">
        <v>6440916.9100000001</v>
      </c>
      <c r="H2201" s="1">
        <v>6440916.9100000001</v>
      </c>
      <c r="I2201" s="1">
        <v>0</v>
      </c>
      <c r="J2201">
        <v>7</v>
      </c>
    </row>
    <row r="2202" spans="1:10" hidden="1">
      <c r="A2202" t="s">
        <v>3739</v>
      </c>
      <c r="B2202" t="s">
        <v>2561</v>
      </c>
      <c r="C2202">
        <v>0</v>
      </c>
      <c r="D2202">
        <v>6</v>
      </c>
      <c r="E2202">
        <v>2024</v>
      </c>
      <c r="F2202" s="1">
        <v>0</v>
      </c>
      <c r="G2202" s="1">
        <v>3428212.09</v>
      </c>
      <c r="H2202" s="1">
        <v>3428212.09</v>
      </c>
      <c r="I2202" s="1">
        <v>0</v>
      </c>
      <c r="J2202">
        <v>7</v>
      </c>
    </row>
    <row r="2203" spans="1:10" hidden="1">
      <c r="A2203" t="s">
        <v>3740</v>
      </c>
      <c r="B2203" t="s">
        <v>3450</v>
      </c>
      <c r="C2203">
        <v>0</v>
      </c>
      <c r="D2203">
        <v>6</v>
      </c>
      <c r="E2203">
        <v>2024</v>
      </c>
      <c r="F2203" s="1">
        <v>0</v>
      </c>
      <c r="G2203" s="1">
        <v>5935983.7400000002</v>
      </c>
      <c r="H2203" s="1">
        <v>5578577.7400000002</v>
      </c>
      <c r="I2203" s="1">
        <v>357406</v>
      </c>
      <c r="J2203">
        <v>5</v>
      </c>
    </row>
    <row r="2204" spans="1:10" hidden="1">
      <c r="A2204" t="s">
        <v>3741</v>
      </c>
      <c r="B2204" t="s">
        <v>2571</v>
      </c>
      <c r="C2204">
        <v>0</v>
      </c>
      <c r="D2204">
        <v>6</v>
      </c>
      <c r="E2204">
        <v>2024</v>
      </c>
      <c r="F2204" s="1">
        <v>0</v>
      </c>
      <c r="G2204" s="1">
        <v>5564641.7400000002</v>
      </c>
      <c r="H2204" s="1">
        <v>5564641.7400000002</v>
      </c>
      <c r="I2204" s="1">
        <v>0</v>
      </c>
      <c r="J2204">
        <v>6</v>
      </c>
    </row>
    <row r="2205" spans="1:10" hidden="1">
      <c r="A2205" t="s">
        <v>3742</v>
      </c>
      <c r="B2205" t="s">
        <v>3453</v>
      </c>
      <c r="C2205">
        <v>0</v>
      </c>
      <c r="D2205">
        <v>6</v>
      </c>
      <c r="E2205">
        <v>2024</v>
      </c>
      <c r="F2205" s="1">
        <v>0</v>
      </c>
      <c r="G2205" s="1">
        <v>5564641.7400000002</v>
      </c>
      <c r="H2205" s="1">
        <v>5564641.7400000002</v>
      </c>
      <c r="I2205" s="1">
        <v>0</v>
      </c>
      <c r="J2205">
        <v>7</v>
      </c>
    </row>
    <row r="2206" spans="1:10" hidden="1">
      <c r="A2206" t="s">
        <v>3743</v>
      </c>
      <c r="B2206" t="s">
        <v>3455</v>
      </c>
      <c r="C2206">
        <v>0</v>
      </c>
      <c r="D2206">
        <v>6</v>
      </c>
      <c r="E2206">
        <v>2024</v>
      </c>
      <c r="F2206" s="1">
        <v>0</v>
      </c>
      <c r="G2206" s="1">
        <v>371342</v>
      </c>
      <c r="H2206" s="1">
        <v>13936</v>
      </c>
      <c r="I2206" s="1">
        <v>357406</v>
      </c>
      <c r="J2206">
        <v>6</v>
      </c>
    </row>
    <row r="2207" spans="1:10" hidden="1">
      <c r="A2207" t="s">
        <v>3744</v>
      </c>
      <c r="B2207" t="s">
        <v>3457</v>
      </c>
      <c r="C2207">
        <v>0</v>
      </c>
      <c r="D2207">
        <v>6</v>
      </c>
      <c r="E2207">
        <v>2024</v>
      </c>
      <c r="F2207" s="1">
        <v>0</v>
      </c>
      <c r="G2207" s="1">
        <v>371342</v>
      </c>
      <c r="H2207" s="1">
        <v>13936</v>
      </c>
      <c r="I2207" s="1">
        <v>357406</v>
      </c>
      <c r="J2207">
        <v>7</v>
      </c>
    </row>
    <row r="2208" spans="1:10">
      <c r="A2208" t="s">
        <v>3745</v>
      </c>
      <c r="B2208" t="s">
        <v>3746</v>
      </c>
      <c r="C2208">
        <v>0</v>
      </c>
      <c r="D2208">
        <v>6</v>
      </c>
      <c r="E2208">
        <v>2024</v>
      </c>
      <c r="F2208" s="1">
        <v>0</v>
      </c>
      <c r="G2208" s="1">
        <v>183144777.30000001</v>
      </c>
      <c r="H2208" s="1">
        <v>176635277.55000001</v>
      </c>
      <c r="I2208" s="1">
        <v>6509499.75</v>
      </c>
      <c r="J2208">
        <v>3</v>
      </c>
    </row>
    <row r="2209" spans="1:10" hidden="1">
      <c r="A2209" t="s">
        <v>3747</v>
      </c>
      <c r="B2209" t="s">
        <v>3746</v>
      </c>
      <c r="C2209">
        <v>0</v>
      </c>
      <c r="D2209">
        <v>6</v>
      </c>
      <c r="E2209">
        <v>2024</v>
      </c>
      <c r="F2209" s="1">
        <v>0</v>
      </c>
      <c r="G2209" s="1">
        <v>183144777.30000001</v>
      </c>
      <c r="H2209" s="1">
        <v>176635277.55000001</v>
      </c>
      <c r="I2209" s="1">
        <v>6509499.75</v>
      </c>
      <c r="J2209">
        <v>4</v>
      </c>
    </row>
    <row r="2210" spans="1:10" hidden="1">
      <c r="A2210" t="s">
        <v>3748</v>
      </c>
      <c r="B2210" t="s">
        <v>3662</v>
      </c>
      <c r="C2210">
        <v>0</v>
      </c>
      <c r="D2210">
        <v>6</v>
      </c>
      <c r="E2210">
        <v>2024</v>
      </c>
      <c r="F2210" s="1">
        <v>0</v>
      </c>
      <c r="G2210" s="1">
        <v>137941047.75999999</v>
      </c>
      <c r="H2210" s="1">
        <v>131960181.20999999</v>
      </c>
      <c r="I2210" s="1">
        <v>5980866.5499999998</v>
      </c>
      <c r="J2210">
        <v>5</v>
      </c>
    </row>
    <row r="2211" spans="1:10" hidden="1">
      <c r="A2211" t="s">
        <v>3749</v>
      </c>
      <c r="B2211" t="s">
        <v>2300</v>
      </c>
      <c r="C2211">
        <v>0</v>
      </c>
      <c r="D2211">
        <v>6</v>
      </c>
      <c r="E2211">
        <v>2024</v>
      </c>
      <c r="F2211" s="1">
        <v>0</v>
      </c>
      <c r="G2211" s="1">
        <v>61282546.619999997</v>
      </c>
      <c r="H2211" s="1">
        <v>61282546.619999997</v>
      </c>
      <c r="I2211" s="1">
        <v>0</v>
      </c>
      <c r="J2211">
        <v>6</v>
      </c>
    </row>
    <row r="2212" spans="1:10" hidden="1">
      <c r="A2212" t="s">
        <v>3750</v>
      </c>
      <c r="B2212" t="s">
        <v>2302</v>
      </c>
      <c r="C2212">
        <v>0</v>
      </c>
      <c r="D2212">
        <v>6</v>
      </c>
      <c r="E2212">
        <v>2024</v>
      </c>
      <c r="F2212" s="1">
        <v>0</v>
      </c>
      <c r="G2212" s="1">
        <v>61282546.619999997</v>
      </c>
      <c r="H2212" s="1">
        <v>61282546.619999997</v>
      </c>
      <c r="I2212" s="1">
        <v>0</v>
      </c>
      <c r="J2212">
        <v>7</v>
      </c>
    </row>
    <row r="2213" spans="1:10" hidden="1">
      <c r="A2213" t="s">
        <v>3751</v>
      </c>
      <c r="B2213" t="s">
        <v>3315</v>
      </c>
      <c r="C2213">
        <v>0</v>
      </c>
      <c r="D2213">
        <v>6</v>
      </c>
      <c r="E2213">
        <v>2024</v>
      </c>
      <c r="F2213" s="1">
        <v>0</v>
      </c>
      <c r="G2213" s="1">
        <v>1602168</v>
      </c>
      <c r="H2213" s="1">
        <v>1602168</v>
      </c>
      <c r="I2213" s="1">
        <v>0</v>
      </c>
      <c r="J2213">
        <v>6</v>
      </c>
    </row>
    <row r="2214" spans="1:10" hidden="1">
      <c r="A2214" t="s">
        <v>3752</v>
      </c>
      <c r="B2214" t="s">
        <v>2307</v>
      </c>
      <c r="C2214">
        <v>0</v>
      </c>
      <c r="D2214">
        <v>6</v>
      </c>
      <c r="E2214">
        <v>2024</v>
      </c>
      <c r="F2214" s="1">
        <v>0</v>
      </c>
      <c r="G2214" s="1">
        <v>1602168</v>
      </c>
      <c r="H2214" s="1">
        <v>1602168</v>
      </c>
      <c r="I2214" s="1">
        <v>0</v>
      </c>
      <c r="J2214">
        <v>7</v>
      </c>
    </row>
    <row r="2215" spans="1:10" hidden="1">
      <c r="A2215" t="s">
        <v>3753</v>
      </c>
      <c r="B2215" t="s">
        <v>2313</v>
      </c>
      <c r="C2215">
        <v>0</v>
      </c>
      <c r="D2215">
        <v>6</v>
      </c>
      <c r="E2215">
        <v>2024</v>
      </c>
      <c r="F2215" s="1">
        <v>0</v>
      </c>
      <c r="G2215" s="1">
        <v>13542254.630000001</v>
      </c>
      <c r="H2215" s="1">
        <v>13542254.630000001</v>
      </c>
      <c r="I2215" s="1">
        <v>0</v>
      </c>
      <c r="J2215">
        <v>6</v>
      </c>
    </row>
    <row r="2216" spans="1:10" hidden="1">
      <c r="A2216" t="s">
        <v>3754</v>
      </c>
      <c r="B2216" t="s">
        <v>2315</v>
      </c>
      <c r="C2216">
        <v>0</v>
      </c>
      <c r="D2216">
        <v>6</v>
      </c>
      <c r="E2216">
        <v>2024</v>
      </c>
      <c r="F2216" s="1">
        <v>0</v>
      </c>
      <c r="G2216" s="1">
        <v>381372.31</v>
      </c>
      <c r="H2216" s="1">
        <v>381372.31</v>
      </c>
      <c r="I2216" s="1">
        <v>0</v>
      </c>
      <c r="J2216">
        <v>7</v>
      </c>
    </row>
    <row r="2217" spans="1:10" hidden="1">
      <c r="A2217" t="s">
        <v>3755</v>
      </c>
      <c r="B2217" t="s">
        <v>2317</v>
      </c>
      <c r="C2217">
        <v>0</v>
      </c>
      <c r="D2217">
        <v>6</v>
      </c>
      <c r="E2217">
        <v>2024</v>
      </c>
      <c r="F2217" s="1">
        <v>0</v>
      </c>
      <c r="G2217" s="1">
        <v>10775506.529999999</v>
      </c>
      <c r="H2217" s="1">
        <v>10775506.529999999</v>
      </c>
      <c r="I2217" s="1">
        <v>0</v>
      </c>
      <c r="J2217">
        <v>7</v>
      </c>
    </row>
    <row r="2218" spans="1:10" hidden="1">
      <c r="A2218" t="s">
        <v>3756</v>
      </c>
      <c r="B2218" t="s">
        <v>2321</v>
      </c>
      <c r="C2218">
        <v>0</v>
      </c>
      <c r="D2218">
        <v>6</v>
      </c>
      <c r="E2218">
        <v>2024</v>
      </c>
      <c r="F2218" s="1">
        <v>0</v>
      </c>
      <c r="G2218" s="1">
        <v>50827.83</v>
      </c>
      <c r="H2218" s="1">
        <v>50827.83</v>
      </c>
      <c r="I2218" s="1">
        <v>0</v>
      </c>
      <c r="J2218">
        <v>7</v>
      </c>
    </row>
    <row r="2219" spans="1:10" hidden="1">
      <c r="A2219" t="s">
        <v>3757</v>
      </c>
      <c r="B2219" t="s">
        <v>2323</v>
      </c>
      <c r="C2219">
        <v>0</v>
      </c>
      <c r="D2219">
        <v>6</v>
      </c>
      <c r="E2219">
        <v>2024</v>
      </c>
      <c r="F2219" s="1">
        <v>0</v>
      </c>
      <c r="G2219" s="1">
        <v>120523.89</v>
      </c>
      <c r="H2219" s="1">
        <v>120523.89</v>
      </c>
      <c r="I2219" s="1">
        <v>0</v>
      </c>
      <c r="J2219">
        <v>7</v>
      </c>
    </row>
    <row r="2220" spans="1:10" hidden="1">
      <c r="A2220" t="s">
        <v>3758</v>
      </c>
      <c r="B2220" t="s">
        <v>2327</v>
      </c>
      <c r="C2220">
        <v>0</v>
      </c>
      <c r="D2220">
        <v>6</v>
      </c>
      <c r="E2220">
        <v>2024</v>
      </c>
      <c r="F2220" s="1">
        <v>0</v>
      </c>
      <c r="G2220" s="1">
        <v>1293394.22</v>
      </c>
      <c r="H2220" s="1">
        <v>1293394.22</v>
      </c>
      <c r="I2220" s="1">
        <v>0</v>
      </c>
      <c r="J2220">
        <v>7</v>
      </c>
    </row>
    <row r="2221" spans="1:10" hidden="1">
      <c r="A2221" t="s">
        <v>3759</v>
      </c>
      <c r="B2221" t="s">
        <v>2329</v>
      </c>
      <c r="C2221">
        <v>0</v>
      </c>
      <c r="D2221">
        <v>6</v>
      </c>
      <c r="E2221">
        <v>2024</v>
      </c>
      <c r="F2221" s="1">
        <v>0</v>
      </c>
      <c r="G2221" s="1">
        <v>920629.85</v>
      </c>
      <c r="H2221" s="1">
        <v>920629.85</v>
      </c>
      <c r="I2221" s="1">
        <v>0</v>
      </c>
      <c r="J2221">
        <v>7</v>
      </c>
    </row>
    <row r="2222" spans="1:10" hidden="1">
      <c r="A2222" t="s">
        <v>3760</v>
      </c>
      <c r="B2222" t="s">
        <v>2334</v>
      </c>
      <c r="C2222">
        <v>0</v>
      </c>
      <c r="D2222">
        <v>6</v>
      </c>
      <c r="E2222">
        <v>2024</v>
      </c>
      <c r="F2222" s="1">
        <v>0</v>
      </c>
      <c r="G2222" s="1">
        <v>23973418.879999999</v>
      </c>
      <c r="H2222" s="1">
        <v>18116342.329999998</v>
      </c>
      <c r="I2222" s="1">
        <v>5857076.5499999998</v>
      </c>
      <c r="J2222">
        <v>6</v>
      </c>
    </row>
    <row r="2223" spans="1:10" hidden="1">
      <c r="A2223" t="s">
        <v>3761</v>
      </c>
      <c r="B2223" t="s">
        <v>2336</v>
      </c>
      <c r="C2223">
        <v>0</v>
      </c>
      <c r="D2223">
        <v>6</v>
      </c>
      <c r="E2223">
        <v>2024</v>
      </c>
      <c r="F2223" s="1">
        <v>0</v>
      </c>
      <c r="G2223" s="1">
        <v>8270224.5199999996</v>
      </c>
      <c r="H2223" s="1">
        <v>6942696.2199999997</v>
      </c>
      <c r="I2223" s="1">
        <v>1327528.3</v>
      </c>
      <c r="J2223">
        <v>7</v>
      </c>
    </row>
    <row r="2224" spans="1:10" hidden="1">
      <c r="A2224" t="s">
        <v>3762</v>
      </c>
      <c r="B2224" t="s">
        <v>2338</v>
      </c>
      <c r="C2224">
        <v>0</v>
      </c>
      <c r="D2224">
        <v>6</v>
      </c>
      <c r="E2224">
        <v>2024</v>
      </c>
      <c r="F2224" s="1">
        <v>0</v>
      </c>
      <c r="G2224" s="1">
        <v>6055149.9199999999</v>
      </c>
      <c r="H2224" s="1">
        <v>4103993.24</v>
      </c>
      <c r="I2224" s="1">
        <v>1951156.68</v>
      </c>
      <c r="J2224">
        <v>7</v>
      </c>
    </row>
    <row r="2225" spans="1:10" hidden="1">
      <c r="A2225" t="s">
        <v>3763</v>
      </c>
      <c r="B2225" t="s">
        <v>1882</v>
      </c>
      <c r="C2225">
        <v>0</v>
      </c>
      <c r="D2225">
        <v>6</v>
      </c>
      <c r="E2225">
        <v>2024</v>
      </c>
      <c r="F2225" s="1">
        <v>0</v>
      </c>
      <c r="G2225" s="1">
        <v>5707967.0700000003</v>
      </c>
      <c r="H2225" s="1">
        <v>3866259.18</v>
      </c>
      <c r="I2225" s="1">
        <v>1841707.89</v>
      </c>
      <c r="J2225">
        <v>7</v>
      </c>
    </row>
    <row r="2226" spans="1:10" hidden="1">
      <c r="A2226" t="s">
        <v>3764</v>
      </c>
      <c r="B2226" t="s">
        <v>2345</v>
      </c>
      <c r="C2226">
        <v>0</v>
      </c>
      <c r="D2226">
        <v>6</v>
      </c>
      <c r="E2226">
        <v>2024</v>
      </c>
      <c r="F2226" s="1">
        <v>0</v>
      </c>
      <c r="G2226" s="1">
        <v>2283188.2599999998</v>
      </c>
      <c r="H2226" s="1">
        <v>1546504.58</v>
      </c>
      <c r="I2226" s="1">
        <v>736683.68</v>
      </c>
      <c r="J2226">
        <v>7</v>
      </c>
    </row>
    <row r="2227" spans="1:10" hidden="1">
      <c r="A2227" t="s">
        <v>3765</v>
      </c>
      <c r="B2227" t="s">
        <v>2349</v>
      </c>
      <c r="C2227">
        <v>0</v>
      </c>
      <c r="D2227">
        <v>6</v>
      </c>
      <c r="E2227">
        <v>2024</v>
      </c>
      <c r="F2227" s="1">
        <v>0</v>
      </c>
      <c r="G2227" s="1">
        <v>1656889.11</v>
      </c>
      <c r="H2227" s="1">
        <v>1656889.11</v>
      </c>
      <c r="I2227" s="1">
        <v>0</v>
      </c>
      <c r="J2227">
        <v>7</v>
      </c>
    </row>
    <row r="2228" spans="1:10" hidden="1">
      <c r="A2228" t="s">
        <v>3766</v>
      </c>
      <c r="B2228" t="s">
        <v>2354</v>
      </c>
      <c r="C2228">
        <v>0</v>
      </c>
      <c r="D2228">
        <v>6</v>
      </c>
      <c r="E2228">
        <v>2024</v>
      </c>
      <c r="F2228" s="1">
        <v>0</v>
      </c>
      <c r="G2228" s="1">
        <v>22403938.390000001</v>
      </c>
      <c r="H2228" s="1">
        <v>22280148.390000001</v>
      </c>
      <c r="I2228" s="1">
        <v>123790</v>
      </c>
      <c r="J2228">
        <v>6</v>
      </c>
    </row>
    <row r="2229" spans="1:10" hidden="1">
      <c r="A2229" t="s">
        <v>3767</v>
      </c>
      <c r="B2229" t="s">
        <v>2356</v>
      </c>
      <c r="C2229">
        <v>0</v>
      </c>
      <c r="D2229">
        <v>6</v>
      </c>
      <c r="E2229">
        <v>2024</v>
      </c>
      <c r="F2229" s="1">
        <v>0</v>
      </c>
      <c r="G2229" s="1">
        <v>1713783.46</v>
      </c>
      <c r="H2229" s="1">
        <v>1713783.46</v>
      </c>
      <c r="I2229" s="1">
        <v>0</v>
      </c>
      <c r="J2229">
        <v>7</v>
      </c>
    </row>
    <row r="2230" spans="1:10" hidden="1">
      <c r="A2230" t="s">
        <v>3768</v>
      </c>
      <c r="B2230" t="s">
        <v>2360</v>
      </c>
      <c r="C2230">
        <v>0</v>
      </c>
      <c r="D2230">
        <v>6</v>
      </c>
      <c r="E2230">
        <v>2024</v>
      </c>
      <c r="F2230" s="1">
        <v>0</v>
      </c>
      <c r="G2230" s="1">
        <v>11423426.5</v>
      </c>
      <c r="H2230" s="1">
        <v>11299636.5</v>
      </c>
      <c r="I2230" s="1">
        <v>123790</v>
      </c>
      <c r="J2230">
        <v>7</v>
      </c>
    </row>
    <row r="2231" spans="1:10" hidden="1">
      <c r="A2231" t="s">
        <v>3769</v>
      </c>
      <c r="B2231" t="s">
        <v>2362</v>
      </c>
      <c r="C2231">
        <v>0</v>
      </c>
      <c r="D2231">
        <v>6</v>
      </c>
      <c r="E2231">
        <v>2024</v>
      </c>
      <c r="F2231" s="1">
        <v>0</v>
      </c>
      <c r="G2231" s="1">
        <v>5232770.34</v>
      </c>
      <c r="H2231" s="1">
        <v>5232770.34</v>
      </c>
      <c r="I2231" s="1">
        <v>0</v>
      </c>
      <c r="J2231">
        <v>7</v>
      </c>
    </row>
    <row r="2232" spans="1:10" hidden="1">
      <c r="A2232" t="s">
        <v>3770</v>
      </c>
      <c r="B2232" t="s">
        <v>2364</v>
      </c>
      <c r="C2232">
        <v>0</v>
      </c>
      <c r="D2232">
        <v>6</v>
      </c>
      <c r="E2232">
        <v>2024</v>
      </c>
      <c r="F2232" s="1">
        <v>0</v>
      </c>
      <c r="G2232" s="1">
        <v>3579737.21</v>
      </c>
      <c r="H2232" s="1">
        <v>3579737.21</v>
      </c>
      <c r="I2232" s="1">
        <v>0</v>
      </c>
      <c r="J2232">
        <v>7</v>
      </c>
    </row>
    <row r="2233" spans="1:10" hidden="1">
      <c r="A2233" t="s">
        <v>3771</v>
      </c>
      <c r="B2233" t="s">
        <v>2367</v>
      </c>
      <c r="C2233">
        <v>0</v>
      </c>
      <c r="D2233">
        <v>6</v>
      </c>
      <c r="E2233">
        <v>2024</v>
      </c>
      <c r="F2233" s="1">
        <v>0</v>
      </c>
      <c r="G2233" s="1">
        <v>454220.88</v>
      </c>
      <c r="H2233" s="1">
        <v>454220.88</v>
      </c>
      <c r="I2233" s="1">
        <v>0</v>
      </c>
      <c r="J2233">
        <v>7</v>
      </c>
    </row>
    <row r="2234" spans="1:10" hidden="1">
      <c r="A2234" t="s">
        <v>3772</v>
      </c>
      <c r="B2234" t="s">
        <v>2372</v>
      </c>
      <c r="C2234">
        <v>0</v>
      </c>
      <c r="D2234">
        <v>6</v>
      </c>
      <c r="E2234">
        <v>2024</v>
      </c>
      <c r="F2234" s="1">
        <v>0</v>
      </c>
      <c r="G2234" s="1">
        <v>15136721.24</v>
      </c>
      <c r="H2234" s="1">
        <v>15136721.24</v>
      </c>
      <c r="I2234" s="1">
        <v>0</v>
      </c>
      <c r="J2234">
        <v>6</v>
      </c>
    </row>
    <row r="2235" spans="1:10" hidden="1">
      <c r="A2235" t="s">
        <v>3773</v>
      </c>
      <c r="B2235" t="s">
        <v>2374</v>
      </c>
      <c r="C2235">
        <v>0</v>
      </c>
      <c r="D2235">
        <v>6</v>
      </c>
      <c r="E2235">
        <v>2024</v>
      </c>
      <c r="F2235" s="1">
        <v>0</v>
      </c>
      <c r="G2235" s="1">
        <v>15136721.24</v>
      </c>
      <c r="H2235" s="1">
        <v>15136721.24</v>
      </c>
      <c r="I2235" s="1">
        <v>0</v>
      </c>
      <c r="J2235">
        <v>7</v>
      </c>
    </row>
    <row r="2236" spans="1:10" hidden="1">
      <c r="A2236" t="s">
        <v>3774</v>
      </c>
      <c r="B2236" t="s">
        <v>3489</v>
      </c>
      <c r="C2236">
        <v>0</v>
      </c>
      <c r="D2236">
        <v>6</v>
      </c>
      <c r="E2236">
        <v>2024</v>
      </c>
      <c r="F2236" s="1">
        <v>0</v>
      </c>
      <c r="G2236" s="1">
        <v>9133516.1699999999</v>
      </c>
      <c r="H2236" s="1">
        <v>9133516.1699999999</v>
      </c>
      <c r="I2236" s="1">
        <v>0</v>
      </c>
      <c r="J2236">
        <v>5</v>
      </c>
    </row>
    <row r="2237" spans="1:10" hidden="1">
      <c r="A2237" t="s">
        <v>3775</v>
      </c>
      <c r="B2237" t="s">
        <v>2381</v>
      </c>
      <c r="C2237">
        <v>0</v>
      </c>
      <c r="D2237">
        <v>6</v>
      </c>
      <c r="E2237">
        <v>2024</v>
      </c>
      <c r="F2237" s="1">
        <v>0</v>
      </c>
      <c r="G2237" s="1">
        <v>2398862.75</v>
      </c>
      <c r="H2237" s="1">
        <v>2398862.75</v>
      </c>
      <c r="I2237" s="1">
        <v>0</v>
      </c>
      <c r="J2237">
        <v>6</v>
      </c>
    </row>
    <row r="2238" spans="1:10" hidden="1">
      <c r="A2238" t="s">
        <v>3776</v>
      </c>
      <c r="B2238" t="s">
        <v>2383</v>
      </c>
      <c r="C2238">
        <v>0</v>
      </c>
      <c r="D2238">
        <v>6</v>
      </c>
      <c r="E2238">
        <v>2024</v>
      </c>
      <c r="F2238" s="1">
        <v>0</v>
      </c>
      <c r="G2238" s="1">
        <v>169019.87</v>
      </c>
      <c r="H2238" s="1">
        <v>169019.87</v>
      </c>
      <c r="I2238" s="1">
        <v>0</v>
      </c>
      <c r="J2238">
        <v>7</v>
      </c>
    </row>
    <row r="2239" spans="1:10" hidden="1">
      <c r="A2239" t="s">
        <v>3777</v>
      </c>
      <c r="B2239" t="s">
        <v>2391</v>
      </c>
      <c r="C2239">
        <v>0</v>
      </c>
      <c r="D2239">
        <v>6</v>
      </c>
      <c r="E2239">
        <v>2024</v>
      </c>
      <c r="F2239" s="1">
        <v>0</v>
      </c>
      <c r="G2239" s="1">
        <v>238913.46</v>
      </c>
      <c r="H2239" s="1">
        <v>238913.46</v>
      </c>
      <c r="I2239" s="1">
        <v>0</v>
      </c>
      <c r="J2239">
        <v>7</v>
      </c>
    </row>
    <row r="2240" spans="1:10" hidden="1">
      <c r="A2240" t="s">
        <v>3778</v>
      </c>
      <c r="B2240" t="s">
        <v>2393</v>
      </c>
      <c r="C2240">
        <v>0</v>
      </c>
      <c r="D2240">
        <v>6</v>
      </c>
      <c r="E2240">
        <v>2024</v>
      </c>
      <c r="F2240" s="1">
        <v>0</v>
      </c>
      <c r="G2240" s="1">
        <v>1953623.82</v>
      </c>
      <c r="H2240" s="1">
        <v>1953623.82</v>
      </c>
      <c r="I2240" s="1">
        <v>0</v>
      </c>
      <c r="J2240">
        <v>7</v>
      </c>
    </row>
    <row r="2241" spans="1:10" hidden="1">
      <c r="A2241" t="s">
        <v>4517</v>
      </c>
      <c r="B2241" t="s">
        <v>2395</v>
      </c>
      <c r="C2241">
        <v>0</v>
      </c>
      <c r="D2241">
        <v>6</v>
      </c>
      <c r="E2241">
        <v>2024</v>
      </c>
      <c r="F2241" s="1">
        <v>0</v>
      </c>
      <c r="G2241" s="1">
        <v>37305.599999999999</v>
      </c>
      <c r="H2241" s="1">
        <v>37305.599999999999</v>
      </c>
      <c r="I2241" s="1">
        <v>0</v>
      </c>
      <c r="J2241">
        <v>7</v>
      </c>
    </row>
    <row r="2242" spans="1:10" hidden="1">
      <c r="A2242" t="s">
        <v>3779</v>
      </c>
      <c r="B2242" t="s">
        <v>2401</v>
      </c>
      <c r="C2242">
        <v>0</v>
      </c>
      <c r="D2242">
        <v>6</v>
      </c>
      <c r="E2242">
        <v>2024</v>
      </c>
      <c r="F2242" s="1">
        <v>0</v>
      </c>
      <c r="G2242" s="1">
        <v>6295779.2800000003</v>
      </c>
      <c r="H2242" s="1">
        <v>6295779.2800000003</v>
      </c>
      <c r="I2242" s="1">
        <v>0</v>
      </c>
      <c r="J2242">
        <v>6</v>
      </c>
    </row>
    <row r="2243" spans="1:10" hidden="1">
      <c r="A2243" t="s">
        <v>3780</v>
      </c>
      <c r="B2243" t="s">
        <v>2403</v>
      </c>
      <c r="C2243">
        <v>0</v>
      </c>
      <c r="D2243">
        <v>6</v>
      </c>
      <c r="E2243">
        <v>2024</v>
      </c>
      <c r="F2243" s="1">
        <v>0</v>
      </c>
      <c r="G2243" s="1">
        <v>6258083.1699999999</v>
      </c>
      <c r="H2243" s="1">
        <v>6258083.1699999999</v>
      </c>
      <c r="I2243" s="1">
        <v>0</v>
      </c>
      <c r="J2243">
        <v>7</v>
      </c>
    </row>
    <row r="2244" spans="1:10" hidden="1">
      <c r="A2244" t="s">
        <v>3781</v>
      </c>
      <c r="B2244" t="s">
        <v>2405</v>
      </c>
      <c r="C2244">
        <v>0</v>
      </c>
      <c r="D2244">
        <v>6</v>
      </c>
      <c r="E2244">
        <v>2024</v>
      </c>
      <c r="F2244" s="1">
        <v>0</v>
      </c>
      <c r="G2244" s="1">
        <v>37696.11</v>
      </c>
      <c r="H2244" s="1">
        <v>37696.11</v>
      </c>
      <c r="I2244" s="1">
        <v>0</v>
      </c>
      <c r="J2244">
        <v>7</v>
      </c>
    </row>
    <row r="2245" spans="1:10" hidden="1">
      <c r="A2245" t="s">
        <v>4850</v>
      </c>
      <c r="B2245" t="s">
        <v>4694</v>
      </c>
      <c r="C2245">
        <v>0</v>
      </c>
      <c r="D2245">
        <v>6</v>
      </c>
      <c r="E2245">
        <v>2024</v>
      </c>
      <c r="F2245" s="1">
        <v>0</v>
      </c>
      <c r="G2245" s="1">
        <v>646.01</v>
      </c>
      <c r="H2245" s="1">
        <v>646.01</v>
      </c>
      <c r="I2245" s="1">
        <v>0</v>
      </c>
      <c r="J2245">
        <v>7</v>
      </c>
    </row>
    <row r="2246" spans="1:10" hidden="1">
      <c r="A2246" t="s">
        <v>3782</v>
      </c>
      <c r="B2246" t="s">
        <v>2411</v>
      </c>
      <c r="C2246">
        <v>0</v>
      </c>
      <c r="D2246">
        <v>6</v>
      </c>
      <c r="E2246">
        <v>2024</v>
      </c>
      <c r="F2246" s="1">
        <v>0</v>
      </c>
      <c r="G2246" s="1">
        <v>83754.44</v>
      </c>
      <c r="H2246" s="1">
        <v>83754.44</v>
      </c>
      <c r="I2246" s="1">
        <v>0</v>
      </c>
      <c r="J2246">
        <v>6</v>
      </c>
    </row>
    <row r="2247" spans="1:10" hidden="1">
      <c r="A2247" t="s">
        <v>3783</v>
      </c>
      <c r="B2247" t="s">
        <v>2413</v>
      </c>
      <c r="C2247">
        <v>0</v>
      </c>
      <c r="D2247">
        <v>6</v>
      </c>
      <c r="E2247">
        <v>2024</v>
      </c>
      <c r="F2247" s="1">
        <v>0</v>
      </c>
      <c r="G2247" s="1">
        <v>720.01</v>
      </c>
      <c r="H2247" s="1">
        <v>720.01</v>
      </c>
      <c r="I2247" s="1">
        <v>0</v>
      </c>
      <c r="J2247">
        <v>7</v>
      </c>
    </row>
    <row r="2248" spans="1:10" hidden="1">
      <c r="A2248" t="s">
        <v>4518</v>
      </c>
      <c r="B2248" t="s">
        <v>3353</v>
      </c>
      <c r="C2248">
        <v>0</v>
      </c>
      <c r="D2248">
        <v>6</v>
      </c>
      <c r="E2248">
        <v>2024</v>
      </c>
      <c r="F2248" s="1">
        <v>0</v>
      </c>
      <c r="G2248" s="1">
        <v>1160</v>
      </c>
      <c r="H2248" s="1">
        <v>1160</v>
      </c>
      <c r="I2248" s="1">
        <v>0</v>
      </c>
      <c r="J2248">
        <v>7</v>
      </c>
    </row>
    <row r="2249" spans="1:10" hidden="1">
      <c r="A2249" t="s">
        <v>4519</v>
      </c>
      <c r="B2249" t="s">
        <v>2415</v>
      </c>
      <c r="C2249">
        <v>0</v>
      </c>
      <c r="D2249">
        <v>6</v>
      </c>
      <c r="E2249">
        <v>2024</v>
      </c>
      <c r="F2249" s="1">
        <v>0</v>
      </c>
      <c r="G2249" s="1">
        <v>29639.88</v>
      </c>
      <c r="H2249" s="1">
        <v>29639.88</v>
      </c>
      <c r="I2249" s="1">
        <v>0</v>
      </c>
      <c r="J2249">
        <v>7</v>
      </c>
    </row>
    <row r="2250" spans="1:10" hidden="1">
      <c r="A2250" t="s">
        <v>4631</v>
      </c>
      <c r="B2250" t="s">
        <v>3356</v>
      </c>
      <c r="C2250">
        <v>0</v>
      </c>
      <c r="D2250">
        <v>6</v>
      </c>
      <c r="E2250">
        <v>2024</v>
      </c>
      <c r="F2250" s="1">
        <v>0</v>
      </c>
      <c r="G2250" s="1">
        <v>1683.15</v>
      </c>
      <c r="H2250" s="1">
        <v>1683.15</v>
      </c>
      <c r="I2250" s="1">
        <v>0</v>
      </c>
      <c r="J2250">
        <v>7</v>
      </c>
    </row>
    <row r="2251" spans="1:10" hidden="1">
      <c r="A2251" t="s">
        <v>4708</v>
      </c>
      <c r="B2251" t="s">
        <v>3358</v>
      </c>
      <c r="C2251">
        <v>0</v>
      </c>
      <c r="D2251">
        <v>6</v>
      </c>
      <c r="E2251">
        <v>2024</v>
      </c>
      <c r="F2251" s="1">
        <v>0</v>
      </c>
      <c r="G2251" s="1">
        <v>12646.43</v>
      </c>
      <c r="H2251" s="1">
        <v>12646.43</v>
      </c>
      <c r="I2251" s="1">
        <v>0</v>
      </c>
      <c r="J2251">
        <v>7</v>
      </c>
    </row>
    <row r="2252" spans="1:10" hidden="1">
      <c r="A2252" t="s">
        <v>4851</v>
      </c>
      <c r="B2252" t="s">
        <v>3360</v>
      </c>
      <c r="C2252">
        <v>0</v>
      </c>
      <c r="D2252">
        <v>6</v>
      </c>
      <c r="E2252">
        <v>2024</v>
      </c>
      <c r="F2252" s="1">
        <v>0</v>
      </c>
      <c r="G2252" s="1">
        <v>37258.959999999999</v>
      </c>
      <c r="H2252" s="1">
        <v>37258.959999999999</v>
      </c>
      <c r="I2252" s="1">
        <v>0</v>
      </c>
      <c r="J2252">
        <v>7</v>
      </c>
    </row>
    <row r="2253" spans="1:10" hidden="1">
      <c r="A2253" t="s">
        <v>4709</v>
      </c>
      <c r="B2253" t="s">
        <v>3362</v>
      </c>
      <c r="C2253">
        <v>0</v>
      </c>
      <c r="D2253">
        <v>6</v>
      </c>
      <c r="E2253">
        <v>2024</v>
      </c>
      <c r="F2253" s="1">
        <v>0</v>
      </c>
      <c r="G2253" s="1">
        <v>5277.89</v>
      </c>
      <c r="H2253" s="1">
        <v>5277.89</v>
      </c>
      <c r="I2253" s="1">
        <v>0</v>
      </c>
      <c r="J2253">
        <v>6</v>
      </c>
    </row>
    <row r="2254" spans="1:10" hidden="1">
      <c r="A2254" t="s">
        <v>4710</v>
      </c>
      <c r="B2254" t="s">
        <v>3364</v>
      </c>
      <c r="C2254">
        <v>0</v>
      </c>
      <c r="D2254">
        <v>6</v>
      </c>
      <c r="E2254">
        <v>2024</v>
      </c>
      <c r="F2254" s="1">
        <v>0</v>
      </c>
      <c r="G2254" s="1">
        <v>4882.54</v>
      </c>
      <c r="H2254" s="1">
        <v>4882.54</v>
      </c>
      <c r="I2254" s="1">
        <v>0</v>
      </c>
      <c r="J2254">
        <v>7</v>
      </c>
    </row>
    <row r="2255" spans="1:10" hidden="1">
      <c r="A2255" t="s">
        <v>4711</v>
      </c>
      <c r="B2255" t="s">
        <v>2421</v>
      </c>
      <c r="C2255">
        <v>0</v>
      </c>
      <c r="D2255">
        <v>6</v>
      </c>
      <c r="E2255">
        <v>2024</v>
      </c>
      <c r="F2255" s="1">
        <v>0</v>
      </c>
      <c r="G2255" s="1">
        <v>395.35</v>
      </c>
      <c r="H2255" s="1">
        <v>395.35</v>
      </c>
      <c r="I2255" s="1">
        <v>0</v>
      </c>
      <c r="J2255">
        <v>7</v>
      </c>
    </row>
    <row r="2256" spans="1:10" hidden="1">
      <c r="A2256" t="s">
        <v>3784</v>
      </c>
      <c r="B2256" t="s">
        <v>2424</v>
      </c>
      <c r="C2256">
        <v>0</v>
      </c>
      <c r="D2256">
        <v>6</v>
      </c>
      <c r="E2256">
        <v>2024</v>
      </c>
      <c r="F2256" s="1">
        <v>0</v>
      </c>
      <c r="G2256" s="1">
        <v>253153.08</v>
      </c>
      <c r="H2256" s="1">
        <v>253153.08</v>
      </c>
      <c r="I2256" s="1">
        <v>0</v>
      </c>
      <c r="J2256">
        <v>6</v>
      </c>
    </row>
    <row r="2257" spans="1:10" hidden="1">
      <c r="A2257" t="s">
        <v>3785</v>
      </c>
      <c r="B2257" t="s">
        <v>3368</v>
      </c>
      <c r="C2257">
        <v>0</v>
      </c>
      <c r="D2257">
        <v>6</v>
      </c>
      <c r="E2257">
        <v>2024</v>
      </c>
      <c r="F2257" s="1">
        <v>0</v>
      </c>
      <c r="G2257" s="1">
        <v>253153.08</v>
      </c>
      <c r="H2257" s="1">
        <v>253153.08</v>
      </c>
      <c r="I2257" s="1">
        <v>0</v>
      </c>
      <c r="J2257">
        <v>7</v>
      </c>
    </row>
    <row r="2258" spans="1:10" hidden="1">
      <c r="A2258" t="s">
        <v>3786</v>
      </c>
      <c r="B2258" t="s">
        <v>3370</v>
      </c>
      <c r="C2258">
        <v>0</v>
      </c>
      <c r="D2258">
        <v>6</v>
      </c>
      <c r="E2258">
        <v>2024</v>
      </c>
      <c r="F2258" s="1">
        <v>0</v>
      </c>
      <c r="G2258" s="1">
        <v>96688.73</v>
      </c>
      <c r="H2258" s="1">
        <v>96688.73</v>
      </c>
      <c r="I2258" s="1">
        <v>0</v>
      </c>
      <c r="J2258">
        <v>6</v>
      </c>
    </row>
    <row r="2259" spans="1:10" hidden="1">
      <c r="A2259" t="s">
        <v>4712</v>
      </c>
      <c r="B2259" t="s">
        <v>3370</v>
      </c>
      <c r="C2259">
        <v>0</v>
      </c>
      <c r="D2259">
        <v>6</v>
      </c>
      <c r="E2259">
        <v>2024</v>
      </c>
      <c r="F2259" s="1">
        <v>0</v>
      </c>
      <c r="G2259" s="1">
        <v>6392.7</v>
      </c>
      <c r="H2259" s="1">
        <v>6392.7</v>
      </c>
      <c r="I2259" s="1">
        <v>0</v>
      </c>
      <c r="J2259">
        <v>7</v>
      </c>
    </row>
    <row r="2260" spans="1:10" hidden="1">
      <c r="A2260" t="s">
        <v>4713</v>
      </c>
      <c r="B2260" t="s">
        <v>3373</v>
      </c>
      <c r="C2260">
        <v>0</v>
      </c>
      <c r="D2260">
        <v>6</v>
      </c>
      <c r="E2260">
        <v>2024</v>
      </c>
      <c r="F2260" s="1">
        <v>0</v>
      </c>
      <c r="G2260" s="1">
        <v>30332</v>
      </c>
      <c r="H2260" s="1">
        <v>30332</v>
      </c>
      <c r="I2260" s="1">
        <v>0</v>
      </c>
      <c r="J2260">
        <v>7</v>
      </c>
    </row>
    <row r="2261" spans="1:10" hidden="1">
      <c r="A2261" t="s">
        <v>4714</v>
      </c>
      <c r="B2261" t="s">
        <v>3377</v>
      </c>
      <c r="C2261">
        <v>0</v>
      </c>
      <c r="D2261">
        <v>6</v>
      </c>
      <c r="E2261">
        <v>2024</v>
      </c>
      <c r="F2261" s="1">
        <v>0</v>
      </c>
      <c r="G2261" s="1">
        <v>3000</v>
      </c>
      <c r="H2261" s="1">
        <v>3000</v>
      </c>
      <c r="I2261" s="1">
        <v>0</v>
      </c>
      <c r="J2261">
        <v>7</v>
      </c>
    </row>
    <row r="2262" spans="1:10" hidden="1">
      <c r="A2262" t="s">
        <v>3787</v>
      </c>
      <c r="B2262" t="s">
        <v>2434</v>
      </c>
      <c r="C2262">
        <v>0</v>
      </c>
      <c r="D2262">
        <v>6</v>
      </c>
      <c r="E2262">
        <v>2024</v>
      </c>
      <c r="F2262" s="1">
        <v>0</v>
      </c>
      <c r="G2262" s="1">
        <v>56964.03</v>
      </c>
      <c r="H2262" s="1">
        <v>56964.03</v>
      </c>
      <c r="I2262" s="1">
        <v>0</v>
      </c>
      <c r="J2262">
        <v>7</v>
      </c>
    </row>
    <row r="2263" spans="1:10" hidden="1">
      <c r="A2263" t="s">
        <v>3788</v>
      </c>
      <c r="B2263" t="s">
        <v>2439</v>
      </c>
      <c r="C2263">
        <v>0</v>
      </c>
      <c r="D2263">
        <v>6</v>
      </c>
      <c r="E2263">
        <v>2024</v>
      </c>
      <c r="F2263" s="1">
        <v>0</v>
      </c>
      <c r="G2263" s="1">
        <v>30491635.629999999</v>
      </c>
      <c r="H2263" s="1">
        <v>29963002.43</v>
      </c>
      <c r="I2263" s="1">
        <v>528633.19999999995</v>
      </c>
      <c r="J2263">
        <v>5</v>
      </c>
    </row>
    <row r="2264" spans="1:10" hidden="1">
      <c r="A2264" t="s">
        <v>3789</v>
      </c>
      <c r="B2264" t="s">
        <v>2442</v>
      </c>
      <c r="C2264">
        <v>0</v>
      </c>
      <c r="D2264">
        <v>6</v>
      </c>
      <c r="E2264">
        <v>2024</v>
      </c>
      <c r="F2264" s="1">
        <v>0</v>
      </c>
      <c r="G2264" s="1">
        <v>5044938.91</v>
      </c>
      <c r="H2264" s="1">
        <v>5044938.91</v>
      </c>
      <c r="I2264" s="1">
        <v>0</v>
      </c>
      <c r="J2264">
        <v>6</v>
      </c>
    </row>
    <row r="2265" spans="1:10" hidden="1">
      <c r="A2265" t="s">
        <v>3790</v>
      </c>
      <c r="B2265" t="s">
        <v>2444</v>
      </c>
      <c r="C2265">
        <v>0</v>
      </c>
      <c r="D2265">
        <v>6</v>
      </c>
      <c r="E2265">
        <v>2024</v>
      </c>
      <c r="F2265" s="1">
        <v>0</v>
      </c>
      <c r="G2265" s="1">
        <v>1390227</v>
      </c>
      <c r="H2265" s="1">
        <v>1390227</v>
      </c>
      <c r="I2265" s="1">
        <v>0</v>
      </c>
      <c r="J2265">
        <v>7</v>
      </c>
    </row>
    <row r="2266" spans="1:10" hidden="1">
      <c r="A2266" t="s">
        <v>3791</v>
      </c>
      <c r="B2266" t="s">
        <v>2448</v>
      </c>
      <c r="C2266">
        <v>0</v>
      </c>
      <c r="D2266">
        <v>6</v>
      </c>
      <c r="E2266">
        <v>2024</v>
      </c>
      <c r="F2266" s="1">
        <v>0</v>
      </c>
      <c r="G2266" s="1">
        <v>178838.63</v>
      </c>
      <c r="H2266" s="1">
        <v>178838.63</v>
      </c>
      <c r="I2266" s="1">
        <v>0</v>
      </c>
      <c r="J2266">
        <v>7</v>
      </c>
    </row>
    <row r="2267" spans="1:10" hidden="1">
      <c r="A2267" t="s">
        <v>3792</v>
      </c>
      <c r="B2267" t="s">
        <v>2452</v>
      </c>
      <c r="C2267">
        <v>0</v>
      </c>
      <c r="D2267">
        <v>6</v>
      </c>
      <c r="E2267">
        <v>2024</v>
      </c>
      <c r="F2267" s="1">
        <v>0</v>
      </c>
      <c r="G2267" s="1">
        <v>70982.64</v>
      </c>
      <c r="H2267" s="1">
        <v>70982.64</v>
      </c>
      <c r="I2267" s="1">
        <v>0</v>
      </c>
      <c r="J2267">
        <v>7</v>
      </c>
    </row>
    <row r="2268" spans="1:10" hidden="1">
      <c r="A2268" t="s">
        <v>3793</v>
      </c>
      <c r="B2268" t="s">
        <v>2456</v>
      </c>
      <c r="C2268">
        <v>0</v>
      </c>
      <c r="D2268">
        <v>6</v>
      </c>
      <c r="E2268">
        <v>2024</v>
      </c>
      <c r="F2268" s="1">
        <v>0</v>
      </c>
      <c r="G2268" s="1">
        <v>1688338.85</v>
      </c>
      <c r="H2268" s="1">
        <v>1688338.85</v>
      </c>
      <c r="I2268" s="1">
        <v>0</v>
      </c>
      <c r="J2268">
        <v>7</v>
      </c>
    </row>
    <row r="2269" spans="1:10" hidden="1">
      <c r="A2269" t="s">
        <v>3794</v>
      </c>
      <c r="B2269" t="s">
        <v>2460</v>
      </c>
      <c r="C2269">
        <v>0</v>
      </c>
      <c r="D2269">
        <v>6</v>
      </c>
      <c r="E2269">
        <v>2024</v>
      </c>
      <c r="F2269" s="1">
        <v>0</v>
      </c>
      <c r="G2269" s="1">
        <v>35003.910000000003</v>
      </c>
      <c r="H2269" s="1">
        <v>35003.910000000003</v>
      </c>
      <c r="I2269" s="1">
        <v>0</v>
      </c>
      <c r="J2269">
        <v>7</v>
      </c>
    </row>
    <row r="2270" spans="1:10" hidden="1">
      <c r="A2270" t="s">
        <v>3795</v>
      </c>
      <c r="B2270" t="s">
        <v>2464</v>
      </c>
      <c r="C2270">
        <v>0</v>
      </c>
      <c r="D2270">
        <v>6</v>
      </c>
      <c r="E2270">
        <v>2024</v>
      </c>
      <c r="F2270" s="1">
        <v>0</v>
      </c>
      <c r="G2270" s="1">
        <v>1681547.88</v>
      </c>
      <c r="H2270" s="1">
        <v>1681547.88</v>
      </c>
      <c r="I2270" s="1">
        <v>0</v>
      </c>
      <c r="J2270">
        <v>7</v>
      </c>
    </row>
    <row r="2271" spans="1:10" hidden="1">
      <c r="A2271" t="s">
        <v>3796</v>
      </c>
      <c r="B2271" t="s">
        <v>3391</v>
      </c>
      <c r="C2271">
        <v>0</v>
      </c>
      <c r="D2271">
        <v>6</v>
      </c>
      <c r="E2271">
        <v>2024</v>
      </c>
      <c r="F2271" s="1">
        <v>0</v>
      </c>
      <c r="G2271" s="1">
        <v>8509493.0399999991</v>
      </c>
      <c r="H2271" s="1">
        <v>8509493.0399999991</v>
      </c>
      <c r="I2271" s="1">
        <v>0</v>
      </c>
      <c r="J2271">
        <v>6</v>
      </c>
    </row>
    <row r="2272" spans="1:10" hidden="1">
      <c r="A2272" t="s">
        <v>3797</v>
      </c>
      <c r="B2272" t="s">
        <v>2471</v>
      </c>
      <c r="C2272">
        <v>0</v>
      </c>
      <c r="D2272">
        <v>6</v>
      </c>
      <c r="E2272">
        <v>2024</v>
      </c>
      <c r="F2272" s="1">
        <v>0</v>
      </c>
      <c r="G2272" s="1">
        <v>3044761.9</v>
      </c>
      <c r="H2272" s="1">
        <v>3044761.9</v>
      </c>
      <c r="I2272" s="1">
        <v>0</v>
      </c>
      <c r="J2272">
        <v>7</v>
      </c>
    </row>
    <row r="2273" spans="1:10" hidden="1">
      <c r="A2273" t="s">
        <v>4520</v>
      </c>
      <c r="B2273" t="s">
        <v>3394</v>
      </c>
      <c r="C2273">
        <v>0</v>
      </c>
      <c r="D2273">
        <v>6</v>
      </c>
      <c r="E2273">
        <v>2024</v>
      </c>
      <c r="F2273" s="1">
        <v>0</v>
      </c>
      <c r="G2273" s="1">
        <v>1515776.6</v>
      </c>
      <c r="H2273" s="1">
        <v>1515776.6</v>
      </c>
      <c r="I2273" s="1">
        <v>0</v>
      </c>
      <c r="J2273">
        <v>7</v>
      </c>
    </row>
    <row r="2274" spans="1:10" hidden="1">
      <c r="A2274" t="s">
        <v>3798</v>
      </c>
      <c r="B2274" t="s">
        <v>2475</v>
      </c>
      <c r="C2274">
        <v>0</v>
      </c>
      <c r="D2274">
        <v>6</v>
      </c>
      <c r="E2274">
        <v>2024</v>
      </c>
      <c r="F2274" s="1">
        <v>0</v>
      </c>
      <c r="G2274" s="1">
        <v>3948954.54</v>
      </c>
      <c r="H2274" s="1">
        <v>3948954.54</v>
      </c>
      <c r="I2274" s="1">
        <v>0</v>
      </c>
      <c r="J2274">
        <v>7</v>
      </c>
    </row>
    <row r="2275" spans="1:10" hidden="1">
      <c r="A2275" t="s">
        <v>3799</v>
      </c>
      <c r="B2275" t="s">
        <v>3397</v>
      </c>
      <c r="C2275">
        <v>0</v>
      </c>
      <c r="D2275">
        <v>6</v>
      </c>
      <c r="E2275">
        <v>2024</v>
      </c>
      <c r="F2275" s="1">
        <v>0</v>
      </c>
      <c r="G2275" s="1">
        <v>4121335.72</v>
      </c>
      <c r="H2275" s="1">
        <v>4121335.72</v>
      </c>
      <c r="I2275" s="1">
        <v>0</v>
      </c>
      <c r="J2275">
        <v>6</v>
      </c>
    </row>
    <row r="2276" spans="1:10" hidden="1">
      <c r="A2276" t="s">
        <v>4852</v>
      </c>
      <c r="B2276" t="s">
        <v>3403</v>
      </c>
      <c r="C2276">
        <v>0</v>
      </c>
      <c r="D2276">
        <v>6</v>
      </c>
      <c r="E2276">
        <v>2024</v>
      </c>
      <c r="F2276" s="1">
        <v>0</v>
      </c>
      <c r="G2276" s="1">
        <v>35957.69</v>
      </c>
      <c r="H2276" s="1">
        <v>35957.69</v>
      </c>
      <c r="I2276" s="1">
        <v>0</v>
      </c>
      <c r="J2276">
        <v>7</v>
      </c>
    </row>
    <row r="2277" spans="1:10" hidden="1">
      <c r="A2277" t="s">
        <v>3800</v>
      </c>
      <c r="B2277" t="s">
        <v>2482</v>
      </c>
      <c r="C2277">
        <v>0</v>
      </c>
      <c r="D2277">
        <v>6</v>
      </c>
      <c r="E2277">
        <v>2024</v>
      </c>
      <c r="F2277" s="1">
        <v>0</v>
      </c>
      <c r="G2277" s="1">
        <v>74371.199999999997</v>
      </c>
      <c r="H2277" s="1">
        <v>74371.199999999997</v>
      </c>
      <c r="I2277" s="1">
        <v>0</v>
      </c>
      <c r="J2277">
        <v>7</v>
      </c>
    </row>
    <row r="2278" spans="1:10" hidden="1">
      <c r="A2278" t="s">
        <v>4521</v>
      </c>
      <c r="B2278" t="s">
        <v>3408</v>
      </c>
      <c r="C2278">
        <v>0</v>
      </c>
      <c r="D2278">
        <v>6</v>
      </c>
      <c r="E2278">
        <v>2024</v>
      </c>
      <c r="F2278" s="1">
        <v>0</v>
      </c>
      <c r="G2278" s="1">
        <v>31440</v>
      </c>
      <c r="H2278" s="1">
        <v>31440</v>
      </c>
      <c r="I2278" s="1">
        <v>0</v>
      </c>
      <c r="J2278">
        <v>7</v>
      </c>
    </row>
    <row r="2279" spans="1:10" hidden="1">
      <c r="A2279" t="s">
        <v>3801</v>
      </c>
      <c r="B2279" t="s">
        <v>2484</v>
      </c>
      <c r="C2279">
        <v>0</v>
      </c>
      <c r="D2279">
        <v>6</v>
      </c>
      <c r="E2279">
        <v>2024</v>
      </c>
      <c r="F2279" s="1">
        <v>0</v>
      </c>
      <c r="G2279" s="1">
        <v>1834613.74</v>
      </c>
      <c r="H2279" s="1">
        <v>1834613.74</v>
      </c>
      <c r="I2279" s="1">
        <v>0</v>
      </c>
      <c r="J2279">
        <v>7</v>
      </c>
    </row>
    <row r="2280" spans="1:10" hidden="1">
      <c r="A2280" t="s">
        <v>3802</v>
      </c>
      <c r="B2280" t="s">
        <v>2489</v>
      </c>
      <c r="C2280">
        <v>0</v>
      </c>
      <c r="D2280">
        <v>6</v>
      </c>
      <c r="E2280">
        <v>2024</v>
      </c>
      <c r="F2280" s="1">
        <v>0</v>
      </c>
      <c r="G2280" s="1">
        <v>1437115.67</v>
      </c>
      <c r="H2280" s="1">
        <v>1437115.67</v>
      </c>
      <c r="I2280" s="1">
        <v>0</v>
      </c>
      <c r="J2280">
        <v>7</v>
      </c>
    </row>
    <row r="2281" spans="1:10" hidden="1">
      <c r="A2281" t="s">
        <v>3803</v>
      </c>
      <c r="B2281" t="s">
        <v>2491</v>
      </c>
      <c r="C2281">
        <v>0</v>
      </c>
      <c r="D2281">
        <v>6</v>
      </c>
      <c r="E2281">
        <v>2024</v>
      </c>
      <c r="F2281" s="1">
        <v>0</v>
      </c>
      <c r="G2281" s="1">
        <v>707837.42</v>
      </c>
      <c r="H2281" s="1">
        <v>707837.42</v>
      </c>
      <c r="I2281" s="1">
        <v>0</v>
      </c>
      <c r="J2281">
        <v>7</v>
      </c>
    </row>
    <row r="2282" spans="1:10" hidden="1">
      <c r="A2282" t="s">
        <v>3804</v>
      </c>
      <c r="B2282" t="s">
        <v>2496</v>
      </c>
      <c r="C2282">
        <v>0</v>
      </c>
      <c r="D2282">
        <v>6</v>
      </c>
      <c r="E2282">
        <v>2024</v>
      </c>
      <c r="F2282" s="1">
        <v>0</v>
      </c>
      <c r="G2282" s="1">
        <v>772390.83</v>
      </c>
      <c r="H2282" s="1">
        <v>772390.83</v>
      </c>
      <c r="I2282" s="1">
        <v>0</v>
      </c>
      <c r="J2282">
        <v>6</v>
      </c>
    </row>
    <row r="2283" spans="1:10" hidden="1">
      <c r="A2283" t="s">
        <v>3805</v>
      </c>
      <c r="B2283" t="s">
        <v>3414</v>
      </c>
      <c r="C2283">
        <v>0</v>
      </c>
      <c r="D2283">
        <v>6</v>
      </c>
      <c r="E2283">
        <v>2024</v>
      </c>
      <c r="F2283" s="1">
        <v>0</v>
      </c>
      <c r="G2283" s="1">
        <v>45233.51</v>
      </c>
      <c r="H2283" s="1">
        <v>45233.51</v>
      </c>
      <c r="I2283" s="1">
        <v>0</v>
      </c>
      <c r="J2283">
        <v>7</v>
      </c>
    </row>
    <row r="2284" spans="1:10" hidden="1">
      <c r="A2284" t="s">
        <v>3806</v>
      </c>
      <c r="B2284" t="s">
        <v>2502</v>
      </c>
      <c r="C2284">
        <v>0</v>
      </c>
      <c r="D2284">
        <v>6</v>
      </c>
      <c r="E2284">
        <v>2024</v>
      </c>
      <c r="F2284" s="1">
        <v>0</v>
      </c>
      <c r="G2284" s="1">
        <v>727157.32</v>
      </c>
      <c r="H2284" s="1">
        <v>727157.32</v>
      </c>
      <c r="I2284" s="1">
        <v>0</v>
      </c>
      <c r="J2284">
        <v>7</v>
      </c>
    </row>
    <row r="2285" spans="1:10" hidden="1">
      <c r="A2285" t="s">
        <v>3808</v>
      </c>
      <c r="B2285" t="s">
        <v>2510</v>
      </c>
      <c r="C2285">
        <v>0</v>
      </c>
      <c r="D2285">
        <v>6</v>
      </c>
      <c r="E2285">
        <v>2024</v>
      </c>
      <c r="F2285" s="1">
        <v>0</v>
      </c>
      <c r="G2285" s="1">
        <v>1661163.64</v>
      </c>
      <c r="H2285" s="1">
        <v>1661163.64</v>
      </c>
      <c r="I2285" s="1">
        <v>0</v>
      </c>
      <c r="J2285">
        <v>6</v>
      </c>
    </row>
    <row r="2286" spans="1:10" hidden="1">
      <c r="A2286" t="s">
        <v>3809</v>
      </c>
      <c r="B2286" t="s">
        <v>2512</v>
      </c>
      <c r="C2286">
        <v>0</v>
      </c>
      <c r="D2286">
        <v>6</v>
      </c>
      <c r="E2286">
        <v>2024</v>
      </c>
      <c r="F2286" s="1">
        <v>0</v>
      </c>
      <c r="G2286" s="1">
        <v>129982.36</v>
      </c>
      <c r="H2286" s="1">
        <v>129982.36</v>
      </c>
      <c r="I2286" s="1">
        <v>0</v>
      </c>
      <c r="J2286">
        <v>7</v>
      </c>
    </row>
    <row r="2287" spans="1:10" hidden="1">
      <c r="A2287" t="s">
        <v>4853</v>
      </c>
      <c r="B2287" t="s">
        <v>3421</v>
      </c>
      <c r="C2287">
        <v>0</v>
      </c>
      <c r="D2287">
        <v>6</v>
      </c>
      <c r="E2287">
        <v>2024</v>
      </c>
      <c r="F2287" s="1">
        <v>0</v>
      </c>
      <c r="G2287" s="1">
        <v>39986</v>
      </c>
      <c r="H2287" s="1">
        <v>39986</v>
      </c>
      <c r="I2287" s="1">
        <v>0</v>
      </c>
      <c r="J2287">
        <v>7</v>
      </c>
    </row>
    <row r="2288" spans="1:10" hidden="1">
      <c r="A2288" t="s">
        <v>4854</v>
      </c>
      <c r="B2288" t="s">
        <v>3423</v>
      </c>
      <c r="C2288">
        <v>0</v>
      </c>
      <c r="D2288">
        <v>6</v>
      </c>
      <c r="E2288">
        <v>2024</v>
      </c>
      <c r="F2288" s="1">
        <v>0</v>
      </c>
      <c r="G2288" s="1">
        <v>64159.6</v>
      </c>
      <c r="H2288" s="1">
        <v>64159.6</v>
      </c>
      <c r="I2288" s="1">
        <v>0</v>
      </c>
      <c r="J2288">
        <v>7</v>
      </c>
    </row>
    <row r="2289" spans="1:10" hidden="1">
      <c r="A2289" t="s">
        <v>3810</v>
      </c>
      <c r="B2289" t="s">
        <v>2516</v>
      </c>
      <c r="C2289">
        <v>0</v>
      </c>
      <c r="D2289">
        <v>6</v>
      </c>
      <c r="E2289">
        <v>2024</v>
      </c>
      <c r="F2289" s="1">
        <v>0</v>
      </c>
      <c r="G2289" s="1">
        <v>877411.83999999997</v>
      </c>
      <c r="H2289" s="1">
        <v>877411.83999999997</v>
      </c>
      <c r="I2289" s="1">
        <v>0</v>
      </c>
      <c r="J2289">
        <v>7</v>
      </c>
    </row>
    <row r="2290" spans="1:10" hidden="1">
      <c r="A2290" t="s">
        <v>3811</v>
      </c>
      <c r="B2290" t="s">
        <v>2520</v>
      </c>
      <c r="C2290">
        <v>0</v>
      </c>
      <c r="D2290">
        <v>6</v>
      </c>
      <c r="E2290">
        <v>2024</v>
      </c>
      <c r="F2290" s="1">
        <v>0</v>
      </c>
      <c r="G2290" s="1">
        <v>521347.22</v>
      </c>
      <c r="H2290" s="1">
        <v>521347.22</v>
      </c>
      <c r="I2290" s="1">
        <v>0</v>
      </c>
      <c r="J2290">
        <v>7</v>
      </c>
    </row>
    <row r="2291" spans="1:10" hidden="1">
      <c r="A2291" t="s">
        <v>3812</v>
      </c>
      <c r="B2291" t="s">
        <v>2522</v>
      </c>
      <c r="C2291">
        <v>0</v>
      </c>
      <c r="D2291">
        <v>6</v>
      </c>
      <c r="E2291">
        <v>2024</v>
      </c>
      <c r="F2291" s="1">
        <v>0</v>
      </c>
      <c r="G2291" s="1">
        <v>28276.62</v>
      </c>
      <c r="H2291" s="1">
        <v>28276.62</v>
      </c>
      <c r="I2291" s="1">
        <v>0</v>
      </c>
      <c r="J2291">
        <v>7</v>
      </c>
    </row>
    <row r="2292" spans="1:10" hidden="1">
      <c r="A2292" t="s">
        <v>3813</v>
      </c>
      <c r="B2292" t="s">
        <v>2530</v>
      </c>
      <c r="C2292">
        <v>0</v>
      </c>
      <c r="D2292">
        <v>6</v>
      </c>
      <c r="E2292">
        <v>2024</v>
      </c>
      <c r="F2292" s="1">
        <v>0</v>
      </c>
      <c r="G2292" s="1">
        <v>120929</v>
      </c>
      <c r="H2292" s="1">
        <v>120929</v>
      </c>
      <c r="I2292" s="1">
        <v>0</v>
      </c>
      <c r="J2292">
        <v>7</v>
      </c>
    </row>
    <row r="2293" spans="1:10" hidden="1">
      <c r="A2293" t="s">
        <v>3814</v>
      </c>
      <c r="B2293" t="s">
        <v>2532</v>
      </c>
      <c r="C2293">
        <v>0</v>
      </c>
      <c r="D2293">
        <v>6</v>
      </c>
      <c r="E2293">
        <v>2024</v>
      </c>
      <c r="F2293" s="1">
        <v>0</v>
      </c>
      <c r="G2293" s="1">
        <v>229970.84</v>
      </c>
      <c r="H2293" s="1">
        <v>229970.84</v>
      </c>
      <c r="I2293" s="1">
        <v>0</v>
      </c>
      <c r="J2293">
        <v>7</v>
      </c>
    </row>
    <row r="2294" spans="1:10" hidden="1">
      <c r="A2294" t="s">
        <v>3815</v>
      </c>
      <c r="B2294" t="s">
        <v>2534</v>
      </c>
      <c r="C2294">
        <v>0</v>
      </c>
      <c r="D2294">
        <v>6</v>
      </c>
      <c r="E2294">
        <v>2024</v>
      </c>
      <c r="F2294" s="1">
        <v>0</v>
      </c>
      <c r="G2294" s="1">
        <v>414316.74</v>
      </c>
      <c r="H2294" s="1">
        <v>414316.74</v>
      </c>
      <c r="I2294" s="1">
        <v>0</v>
      </c>
      <c r="J2294">
        <v>6</v>
      </c>
    </row>
    <row r="2295" spans="1:10" hidden="1">
      <c r="A2295" t="s">
        <v>3816</v>
      </c>
      <c r="B2295" t="s">
        <v>2536</v>
      </c>
      <c r="C2295">
        <v>0</v>
      </c>
      <c r="D2295">
        <v>6</v>
      </c>
      <c r="E2295">
        <v>2024</v>
      </c>
      <c r="F2295" s="1">
        <v>0</v>
      </c>
      <c r="G2295" s="1">
        <v>16405.810000000001</v>
      </c>
      <c r="H2295" s="1">
        <v>16405.810000000001</v>
      </c>
      <c r="I2295" s="1">
        <v>0</v>
      </c>
      <c r="J2295">
        <v>7</v>
      </c>
    </row>
    <row r="2296" spans="1:10" hidden="1">
      <c r="A2296" t="s">
        <v>4715</v>
      </c>
      <c r="B2296" t="s">
        <v>3437</v>
      </c>
      <c r="C2296">
        <v>0</v>
      </c>
      <c r="D2296">
        <v>6</v>
      </c>
      <c r="E2296">
        <v>2024</v>
      </c>
      <c r="F2296" s="1">
        <v>0</v>
      </c>
      <c r="G2296" s="1">
        <v>460.8</v>
      </c>
      <c r="H2296" s="1">
        <v>460.8</v>
      </c>
      <c r="I2296" s="1">
        <v>0</v>
      </c>
      <c r="J2296">
        <v>7</v>
      </c>
    </row>
    <row r="2297" spans="1:10" hidden="1">
      <c r="A2297" t="s">
        <v>3817</v>
      </c>
      <c r="B2297" t="s">
        <v>2540</v>
      </c>
      <c r="C2297">
        <v>0</v>
      </c>
      <c r="D2297">
        <v>6</v>
      </c>
      <c r="E2297">
        <v>2024</v>
      </c>
      <c r="F2297" s="1">
        <v>0</v>
      </c>
      <c r="G2297" s="1">
        <v>30558.73</v>
      </c>
      <c r="H2297" s="1">
        <v>30558.73</v>
      </c>
      <c r="I2297" s="1">
        <v>0</v>
      </c>
      <c r="J2297">
        <v>7</v>
      </c>
    </row>
    <row r="2298" spans="1:10" hidden="1">
      <c r="A2298" t="s">
        <v>4716</v>
      </c>
      <c r="B2298" t="s">
        <v>3442</v>
      </c>
      <c r="C2298">
        <v>0</v>
      </c>
      <c r="D2298">
        <v>6</v>
      </c>
      <c r="E2298">
        <v>2024</v>
      </c>
      <c r="F2298" s="1">
        <v>0</v>
      </c>
      <c r="G2298" s="1">
        <v>15991.56</v>
      </c>
      <c r="H2298" s="1">
        <v>15991.56</v>
      </c>
      <c r="I2298" s="1">
        <v>0</v>
      </c>
      <c r="J2298">
        <v>7</v>
      </c>
    </row>
    <row r="2299" spans="1:10" hidden="1">
      <c r="A2299" t="s">
        <v>3818</v>
      </c>
      <c r="B2299" t="s">
        <v>2545</v>
      </c>
      <c r="C2299">
        <v>0</v>
      </c>
      <c r="D2299">
        <v>6</v>
      </c>
      <c r="E2299">
        <v>2024</v>
      </c>
      <c r="F2299" s="1">
        <v>0</v>
      </c>
      <c r="G2299" s="1">
        <v>98867.75</v>
      </c>
      <c r="H2299" s="1">
        <v>98867.75</v>
      </c>
      <c r="I2299" s="1">
        <v>0</v>
      </c>
      <c r="J2299">
        <v>6</v>
      </c>
    </row>
    <row r="2300" spans="1:10" hidden="1">
      <c r="A2300" t="s">
        <v>3819</v>
      </c>
      <c r="B2300" t="s">
        <v>2545</v>
      </c>
      <c r="C2300">
        <v>0</v>
      </c>
      <c r="D2300">
        <v>6</v>
      </c>
      <c r="E2300">
        <v>2024</v>
      </c>
      <c r="F2300" s="1">
        <v>0</v>
      </c>
      <c r="G2300" s="1">
        <v>98867.75</v>
      </c>
      <c r="H2300" s="1">
        <v>98867.75</v>
      </c>
      <c r="I2300" s="1">
        <v>0</v>
      </c>
      <c r="J2300">
        <v>7</v>
      </c>
    </row>
    <row r="2301" spans="1:10" hidden="1">
      <c r="A2301" t="s">
        <v>3821</v>
      </c>
      <c r="B2301" t="s">
        <v>2555</v>
      </c>
      <c r="C2301">
        <v>0</v>
      </c>
      <c r="D2301">
        <v>6</v>
      </c>
      <c r="E2301">
        <v>2024</v>
      </c>
      <c r="F2301" s="1">
        <v>0</v>
      </c>
      <c r="G2301" s="1">
        <v>9869129</v>
      </c>
      <c r="H2301" s="1">
        <v>9340495.8000000007</v>
      </c>
      <c r="I2301" s="1">
        <v>528633.19999999995</v>
      </c>
      <c r="J2301">
        <v>6</v>
      </c>
    </row>
    <row r="2302" spans="1:10" hidden="1">
      <c r="A2302" t="s">
        <v>3822</v>
      </c>
      <c r="B2302" t="s">
        <v>2557</v>
      </c>
      <c r="C2302">
        <v>0</v>
      </c>
      <c r="D2302">
        <v>6</v>
      </c>
      <c r="E2302">
        <v>2024</v>
      </c>
      <c r="F2302" s="1">
        <v>0</v>
      </c>
      <c r="G2302" s="1">
        <v>6440916.9100000001</v>
      </c>
      <c r="H2302" s="1">
        <v>6440916.9100000001</v>
      </c>
      <c r="I2302" s="1">
        <v>0</v>
      </c>
      <c r="J2302">
        <v>7</v>
      </c>
    </row>
    <row r="2303" spans="1:10" hidden="1">
      <c r="A2303" t="s">
        <v>3823</v>
      </c>
      <c r="B2303" t="s">
        <v>2561</v>
      </c>
      <c r="C2303">
        <v>0</v>
      </c>
      <c r="D2303">
        <v>6</v>
      </c>
      <c r="E2303">
        <v>2024</v>
      </c>
      <c r="F2303" s="1">
        <v>0</v>
      </c>
      <c r="G2303" s="1">
        <v>3428212.09</v>
      </c>
      <c r="H2303" s="1">
        <v>2899578.89</v>
      </c>
      <c r="I2303" s="1">
        <v>528633.19999999995</v>
      </c>
      <c r="J2303">
        <v>7</v>
      </c>
    </row>
    <row r="2304" spans="1:10" hidden="1">
      <c r="A2304" t="s">
        <v>3824</v>
      </c>
      <c r="B2304" t="s">
        <v>3450</v>
      </c>
      <c r="C2304">
        <v>0</v>
      </c>
      <c r="D2304">
        <v>6</v>
      </c>
      <c r="E2304">
        <v>2024</v>
      </c>
      <c r="F2304" s="1">
        <v>0</v>
      </c>
      <c r="G2304" s="1">
        <v>5578577.7400000002</v>
      </c>
      <c r="H2304" s="1">
        <v>5578577.7400000002</v>
      </c>
      <c r="I2304" s="1">
        <v>0</v>
      </c>
      <c r="J2304">
        <v>5</v>
      </c>
    </row>
    <row r="2305" spans="1:10" hidden="1">
      <c r="A2305" t="s">
        <v>3825</v>
      </c>
      <c r="B2305" t="s">
        <v>2571</v>
      </c>
      <c r="C2305">
        <v>0</v>
      </c>
      <c r="D2305">
        <v>6</v>
      </c>
      <c r="E2305">
        <v>2024</v>
      </c>
      <c r="F2305" s="1">
        <v>0</v>
      </c>
      <c r="G2305" s="1">
        <v>5564641.7400000002</v>
      </c>
      <c r="H2305" s="1">
        <v>5564641.7400000002</v>
      </c>
      <c r="I2305" s="1">
        <v>0</v>
      </c>
      <c r="J2305">
        <v>6</v>
      </c>
    </row>
    <row r="2306" spans="1:10" hidden="1">
      <c r="A2306" t="s">
        <v>3826</v>
      </c>
      <c r="B2306" t="s">
        <v>3453</v>
      </c>
      <c r="C2306">
        <v>0</v>
      </c>
      <c r="D2306">
        <v>6</v>
      </c>
      <c r="E2306">
        <v>2024</v>
      </c>
      <c r="F2306" s="1">
        <v>0</v>
      </c>
      <c r="G2306" s="1">
        <v>5564641.7400000002</v>
      </c>
      <c r="H2306" s="1">
        <v>5564641.7400000002</v>
      </c>
      <c r="I2306" s="1">
        <v>0</v>
      </c>
      <c r="J2306">
        <v>7</v>
      </c>
    </row>
    <row r="2307" spans="1:10" hidden="1">
      <c r="A2307" t="s">
        <v>4522</v>
      </c>
      <c r="B2307" t="s">
        <v>3455</v>
      </c>
      <c r="C2307">
        <v>0</v>
      </c>
      <c r="D2307">
        <v>6</v>
      </c>
      <c r="E2307">
        <v>2024</v>
      </c>
      <c r="F2307" s="1">
        <v>0</v>
      </c>
      <c r="G2307" s="1">
        <v>13936</v>
      </c>
      <c r="H2307" s="1">
        <v>13936</v>
      </c>
      <c r="I2307" s="1">
        <v>0</v>
      </c>
      <c r="J2307">
        <v>6</v>
      </c>
    </row>
    <row r="2308" spans="1:10" hidden="1">
      <c r="A2308" t="s">
        <v>4523</v>
      </c>
      <c r="B2308" t="s">
        <v>3457</v>
      </c>
      <c r="C2308">
        <v>0</v>
      </c>
      <c r="D2308">
        <v>6</v>
      </c>
      <c r="E2308">
        <v>2024</v>
      </c>
      <c r="F2308" s="1">
        <v>0</v>
      </c>
      <c r="G2308" s="1">
        <v>13936</v>
      </c>
      <c r="H2308" s="1">
        <v>13936</v>
      </c>
      <c r="I2308" s="1">
        <v>0</v>
      </c>
      <c r="J2308">
        <v>7</v>
      </c>
    </row>
    <row r="2309" spans="1:10">
      <c r="A2309" t="s">
        <v>3827</v>
      </c>
      <c r="B2309" t="s">
        <v>3828</v>
      </c>
      <c r="C2309">
        <v>0</v>
      </c>
      <c r="D2309">
        <v>6</v>
      </c>
      <c r="E2309">
        <v>2024</v>
      </c>
      <c r="F2309" s="1">
        <v>0</v>
      </c>
      <c r="G2309" s="1">
        <v>176635277.55000001</v>
      </c>
      <c r="H2309" s="1">
        <v>176635277.55000001</v>
      </c>
      <c r="I2309" s="1">
        <v>0</v>
      </c>
      <c r="J2309">
        <v>3</v>
      </c>
    </row>
    <row r="2310" spans="1:10" hidden="1">
      <c r="A2310" t="s">
        <v>3829</v>
      </c>
      <c r="B2310" t="s">
        <v>3828</v>
      </c>
      <c r="C2310">
        <v>0</v>
      </c>
      <c r="D2310">
        <v>6</v>
      </c>
      <c r="E2310">
        <v>2024</v>
      </c>
      <c r="F2310" s="1">
        <v>0</v>
      </c>
      <c r="G2310" s="1">
        <v>176635277.55000001</v>
      </c>
      <c r="H2310" s="1">
        <v>176635277.55000001</v>
      </c>
      <c r="I2310" s="1">
        <v>0</v>
      </c>
      <c r="J2310">
        <v>4</v>
      </c>
    </row>
    <row r="2311" spans="1:10" hidden="1">
      <c r="A2311" t="s">
        <v>3830</v>
      </c>
      <c r="B2311" t="s">
        <v>3662</v>
      </c>
      <c r="C2311">
        <v>0</v>
      </c>
      <c r="D2311">
        <v>6</v>
      </c>
      <c r="E2311">
        <v>2024</v>
      </c>
      <c r="F2311" s="425">
        <v>0</v>
      </c>
      <c r="G2311" s="425">
        <v>131960181.20999999</v>
      </c>
      <c r="H2311" s="425">
        <v>131960181.20999999</v>
      </c>
      <c r="I2311" s="425">
        <v>0</v>
      </c>
      <c r="J2311">
        <v>5</v>
      </c>
    </row>
    <row r="2312" spans="1:10" hidden="1">
      <c r="A2312" t="s">
        <v>3831</v>
      </c>
      <c r="B2312" t="s">
        <v>2300</v>
      </c>
      <c r="C2312">
        <v>0</v>
      </c>
      <c r="D2312">
        <v>6</v>
      </c>
      <c r="E2312">
        <v>2024</v>
      </c>
      <c r="F2312" s="425">
        <v>0</v>
      </c>
      <c r="G2312" s="425">
        <v>61282546.619999997</v>
      </c>
      <c r="H2312" s="425">
        <v>61282546.619999997</v>
      </c>
      <c r="I2312" s="425">
        <v>0</v>
      </c>
      <c r="J2312">
        <v>6</v>
      </c>
    </row>
    <row r="2313" spans="1:10" hidden="1">
      <c r="A2313" t="s">
        <v>3832</v>
      </c>
      <c r="B2313" t="s">
        <v>2302</v>
      </c>
      <c r="C2313">
        <v>0</v>
      </c>
      <c r="D2313">
        <v>6</v>
      </c>
      <c r="E2313">
        <v>2024</v>
      </c>
      <c r="F2313" s="425">
        <v>0</v>
      </c>
      <c r="G2313" s="425">
        <v>61282546.619999997</v>
      </c>
      <c r="H2313" s="425">
        <v>61282546.619999997</v>
      </c>
      <c r="I2313" s="425">
        <v>0</v>
      </c>
      <c r="J2313">
        <v>7</v>
      </c>
    </row>
    <row r="2314" spans="1:10" hidden="1">
      <c r="A2314" t="s">
        <v>3833</v>
      </c>
      <c r="B2314" t="s">
        <v>3315</v>
      </c>
      <c r="C2314">
        <v>0</v>
      </c>
      <c r="D2314">
        <v>6</v>
      </c>
      <c r="E2314">
        <v>2024</v>
      </c>
      <c r="F2314" s="425">
        <v>0</v>
      </c>
      <c r="G2314" s="425">
        <v>1602168</v>
      </c>
      <c r="H2314" s="425">
        <v>1602168</v>
      </c>
      <c r="I2314" s="425">
        <v>0</v>
      </c>
      <c r="J2314">
        <v>6</v>
      </c>
    </row>
    <row r="2315" spans="1:10" hidden="1">
      <c r="A2315" t="s">
        <v>3834</v>
      </c>
      <c r="B2315" t="s">
        <v>2307</v>
      </c>
      <c r="C2315">
        <v>0</v>
      </c>
      <c r="D2315">
        <v>6</v>
      </c>
      <c r="E2315">
        <v>2024</v>
      </c>
      <c r="F2315" s="425">
        <v>0</v>
      </c>
      <c r="G2315" s="425">
        <v>1602168</v>
      </c>
      <c r="H2315" s="425">
        <v>1602168</v>
      </c>
      <c r="I2315" s="425">
        <v>0</v>
      </c>
      <c r="J2315">
        <v>7</v>
      </c>
    </row>
    <row r="2316" spans="1:10" hidden="1">
      <c r="A2316" t="s">
        <v>3835</v>
      </c>
      <c r="B2316" t="s">
        <v>2313</v>
      </c>
      <c r="C2316">
        <v>0</v>
      </c>
      <c r="D2316">
        <v>6</v>
      </c>
      <c r="E2316">
        <v>2024</v>
      </c>
      <c r="F2316" s="425">
        <v>0</v>
      </c>
      <c r="G2316" s="425">
        <v>13542254.630000001</v>
      </c>
      <c r="H2316" s="425">
        <v>13542254.630000001</v>
      </c>
      <c r="I2316" s="425">
        <v>0</v>
      </c>
      <c r="J2316">
        <v>6</v>
      </c>
    </row>
    <row r="2317" spans="1:10" hidden="1">
      <c r="A2317" t="s">
        <v>3836</v>
      </c>
      <c r="B2317" t="s">
        <v>2315</v>
      </c>
      <c r="C2317">
        <v>0</v>
      </c>
      <c r="D2317">
        <v>6</v>
      </c>
      <c r="E2317">
        <v>2024</v>
      </c>
      <c r="F2317" s="425">
        <v>0</v>
      </c>
      <c r="G2317" s="425">
        <v>381372.31</v>
      </c>
      <c r="H2317" s="425">
        <v>381372.31</v>
      </c>
      <c r="I2317" s="425">
        <v>0</v>
      </c>
      <c r="J2317">
        <v>7</v>
      </c>
    </row>
    <row r="2318" spans="1:10" hidden="1">
      <c r="A2318" t="s">
        <v>3837</v>
      </c>
      <c r="B2318" t="s">
        <v>2317</v>
      </c>
      <c r="C2318">
        <v>0</v>
      </c>
      <c r="D2318">
        <v>6</v>
      </c>
      <c r="E2318">
        <v>2024</v>
      </c>
      <c r="F2318" s="425">
        <v>0</v>
      </c>
      <c r="G2318" s="425">
        <v>10775506.529999999</v>
      </c>
      <c r="H2318" s="425">
        <v>10775506.529999999</v>
      </c>
      <c r="I2318" s="425">
        <v>0</v>
      </c>
      <c r="J2318">
        <v>7</v>
      </c>
    </row>
    <row r="2319" spans="1:10" hidden="1">
      <c r="A2319" t="s">
        <v>3838</v>
      </c>
      <c r="B2319" t="s">
        <v>2321</v>
      </c>
      <c r="C2319">
        <v>0</v>
      </c>
      <c r="D2319">
        <v>6</v>
      </c>
      <c r="E2319">
        <v>2024</v>
      </c>
      <c r="F2319" s="425">
        <v>0</v>
      </c>
      <c r="G2319" s="425">
        <v>50827.83</v>
      </c>
      <c r="H2319" s="425">
        <v>50827.83</v>
      </c>
      <c r="I2319" s="425">
        <v>0</v>
      </c>
      <c r="J2319">
        <v>7</v>
      </c>
    </row>
    <row r="2320" spans="1:10" hidden="1">
      <c r="A2320" t="s">
        <v>3839</v>
      </c>
      <c r="B2320" t="s">
        <v>2323</v>
      </c>
      <c r="C2320">
        <v>0</v>
      </c>
      <c r="D2320">
        <v>6</v>
      </c>
      <c r="E2320">
        <v>2024</v>
      </c>
      <c r="F2320" s="425">
        <v>0</v>
      </c>
      <c r="G2320" s="425">
        <v>120523.89</v>
      </c>
      <c r="H2320" s="425">
        <v>120523.89</v>
      </c>
      <c r="I2320" s="425">
        <v>0</v>
      </c>
      <c r="J2320">
        <v>7</v>
      </c>
    </row>
    <row r="2321" spans="1:10" hidden="1">
      <c r="A2321" t="s">
        <v>3840</v>
      </c>
      <c r="B2321" t="s">
        <v>2327</v>
      </c>
      <c r="C2321">
        <v>0</v>
      </c>
      <c r="D2321">
        <v>6</v>
      </c>
      <c r="E2321">
        <v>2024</v>
      </c>
      <c r="F2321" s="425">
        <v>0</v>
      </c>
      <c r="G2321" s="425">
        <v>1293394.22</v>
      </c>
      <c r="H2321" s="425">
        <v>1293394.22</v>
      </c>
      <c r="I2321" s="425">
        <v>0</v>
      </c>
      <c r="J2321">
        <v>7</v>
      </c>
    </row>
    <row r="2322" spans="1:10" hidden="1">
      <c r="A2322" t="s">
        <v>3841</v>
      </c>
      <c r="B2322" t="s">
        <v>2329</v>
      </c>
      <c r="C2322">
        <v>0</v>
      </c>
      <c r="D2322">
        <v>6</v>
      </c>
      <c r="E2322">
        <v>2024</v>
      </c>
      <c r="F2322" s="425">
        <v>0</v>
      </c>
      <c r="G2322" s="425">
        <v>920629.85</v>
      </c>
      <c r="H2322" s="425">
        <v>920629.85</v>
      </c>
      <c r="I2322" s="425">
        <v>0</v>
      </c>
      <c r="J2322">
        <v>7</v>
      </c>
    </row>
    <row r="2323" spans="1:10" hidden="1">
      <c r="A2323" t="s">
        <v>3842</v>
      </c>
      <c r="B2323" t="s">
        <v>2334</v>
      </c>
      <c r="C2323">
        <v>0</v>
      </c>
      <c r="D2323">
        <v>6</v>
      </c>
      <c r="E2323">
        <v>2024</v>
      </c>
      <c r="F2323" s="425">
        <v>0</v>
      </c>
      <c r="G2323" s="425">
        <v>18116342.329999998</v>
      </c>
      <c r="H2323" s="425">
        <v>18116342.329999998</v>
      </c>
      <c r="I2323" s="425">
        <v>0</v>
      </c>
      <c r="J2323">
        <v>6</v>
      </c>
    </row>
    <row r="2324" spans="1:10" hidden="1">
      <c r="A2324" t="s">
        <v>3843</v>
      </c>
      <c r="B2324" t="s">
        <v>2336</v>
      </c>
      <c r="C2324">
        <v>0</v>
      </c>
      <c r="D2324">
        <v>6</v>
      </c>
      <c r="E2324">
        <v>2024</v>
      </c>
      <c r="F2324" s="425">
        <v>0</v>
      </c>
      <c r="G2324" s="425">
        <v>6942696.2199999997</v>
      </c>
      <c r="H2324" s="425">
        <v>6942696.2199999997</v>
      </c>
      <c r="I2324" s="425">
        <v>0</v>
      </c>
      <c r="J2324">
        <v>7</v>
      </c>
    </row>
    <row r="2325" spans="1:10" hidden="1">
      <c r="A2325" t="s">
        <v>3844</v>
      </c>
      <c r="B2325" t="s">
        <v>2338</v>
      </c>
      <c r="C2325">
        <v>0</v>
      </c>
      <c r="D2325">
        <v>6</v>
      </c>
      <c r="E2325">
        <v>2024</v>
      </c>
      <c r="F2325" s="425">
        <v>0</v>
      </c>
      <c r="G2325" s="425">
        <v>4103993.24</v>
      </c>
      <c r="H2325" s="425">
        <v>4103993.24</v>
      </c>
      <c r="I2325" s="425">
        <v>0</v>
      </c>
      <c r="J2325">
        <v>7</v>
      </c>
    </row>
    <row r="2326" spans="1:10" hidden="1">
      <c r="A2326" t="s">
        <v>3845</v>
      </c>
      <c r="B2326" t="s">
        <v>1882</v>
      </c>
      <c r="C2326">
        <v>0</v>
      </c>
      <c r="D2326">
        <v>6</v>
      </c>
      <c r="E2326">
        <v>2024</v>
      </c>
      <c r="F2326" s="425">
        <v>0</v>
      </c>
      <c r="G2326" s="425">
        <v>3866259.18</v>
      </c>
      <c r="H2326" s="425">
        <v>3866259.18</v>
      </c>
      <c r="I2326" s="425">
        <v>0</v>
      </c>
      <c r="J2326">
        <v>7</v>
      </c>
    </row>
    <row r="2327" spans="1:10" hidden="1">
      <c r="A2327" t="s">
        <v>3846</v>
      </c>
      <c r="B2327" t="s">
        <v>2345</v>
      </c>
      <c r="C2327">
        <v>0</v>
      </c>
      <c r="D2327">
        <v>6</v>
      </c>
      <c r="E2327">
        <v>2024</v>
      </c>
      <c r="F2327" s="425">
        <v>0</v>
      </c>
      <c r="G2327" s="425">
        <v>1546504.58</v>
      </c>
      <c r="H2327" s="425">
        <v>1546504.58</v>
      </c>
      <c r="I2327" s="425">
        <v>0</v>
      </c>
      <c r="J2327">
        <v>7</v>
      </c>
    </row>
    <row r="2328" spans="1:10" hidden="1">
      <c r="A2328" t="s">
        <v>3847</v>
      </c>
      <c r="B2328" t="s">
        <v>2349</v>
      </c>
      <c r="C2328">
        <v>0</v>
      </c>
      <c r="D2328">
        <v>6</v>
      </c>
      <c r="E2328">
        <v>2024</v>
      </c>
      <c r="F2328" s="425">
        <v>0</v>
      </c>
      <c r="G2328" s="425">
        <v>1656889.11</v>
      </c>
      <c r="H2328" s="425">
        <v>1656889.11</v>
      </c>
      <c r="I2328" s="425">
        <v>0</v>
      </c>
      <c r="J2328">
        <v>7</v>
      </c>
    </row>
    <row r="2329" spans="1:10" hidden="1">
      <c r="A2329" t="s">
        <v>3848</v>
      </c>
      <c r="B2329" t="s">
        <v>2354</v>
      </c>
      <c r="C2329">
        <v>0</v>
      </c>
      <c r="D2329">
        <v>6</v>
      </c>
      <c r="E2329">
        <v>2024</v>
      </c>
      <c r="F2329" s="425">
        <v>0</v>
      </c>
      <c r="G2329" s="425">
        <v>22280148.390000001</v>
      </c>
      <c r="H2329" s="425">
        <v>22280148.390000001</v>
      </c>
      <c r="I2329" s="425">
        <v>0</v>
      </c>
      <c r="J2329">
        <v>6</v>
      </c>
    </row>
    <row r="2330" spans="1:10" hidden="1">
      <c r="A2330" t="s">
        <v>3849</v>
      </c>
      <c r="B2330" t="s">
        <v>2356</v>
      </c>
      <c r="C2330">
        <v>0</v>
      </c>
      <c r="D2330">
        <v>6</v>
      </c>
      <c r="E2330">
        <v>2024</v>
      </c>
      <c r="F2330" s="425">
        <v>0</v>
      </c>
      <c r="G2330" s="425">
        <v>1713783.46</v>
      </c>
      <c r="H2330" s="425">
        <v>1713783.46</v>
      </c>
      <c r="I2330" s="425">
        <v>0</v>
      </c>
      <c r="J2330">
        <v>7</v>
      </c>
    </row>
    <row r="2331" spans="1:10" hidden="1">
      <c r="A2331" t="s">
        <v>3850</v>
      </c>
      <c r="B2331" t="s">
        <v>2360</v>
      </c>
      <c r="C2331">
        <v>0</v>
      </c>
      <c r="D2331">
        <v>6</v>
      </c>
      <c r="E2331">
        <v>2024</v>
      </c>
      <c r="F2331" s="425">
        <v>0</v>
      </c>
      <c r="G2331" s="425">
        <v>11299636.5</v>
      </c>
      <c r="H2331" s="425">
        <v>11299636.5</v>
      </c>
      <c r="I2331" s="425">
        <v>0</v>
      </c>
      <c r="J2331">
        <v>7</v>
      </c>
    </row>
    <row r="2332" spans="1:10" hidden="1">
      <c r="A2332" t="s">
        <v>3851</v>
      </c>
      <c r="B2332" t="s">
        <v>2362</v>
      </c>
      <c r="C2332">
        <v>0</v>
      </c>
      <c r="D2332">
        <v>6</v>
      </c>
      <c r="E2332">
        <v>2024</v>
      </c>
      <c r="F2332" s="425">
        <v>0</v>
      </c>
      <c r="G2332" s="425">
        <v>5232770.34</v>
      </c>
      <c r="H2332" s="425">
        <v>5232770.34</v>
      </c>
      <c r="I2332" s="425">
        <v>0</v>
      </c>
      <c r="J2332">
        <v>7</v>
      </c>
    </row>
    <row r="2333" spans="1:10" hidden="1">
      <c r="A2333" t="s">
        <v>3852</v>
      </c>
      <c r="B2333" t="s">
        <v>2364</v>
      </c>
      <c r="C2333">
        <v>0</v>
      </c>
      <c r="D2333">
        <v>6</v>
      </c>
      <c r="E2333">
        <v>2024</v>
      </c>
      <c r="F2333" s="425">
        <v>0</v>
      </c>
      <c r="G2333" s="425">
        <v>3579737.21</v>
      </c>
      <c r="H2333" s="425">
        <v>3579737.21</v>
      </c>
      <c r="I2333" s="425">
        <v>0</v>
      </c>
      <c r="J2333">
        <v>7</v>
      </c>
    </row>
    <row r="2334" spans="1:10" hidden="1">
      <c r="A2334" t="s">
        <v>3853</v>
      </c>
      <c r="B2334" t="s">
        <v>2367</v>
      </c>
      <c r="C2334">
        <v>0</v>
      </c>
      <c r="D2334">
        <v>6</v>
      </c>
      <c r="E2334">
        <v>2024</v>
      </c>
      <c r="F2334" s="425">
        <v>0</v>
      </c>
      <c r="G2334" s="425">
        <v>454220.88</v>
      </c>
      <c r="H2334" s="425">
        <v>454220.88</v>
      </c>
      <c r="I2334" s="425">
        <v>0</v>
      </c>
      <c r="J2334">
        <v>7</v>
      </c>
    </row>
    <row r="2335" spans="1:10" hidden="1">
      <c r="A2335" t="s">
        <v>3854</v>
      </c>
      <c r="B2335" t="s">
        <v>2372</v>
      </c>
      <c r="C2335">
        <v>0</v>
      </c>
      <c r="D2335">
        <v>6</v>
      </c>
      <c r="E2335">
        <v>2024</v>
      </c>
      <c r="F2335" s="425">
        <v>0</v>
      </c>
      <c r="G2335" s="425">
        <v>15136721.24</v>
      </c>
      <c r="H2335" s="425">
        <v>15136721.24</v>
      </c>
      <c r="I2335" s="425">
        <v>0</v>
      </c>
      <c r="J2335">
        <v>6</v>
      </c>
    </row>
    <row r="2336" spans="1:10" hidden="1">
      <c r="A2336" t="s">
        <v>3855</v>
      </c>
      <c r="B2336" t="s">
        <v>2374</v>
      </c>
      <c r="C2336">
        <v>0</v>
      </c>
      <c r="D2336">
        <v>6</v>
      </c>
      <c r="E2336">
        <v>2024</v>
      </c>
      <c r="F2336" s="425">
        <v>0</v>
      </c>
      <c r="G2336" s="425">
        <v>15136721.24</v>
      </c>
      <c r="H2336" s="425">
        <v>15136721.24</v>
      </c>
      <c r="I2336" s="425">
        <v>0</v>
      </c>
      <c r="J2336">
        <v>7</v>
      </c>
    </row>
    <row r="2337" spans="1:10" hidden="1">
      <c r="A2337" t="s">
        <v>3856</v>
      </c>
      <c r="B2337" t="s">
        <v>3489</v>
      </c>
      <c r="C2337">
        <v>0</v>
      </c>
      <c r="D2337">
        <v>6</v>
      </c>
      <c r="E2337">
        <v>2024</v>
      </c>
      <c r="F2337" s="425">
        <v>0</v>
      </c>
      <c r="G2337" s="425">
        <v>9133516.1699999999</v>
      </c>
      <c r="H2337" s="425">
        <v>9133516.1699999999</v>
      </c>
      <c r="I2337" s="425">
        <v>0</v>
      </c>
      <c r="J2337">
        <v>5</v>
      </c>
    </row>
    <row r="2338" spans="1:10" hidden="1">
      <c r="A2338" t="s">
        <v>3857</v>
      </c>
      <c r="B2338" t="s">
        <v>2381</v>
      </c>
      <c r="C2338">
        <v>0</v>
      </c>
      <c r="D2338">
        <v>6</v>
      </c>
      <c r="E2338">
        <v>2024</v>
      </c>
      <c r="F2338" s="425">
        <v>0</v>
      </c>
      <c r="G2338" s="425">
        <v>2398862.75</v>
      </c>
      <c r="H2338" s="425">
        <v>2398862.75</v>
      </c>
      <c r="I2338" s="425">
        <v>0</v>
      </c>
      <c r="J2338">
        <v>6</v>
      </c>
    </row>
    <row r="2339" spans="1:10" hidden="1">
      <c r="A2339" t="s">
        <v>3858</v>
      </c>
      <c r="B2339" t="s">
        <v>2383</v>
      </c>
      <c r="C2339">
        <v>0</v>
      </c>
      <c r="D2339">
        <v>6</v>
      </c>
      <c r="E2339">
        <v>2024</v>
      </c>
      <c r="F2339" s="425">
        <v>0</v>
      </c>
      <c r="G2339" s="425">
        <v>169019.87</v>
      </c>
      <c r="H2339" s="425">
        <v>169019.87</v>
      </c>
      <c r="I2339" s="425">
        <v>0</v>
      </c>
      <c r="J2339">
        <v>7</v>
      </c>
    </row>
    <row r="2340" spans="1:10" hidden="1">
      <c r="A2340" t="s">
        <v>3859</v>
      </c>
      <c r="B2340" t="s">
        <v>2391</v>
      </c>
      <c r="C2340">
        <v>0</v>
      </c>
      <c r="D2340">
        <v>6</v>
      </c>
      <c r="E2340">
        <v>2024</v>
      </c>
      <c r="F2340" s="425">
        <v>0</v>
      </c>
      <c r="G2340" s="425">
        <v>238913.46</v>
      </c>
      <c r="H2340" s="425">
        <v>238913.46</v>
      </c>
      <c r="I2340" s="425">
        <v>0</v>
      </c>
      <c r="J2340">
        <v>7</v>
      </c>
    </row>
    <row r="2341" spans="1:10" hidden="1">
      <c r="A2341" t="s">
        <v>3860</v>
      </c>
      <c r="B2341" t="s">
        <v>2393</v>
      </c>
      <c r="C2341">
        <v>0</v>
      </c>
      <c r="D2341">
        <v>6</v>
      </c>
      <c r="E2341">
        <v>2024</v>
      </c>
      <c r="F2341" s="425">
        <v>0</v>
      </c>
      <c r="G2341" s="425">
        <v>1953623.82</v>
      </c>
      <c r="H2341" s="425">
        <v>1953623.82</v>
      </c>
      <c r="I2341" s="425">
        <v>0</v>
      </c>
      <c r="J2341">
        <v>7</v>
      </c>
    </row>
    <row r="2342" spans="1:10" hidden="1">
      <c r="A2342" t="s">
        <v>4524</v>
      </c>
      <c r="B2342" t="s">
        <v>2395</v>
      </c>
      <c r="C2342">
        <v>0</v>
      </c>
      <c r="D2342">
        <v>6</v>
      </c>
      <c r="E2342">
        <v>2024</v>
      </c>
      <c r="F2342" s="425">
        <v>0</v>
      </c>
      <c r="G2342" s="425">
        <v>37305.599999999999</v>
      </c>
      <c r="H2342" s="425">
        <v>37305.599999999999</v>
      </c>
      <c r="I2342" s="425">
        <v>0</v>
      </c>
      <c r="J2342">
        <v>7</v>
      </c>
    </row>
    <row r="2343" spans="1:10" hidden="1">
      <c r="A2343" t="s">
        <v>3861</v>
      </c>
      <c r="B2343" t="s">
        <v>2401</v>
      </c>
      <c r="C2343">
        <v>0</v>
      </c>
      <c r="D2343">
        <v>6</v>
      </c>
      <c r="E2343">
        <v>2024</v>
      </c>
      <c r="F2343" s="425">
        <v>0</v>
      </c>
      <c r="G2343" s="425">
        <v>6295779.2800000003</v>
      </c>
      <c r="H2343" s="425">
        <v>6295779.2800000003</v>
      </c>
      <c r="I2343" s="425">
        <v>0</v>
      </c>
      <c r="J2343">
        <v>6</v>
      </c>
    </row>
    <row r="2344" spans="1:10" hidden="1">
      <c r="A2344" t="s">
        <v>3862</v>
      </c>
      <c r="B2344" t="s">
        <v>2403</v>
      </c>
      <c r="C2344">
        <v>0</v>
      </c>
      <c r="D2344">
        <v>6</v>
      </c>
      <c r="E2344">
        <v>2024</v>
      </c>
      <c r="F2344" s="425">
        <v>0</v>
      </c>
      <c r="G2344" s="425">
        <v>6258083.1699999999</v>
      </c>
      <c r="H2344" s="425">
        <v>6258083.1699999999</v>
      </c>
      <c r="I2344" s="425">
        <v>0</v>
      </c>
      <c r="J2344">
        <v>7</v>
      </c>
    </row>
    <row r="2345" spans="1:10" hidden="1">
      <c r="A2345" t="s">
        <v>3863</v>
      </c>
      <c r="B2345" t="s">
        <v>2405</v>
      </c>
      <c r="C2345">
        <v>0</v>
      </c>
      <c r="D2345">
        <v>6</v>
      </c>
      <c r="E2345">
        <v>2024</v>
      </c>
      <c r="F2345" s="425">
        <v>0</v>
      </c>
      <c r="G2345" s="425">
        <v>37696.11</v>
      </c>
      <c r="H2345" s="425">
        <v>37696.11</v>
      </c>
      <c r="I2345" s="425">
        <v>0</v>
      </c>
      <c r="J2345">
        <v>7</v>
      </c>
    </row>
    <row r="2346" spans="1:10" hidden="1">
      <c r="A2346" t="s">
        <v>4855</v>
      </c>
      <c r="B2346" t="s">
        <v>4694</v>
      </c>
      <c r="C2346">
        <v>0</v>
      </c>
      <c r="D2346">
        <v>6</v>
      </c>
      <c r="E2346">
        <v>2024</v>
      </c>
      <c r="F2346" s="425">
        <v>0</v>
      </c>
      <c r="G2346" s="425">
        <v>646.01</v>
      </c>
      <c r="H2346" s="425">
        <v>646.01</v>
      </c>
      <c r="I2346" s="425">
        <v>0</v>
      </c>
      <c r="J2346">
        <v>7</v>
      </c>
    </row>
    <row r="2347" spans="1:10" hidden="1">
      <c r="A2347" t="s">
        <v>3864</v>
      </c>
      <c r="B2347" t="s">
        <v>2411</v>
      </c>
      <c r="C2347">
        <v>0</v>
      </c>
      <c r="D2347">
        <v>6</v>
      </c>
      <c r="E2347">
        <v>2024</v>
      </c>
      <c r="F2347" s="425">
        <v>0</v>
      </c>
      <c r="G2347" s="425">
        <v>83754.44</v>
      </c>
      <c r="H2347" s="425">
        <v>83754.44</v>
      </c>
      <c r="I2347" s="425">
        <v>0</v>
      </c>
      <c r="J2347">
        <v>6</v>
      </c>
    </row>
    <row r="2348" spans="1:10" hidden="1">
      <c r="A2348" t="s">
        <v>3865</v>
      </c>
      <c r="B2348" t="s">
        <v>2413</v>
      </c>
      <c r="C2348">
        <v>0</v>
      </c>
      <c r="D2348">
        <v>6</v>
      </c>
      <c r="E2348">
        <v>2024</v>
      </c>
      <c r="F2348" s="425">
        <v>0</v>
      </c>
      <c r="G2348" s="425">
        <v>720.01</v>
      </c>
      <c r="H2348" s="425">
        <v>720.01</v>
      </c>
      <c r="I2348" s="425">
        <v>0</v>
      </c>
      <c r="J2348">
        <v>7</v>
      </c>
    </row>
    <row r="2349" spans="1:10" hidden="1">
      <c r="A2349" t="s">
        <v>4525</v>
      </c>
      <c r="B2349" t="s">
        <v>3353</v>
      </c>
      <c r="C2349">
        <v>0</v>
      </c>
      <c r="D2349">
        <v>6</v>
      </c>
      <c r="E2349">
        <v>2024</v>
      </c>
      <c r="F2349" s="425">
        <v>0</v>
      </c>
      <c r="G2349" s="425">
        <v>1160</v>
      </c>
      <c r="H2349" s="425">
        <v>1160</v>
      </c>
      <c r="I2349" s="425">
        <v>0</v>
      </c>
      <c r="J2349">
        <v>7</v>
      </c>
    </row>
    <row r="2350" spans="1:10" hidden="1">
      <c r="A2350" t="s">
        <v>4526</v>
      </c>
      <c r="B2350" t="s">
        <v>2415</v>
      </c>
      <c r="C2350">
        <v>0</v>
      </c>
      <c r="D2350">
        <v>6</v>
      </c>
      <c r="E2350">
        <v>2024</v>
      </c>
      <c r="F2350" s="425">
        <v>0</v>
      </c>
      <c r="G2350" s="425">
        <v>29639.88</v>
      </c>
      <c r="H2350" s="425">
        <v>29639.88</v>
      </c>
      <c r="I2350" s="425">
        <v>0</v>
      </c>
      <c r="J2350">
        <v>7</v>
      </c>
    </row>
    <row r="2351" spans="1:10" hidden="1">
      <c r="A2351" t="s">
        <v>4632</v>
      </c>
      <c r="B2351" t="s">
        <v>3356</v>
      </c>
      <c r="C2351">
        <v>0</v>
      </c>
      <c r="D2351">
        <v>6</v>
      </c>
      <c r="E2351">
        <v>2024</v>
      </c>
      <c r="F2351" s="425">
        <v>0</v>
      </c>
      <c r="G2351" s="425">
        <v>1683.15</v>
      </c>
      <c r="H2351" s="425">
        <v>1683.15</v>
      </c>
      <c r="I2351" s="425">
        <v>0</v>
      </c>
      <c r="J2351">
        <v>7</v>
      </c>
    </row>
    <row r="2352" spans="1:10" hidden="1">
      <c r="A2352" t="s">
        <v>4717</v>
      </c>
      <c r="B2352" t="s">
        <v>3358</v>
      </c>
      <c r="C2352">
        <v>0</v>
      </c>
      <c r="D2352">
        <v>6</v>
      </c>
      <c r="E2352">
        <v>2024</v>
      </c>
      <c r="F2352" s="425">
        <v>0</v>
      </c>
      <c r="G2352" s="425">
        <v>12646.43</v>
      </c>
      <c r="H2352" s="425">
        <v>12646.43</v>
      </c>
      <c r="I2352" s="425">
        <v>0</v>
      </c>
      <c r="J2352">
        <v>7</v>
      </c>
    </row>
    <row r="2353" spans="1:10" hidden="1">
      <c r="A2353" t="s">
        <v>4856</v>
      </c>
      <c r="B2353" t="s">
        <v>3360</v>
      </c>
      <c r="C2353">
        <v>0</v>
      </c>
      <c r="D2353">
        <v>6</v>
      </c>
      <c r="E2353">
        <v>2024</v>
      </c>
      <c r="F2353" s="425">
        <v>0</v>
      </c>
      <c r="G2353" s="425">
        <v>37258.959999999999</v>
      </c>
      <c r="H2353" s="425">
        <v>37258.959999999999</v>
      </c>
      <c r="I2353" s="425">
        <v>0</v>
      </c>
      <c r="J2353">
        <v>7</v>
      </c>
    </row>
    <row r="2354" spans="1:10" hidden="1">
      <c r="A2354" t="s">
        <v>4718</v>
      </c>
      <c r="B2354" t="s">
        <v>3362</v>
      </c>
      <c r="C2354">
        <v>0</v>
      </c>
      <c r="D2354">
        <v>6</v>
      </c>
      <c r="E2354">
        <v>2024</v>
      </c>
      <c r="F2354" s="425">
        <v>0</v>
      </c>
      <c r="G2354" s="425">
        <v>5277.89</v>
      </c>
      <c r="H2354" s="425">
        <v>5277.89</v>
      </c>
      <c r="I2354" s="425">
        <v>0</v>
      </c>
      <c r="J2354">
        <v>6</v>
      </c>
    </row>
    <row r="2355" spans="1:10" hidden="1">
      <c r="A2355" t="s">
        <v>4719</v>
      </c>
      <c r="B2355" t="s">
        <v>3364</v>
      </c>
      <c r="C2355">
        <v>0</v>
      </c>
      <c r="D2355">
        <v>6</v>
      </c>
      <c r="E2355">
        <v>2024</v>
      </c>
      <c r="F2355" s="425">
        <v>0</v>
      </c>
      <c r="G2355" s="425">
        <v>4882.54</v>
      </c>
      <c r="H2355" s="425">
        <v>4882.54</v>
      </c>
      <c r="I2355" s="425">
        <v>0</v>
      </c>
      <c r="J2355">
        <v>7</v>
      </c>
    </row>
    <row r="2356" spans="1:10" hidden="1">
      <c r="A2356" t="s">
        <v>4720</v>
      </c>
      <c r="B2356" t="s">
        <v>2421</v>
      </c>
      <c r="C2356">
        <v>0</v>
      </c>
      <c r="D2356">
        <v>6</v>
      </c>
      <c r="E2356">
        <v>2024</v>
      </c>
      <c r="F2356" s="425">
        <v>0</v>
      </c>
      <c r="G2356" s="425">
        <v>395.35</v>
      </c>
      <c r="H2356" s="425">
        <v>395.35</v>
      </c>
      <c r="I2356" s="425">
        <v>0</v>
      </c>
      <c r="J2356">
        <v>7</v>
      </c>
    </row>
    <row r="2357" spans="1:10" hidden="1">
      <c r="A2357" t="s">
        <v>3866</v>
      </c>
      <c r="B2357" t="s">
        <v>2424</v>
      </c>
      <c r="C2357">
        <v>0</v>
      </c>
      <c r="D2357">
        <v>6</v>
      </c>
      <c r="E2357">
        <v>2024</v>
      </c>
      <c r="F2357" s="425">
        <v>0</v>
      </c>
      <c r="G2357" s="425">
        <v>253153.08</v>
      </c>
      <c r="H2357" s="425">
        <v>253153.08</v>
      </c>
      <c r="I2357" s="425">
        <v>0</v>
      </c>
      <c r="J2357">
        <v>6</v>
      </c>
    </row>
    <row r="2358" spans="1:10" hidden="1">
      <c r="A2358" t="s">
        <v>3867</v>
      </c>
      <c r="B2358" t="s">
        <v>3368</v>
      </c>
      <c r="C2358">
        <v>0</v>
      </c>
      <c r="D2358">
        <v>6</v>
      </c>
      <c r="E2358">
        <v>2024</v>
      </c>
      <c r="F2358" s="425">
        <v>0</v>
      </c>
      <c r="G2358" s="425">
        <v>253153.08</v>
      </c>
      <c r="H2358" s="425">
        <v>253153.08</v>
      </c>
      <c r="I2358" s="425">
        <v>0</v>
      </c>
      <c r="J2358">
        <v>7</v>
      </c>
    </row>
    <row r="2359" spans="1:10" hidden="1">
      <c r="A2359" t="s">
        <v>3868</v>
      </c>
      <c r="B2359" t="s">
        <v>3370</v>
      </c>
      <c r="C2359">
        <v>0</v>
      </c>
      <c r="D2359">
        <v>6</v>
      </c>
      <c r="E2359">
        <v>2024</v>
      </c>
      <c r="F2359" s="425">
        <v>0</v>
      </c>
      <c r="G2359" s="425">
        <v>96688.73</v>
      </c>
      <c r="H2359" s="425">
        <v>96688.73</v>
      </c>
      <c r="I2359" s="425">
        <v>0</v>
      </c>
      <c r="J2359">
        <v>6</v>
      </c>
    </row>
    <row r="2360" spans="1:10" hidden="1">
      <c r="A2360" t="s">
        <v>4721</v>
      </c>
      <c r="B2360" t="s">
        <v>3370</v>
      </c>
      <c r="C2360">
        <v>0</v>
      </c>
      <c r="D2360">
        <v>6</v>
      </c>
      <c r="E2360">
        <v>2024</v>
      </c>
      <c r="F2360" s="425">
        <v>0</v>
      </c>
      <c r="G2360" s="425">
        <v>6392.7</v>
      </c>
      <c r="H2360" s="425">
        <v>6392.7</v>
      </c>
      <c r="I2360" s="425">
        <v>0</v>
      </c>
      <c r="J2360">
        <v>7</v>
      </c>
    </row>
    <row r="2361" spans="1:10" hidden="1">
      <c r="A2361" t="s">
        <v>4722</v>
      </c>
      <c r="B2361" t="s">
        <v>3373</v>
      </c>
      <c r="C2361">
        <v>0</v>
      </c>
      <c r="D2361">
        <v>6</v>
      </c>
      <c r="E2361">
        <v>2024</v>
      </c>
      <c r="F2361" s="425">
        <v>0</v>
      </c>
      <c r="G2361" s="425">
        <v>30332</v>
      </c>
      <c r="H2361" s="425">
        <v>30332</v>
      </c>
      <c r="I2361" s="425">
        <v>0</v>
      </c>
      <c r="J2361">
        <v>7</v>
      </c>
    </row>
    <row r="2362" spans="1:10" hidden="1">
      <c r="A2362" t="s">
        <v>4723</v>
      </c>
      <c r="B2362" t="s">
        <v>3377</v>
      </c>
      <c r="C2362">
        <v>0</v>
      </c>
      <c r="D2362">
        <v>6</v>
      </c>
      <c r="E2362">
        <v>2024</v>
      </c>
      <c r="F2362" s="425">
        <v>0</v>
      </c>
      <c r="G2362" s="425">
        <v>3000</v>
      </c>
      <c r="H2362" s="425">
        <v>3000</v>
      </c>
      <c r="I2362" s="425">
        <v>0</v>
      </c>
      <c r="J2362">
        <v>7</v>
      </c>
    </row>
    <row r="2363" spans="1:10" hidden="1">
      <c r="A2363" t="s">
        <v>3869</v>
      </c>
      <c r="B2363" t="s">
        <v>2434</v>
      </c>
      <c r="C2363">
        <v>0</v>
      </c>
      <c r="D2363">
        <v>6</v>
      </c>
      <c r="E2363">
        <v>2024</v>
      </c>
      <c r="F2363" s="425">
        <v>0</v>
      </c>
      <c r="G2363" s="425">
        <v>56964.03</v>
      </c>
      <c r="H2363" s="425">
        <v>56964.03</v>
      </c>
      <c r="I2363" s="425">
        <v>0</v>
      </c>
      <c r="J2363">
        <v>7</v>
      </c>
    </row>
    <row r="2364" spans="1:10" hidden="1">
      <c r="A2364" t="s">
        <v>3870</v>
      </c>
      <c r="B2364" t="s">
        <v>2439</v>
      </c>
      <c r="C2364">
        <v>0</v>
      </c>
      <c r="D2364">
        <v>6</v>
      </c>
      <c r="E2364">
        <v>2024</v>
      </c>
      <c r="F2364" s="425">
        <v>0</v>
      </c>
      <c r="G2364" s="425">
        <v>29963002.43</v>
      </c>
      <c r="H2364" s="425">
        <v>29963002.43</v>
      </c>
      <c r="I2364" s="425">
        <v>0</v>
      </c>
      <c r="J2364">
        <v>5</v>
      </c>
    </row>
    <row r="2365" spans="1:10" hidden="1">
      <c r="A2365" t="s">
        <v>3871</v>
      </c>
      <c r="B2365" t="s">
        <v>2442</v>
      </c>
      <c r="C2365">
        <v>0</v>
      </c>
      <c r="D2365">
        <v>6</v>
      </c>
      <c r="E2365">
        <v>2024</v>
      </c>
      <c r="F2365" s="425">
        <v>0</v>
      </c>
      <c r="G2365" s="425">
        <v>5044938.91</v>
      </c>
      <c r="H2365" s="425">
        <v>5044938.91</v>
      </c>
      <c r="I2365" s="425">
        <v>0</v>
      </c>
      <c r="J2365">
        <v>6</v>
      </c>
    </row>
    <row r="2366" spans="1:10" hidden="1">
      <c r="A2366" t="s">
        <v>3872</v>
      </c>
      <c r="B2366" t="s">
        <v>2444</v>
      </c>
      <c r="C2366">
        <v>0</v>
      </c>
      <c r="D2366">
        <v>6</v>
      </c>
      <c r="E2366">
        <v>2024</v>
      </c>
      <c r="F2366" s="425">
        <v>0</v>
      </c>
      <c r="G2366" s="425">
        <v>1390227</v>
      </c>
      <c r="H2366" s="425">
        <v>1390227</v>
      </c>
      <c r="I2366" s="425">
        <v>0</v>
      </c>
      <c r="J2366">
        <v>7</v>
      </c>
    </row>
    <row r="2367" spans="1:10" hidden="1">
      <c r="A2367" t="s">
        <v>3873</v>
      </c>
      <c r="B2367" t="s">
        <v>2448</v>
      </c>
      <c r="C2367">
        <v>0</v>
      </c>
      <c r="D2367">
        <v>6</v>
      </c>
      <c r="E2367">
        <v>2024</v>
      </c>
      <c r="F2367" s="425">
        <v>0</v>
      </c>
      <c r="G2367" s="425">
        <v>178838.63</v>
      </c>
      <c r="H2367" s="425">
        <v>178838.63</v>
      </c>
      <c r="I2367" s="425">
        <v>0</v>
      </c>
      <c r="J2367">
        <v>7</v>
      </c>
    </row>
    <row r="2368" spans="1:10" hidden="1">
      <c r="A2368" t="s">
        <v>3874</v>
      </c>
      <c r="B2368" t="s">
        <v>2452</v>
      </c>
      <c r="C2368">
        <v>0</v>
      </c>
      <c r="D2368">
        <v>6</v>
      </c>
      <c r="E2368">
        <v>2024</v>
      </c>
      <c r="F2368" s="425">
        <v>0</v>
      </c>
      <c r="G2368" s="425">
        <v>70982.64</v>
      </c>
      <c r="H2368" s="425">
        <v>70982.64</v>
      </c>
      <c r="I2368" s="425">
        <v>0</v>
      </c>
      <c r="J2368">
        <v>7</v>
      </c>
    </row>
    <row r="2369" spans="1:10" hidden="1">
      <c r="A2369" t="s">
        <v>3875</v>
      </c>
      <c r="B2369" t="s">
        <v>2456</v>
      </c>
      <c r="C2369">
        <v>0</v>
      </c>
      <c r="D2369">
        <v>6</v>
      </c>
      <c r="E2369">
        <v>2024</v>
      </c>
      <c r="F2369" s="425">
        <v>0</v>
      </c>
      <c r="G2369" s="425">
        <v>1688338.85</v>
      </c>
      <c r="H2369" s="425">
        <v>1688338.85</v>
      </c>
      <c r="I2369" s="425">
        <v>0</v>
      </c>
      <c r="J2369">
        <v>7</v>
      </c>
    </row>
    <row r="2370" spans="1:10" hidden="1">
      <c r="A2370" t="s">
        <v>3876</v>
      </c>
      <c r="B2370" t="s">
        <v>2460</v>
      </c>
      <c r="C2370">
        <v>0</v>
      </c>
      <c r="D2370">
        <v>6</v>
      </c>
      <c r="E2370">
        <v>2024</v>
      </c>
      <c r="F2370" s="425">
        <v>0</v>
      </c>
      <c r="G2370" s="425">
        <v>35003.910000000003</v>
      </c>
      <c r="H2370" s="425">
        <v>35003.910000000003</v>
      </c>
      <c r="I2370" s="425">
        <v>0</v>
      </c>
      <c r="J2370">
        <v>7</v>
      </c>
    </row>
    <row r="2371" spans="1:10" hidden="1">
      <c r="A2371" t="s">
        <v>3877</v>
      </c>
      <c r="B2371" t="s">
        <v>2464</v>
      </c>
      <c r="C2371">
        <v>0</v>
      </c>
      <c r="D2371">
        <v>6</v>
      </c>
      <c r="E2371">
        <v>2024</v>
      </c>
      <c r="F2371" s="425">
        <v>0</v>
      </c>
      <c r="G2371" s="425">
        <v>1681547.88</v>
      </c>
      <c r="H2371" s="425">
        <v>1681547.88</v>
      </c>
      <c r="I2371" s="425">
        <v>0</v>
      </c>
      <c r="J2371">
        <v>7</v>
      </c>
    </row>
    <row r="2372" spans="1:10" hidden="1">
      <c r="A2372" t="s">
        <v>3878</v>
      </c>
      <c r="B2372" t="s">
        <v>3391</v>
      </c>
      <c r="C2372">
        <v>0</v>
      </c>
      <c r="D2372">
        <v>6</v>
      </c>
      <c r="E2372">
        <v>2024</v>
      </c>
      <c r="F2372" s="425">
        <v>0</v>
      </c>
      <c r="G2372" s="425">
        <v>8509493.0399999991</v>
      </c>
      <c r="H2372" s="425">
        <v>8509493.0399999991</v>
      </c>
      <c r="I2372" s="425">
        <v>0</v>
      </c>
      <c r="J2372">
        <v>6</v>
      </c>
    </row>
    <row r="2373" spans="1:10" hidden="1">
      <c r="A2373" t="s">
        <v>3879</v>
      </c>
      <c r="B2373" t="s">
        <v>2471</v>
      </c>
      <c r="C2373">
        <v>0</v>
      </c>
      <c r="D2373">
        <v>6</v>
      </c>
      <c r="E2373">
        <v>2024</v>
      </c>
      <c r="F2373" s="425">
        <v>0</v>
      </c>
      <c r="G2373" s="425">
        <v>3044761.9</v>
      </c>
      <c r="H2373" s="425">
        <v>3044761.9</v>
      </c>
      <c r="I2373" s="425">
        <v>0</v>
      </c>
      <c r="J2373">
        <v>7</v>
      </c>
    </row>
    <row r="2374" spans="1:10" hidden="1">
      <c r="A2374" t="s">
        <v>4527</v>
      </c>
      <c r="B2374" t="s">
        <v>3394</v>
      </c>
      <c r="C2374">
        <v>0</v>
      </c>
      <c r="D2374">
        <v>6</v>
      </c>
      <c r="E2374">
        <v>2024</v>
      </c>
      <c r="F2374" s="425">
        <v>0</v>
      </c>
      <c r="G2374" s="425">
        <v>1515776.6</v>
      </c>
      <c r="H2374" s="425">
        <v>1515776.6</v>
      </c>
      <c r="I2374" s="425">
        <v>0</v>
      </c>
      <c r="J2374">
        <v>7</v>
      </c>
    </row>
    <row r="2375" spans="1:10" hidden="1">
      <c r="A2375" t="s">
        <v>3880</v>
      </c>
      <c r="B2375" t="s">
        <v>2475</v>
      </c>
      <c r="C2375">
        <v>0</v>
      </c>
      <c r="D2375">
        <v>6</v>
      </c>
      <c r="E2375">
        <v>2024</v>
      </c>
      <c r="F2375" s="425">
        <v>0</v>
      </c>
      <c r="G2375" s="425">
        <v>3948954.54</v>
      </c>
      <c r="H2375" s="425">
        <v>3948954.54</v>
      </c>
      <c r="I2375" s="425">
        <v>0</v>
      </c>
      <c r="J2375">
        <v>7</v>
      </c>
    </row>
    <row r="2376" spans="1:10" hidden="1">
      <c r="A2376" t="s">
        <v>3881</v>
      </c>
      <c r="B2376" t="s">
        <v>3397</v>
      </c>
      <c r="C2376">
        <v>0</v>
      </c>
      <c r="D2376">
        <v>6</v>
      </c>
      <c r="E2376">
        <v>2024</v>
      </c>
      <c r="F2376" s="425">
        <v>0</v>
      </c>
      <c r="G2376" s="425">
        <v>4121335.72</v>
      </c>
      <c r="H2376" s="425">
        <v>4121335.72</v>
      </c>
      <c r="I2376" s="425">
        <v>0</v>
      </c>
      <c r="J2376">
        <v>6</v>
      </c>
    </row>
    <row r="2377" spans="1:10" hidden="1">
      <c r="A2377" t="s">
        <v>4857</v>
      </c>
      <c r="B2377" t="s">
        <v>3403</v>
      </c>
      <c r="C2377">
        <v>0</v>
      </c>
      <c r="D2377">
        <v>6</v>
      </c>
      <c r="E2377">
        <v>2024</v>
      </c>
      <c r="F2377" s="425">
        <v>0</v>
      </c>
      <c r="G2377" s="425">
        <v>35957.69</v>
      </c>
      <c r="H2377" s="425">
        <v>35957.69</v>
      </c>
      <c r="I2377" s="425">
        <v>0</v>
      </c>
      <c r="J2377">
        <v>7</v>
      </c>
    </row>
    <row r="2378" spans="1:10" hidden="1">
      <c r="A2378" t="s">
        <v>3882</v>
      </c>
      <c r="B2378" t="s">
        <v>2482</v>
      </c>
      <c r="C2378">
        <v>0</v>
      </c>
      <c r="D2378">
        <v>6</v>
      </c>
      <c r="E2378">
        <v>2024</v>
      </c>
      <c r="F2378" s="425">
        <v>0</v>
      </c>
      <c r="G2378" s="425">
        <v>74371.199999999997</v>
      </c>
      <c r="H2378" s="425">
        <v>74371.199999999997</v>
      </c>
      <c r="I2378" s="425">
        <v>0</v>
      </c>
      <c r="J2378">
        <v>7</v>
      </c>
    </row>
    <row r="2379" spans="1:10" hidden="1">
      <c r="A2379" t="s">
        <v>4528</v>
      </c>
      <c r="B2379" t="s">
        <v>3408</v>
      </c>
      <c r="C2379">
        <v>0</v>
      </c>
      <c r="D2379">
        <v>6</v>
      </c>
      <c r="E2379">
        <v>2024</v>
      </c>
      <c r="F2379" s="425">
        <v>0</v>
      </c>
      <c r="G2379" s="425">
        <v>31440</v>
      </c>
      <c r="H2379" s="425">
        <v>31440</v>
      </c>
      <c r="I2379" s="425">
        <v>0</v>
      </c>
      <c r="J2379">
        <v>7</v>
      </c>
    </row>
    <row r="2380" spans="1:10" hidden="1">
      <c r="A2380" t="s">
        <v>3883</v>
      </c>
      <c r="B2380" t="s">
        <v>2484</v>
      </c>
      <c r="C2380">
        <v>0</v>
      </c>
      <c r="D2380">
        <v>6</v>
      </c>
      <c r="E2380">
        <v>2024</v>
      </c>
      <c r="F2380" s="425">
        <v>0</v>
      </c>
      <c r="G2380" s="425">
        <v>1834613.74</v>
      </c>
      <c r="H2380" s="425">
        <v>1834613.74</v>
      </c>
      <c r="I2380" s="425">
        <v>0</v>
      </c>
      <c r="J2380">
        <v>7</v>
      </c>
    </row>
    <row r="2381" spans="1:10" hidden="1">
      <c r="A2381" t="s">
        <v>3884</v>
      </c>
      <c r="B2381" t="s">
        <v>2489</v>
      </c>
      <c r="C2381">
        <v>0</v>
      </c>
      <c r="D2381">
        <v>6</v>
      </c>
      <c r="E2381">
        <v>2024</v>
      </c>
      <c r="F2381" s="425">
        <v>0</v>
      </c>
      <c r="G2381" s="425">
        <v>1437115.67</v>
      </c>
      <c r="H2381" s="425">
        <v>1437115.67</v>
      </c>
      <c r="I2381" s="425">
        <v>0</v>
      </c>
      <c r="J2381">
        <v>7</v>
      </c>
    </row>
    <row r="2382" spans="1:10" hidden="1">
      <c r="A2382" t="s">
        <v>3885</v>
      </c>
      <c r="B2382" t="s">
        <v>2491</v>
      </c>
      <c r="C2382">
        <v>0</v>
      </c>
      <c r="D2382">
        <v>6</v>
      </c>
      <c r="E2382">
        <v>2024</v>
      </c>
      <c r="F2382" s="425">
        <v>0</v>
      </c>
      <c r="G2382" s="425">
        <v>707837.42</v>
      </c>
      <c r="H2382" s="425">
        <v>707837.42</v>
      </c>
      <c r="I2382" s="425">
        <v>0</v>
      </c>
      <c r="J2382">
        <v>7</v>
      </c>
    </row>
    <row r="2383" spans="1:10" hidden="1">
      <c r="A2383" t="s">
        <v>3886</v>
      </c>
      <c r="B2383" t="s">
        <v>2496</v>
      </c>
      <c r="C2383">
        <v>0</v>
      </c>
      <c r="D2383">
        <v>6</v>
      </c>
      <c r="E2383">
        <v>2024</v>
      </c>
      <c r="F2383" s="425">
        <v>0</v>
      </c>
      <c r="G2383" s="425">
        <v>772390.83</v>
      </c>
      <c r="H2383" s="425">
        <v>772390.83</v>
      </c>
      <c r="I2383" s="425">
        <v>0</v>
      </c>
      <c r="J2383">
        <v>6</v>
      </c>
    </row>
    <row r="2384" spans="1:10" hidden="1">
      <c r="A2384" t="s">
        <v>3887</v>
      </c>
      <c r="B2384" t="s">
        <v>3414</v>
      </c>
      <c r="C2384">
        <v>0</v>
      </c>
      <c r="D2384">
        <v>6</v>
      </c>
      <c r="E2384">
        <v>2024</v>
      </c>
      <c r="F2384" s="425">
        <v>0</v>
      </c>
      <c r="G2384" s="425">
        <v>45233.51</v>
      </c>
      <c r="H2384" s="425">
        <v>45233.51</v>
      </c>
      <c r="I2384" s="425">
        <v>0</v>
      </c>
      <c r="J2384">
        <v>7</v>
      </c>
    </row>
    <row r="2385" spans="1:10" hidden="1">
      <c r="A2385" t="s">
        <v>3888</v>
      </c>
      <c r="B2385" t="s">
        <v>2502</v>
      </c>
      <c r="C2385">
        <v>0</v>
      </c>
      <c r="D2385">
        <v>6</v>
      </c>
      <c r="E2385">
        <v>2024</v>
      </c>
      <c r="F2385" s="425">
        <v>0</v>
      </c>
      <c r="G2385" s="425">
        <v>727157.32</v>
      </c>
      <c r="H2385" s="425">
        <v>727157.32</v>
      </c>
      <c r="I2385" s="425">
        <v>0</v>
      </c>
      <c r="J2385">
        <v>7</v>
      </c>
    </row>
    <row r="2386" spans="1:10" hidden="1">
      <c r="A2386" t="s">
        <v>3890</v>
      </c>
      <c r="B2386" t="s">
        <v>2510</v>
      </c>
      <c r="C2386">
        <v>0</v>
      </c>
      <c r="D2386">
        <v>6</v>
      </c>
      <c r="E2386">
        <v>2024</v>
      </c>
      <c r="F2386" s="425">
        <v>0</v>
      </c>
      <c r="G2386" s="425">
        <v>1661163.64</v>
      </c>
      <c r="H2386" s="425">
        <v>1661163.64</v>
      </c>
      <c r="I2386" s="425">
        <v>0</v>
      </c>
      <c r="J2386">
        <v>6</v>
      </c>
    </row>
    <row r="2387" spans="1:10" hidden="1">
      <c r="A2387" t="s">
        <v>3891</v>
      </c>
      <c r="B2387" t="s">
        <v>2512</v>
      </c>
      <c r="C2387">
        <v>0</v>
      </c>
      <c r="D2387">
        <v>6</v>
      </c>
      <c r="E2387">
        <v>2024</v>
      </c>
      <c r="F2387" s="425">
        <v>0</v>
      </c>
      <c r="G2387" s="425">
        <v>129982.36</v>
      </c>
      <c r="H2387" s="425">
        <v>129982.36</v>
      </c>
      <c r="I2387" s="425">
        <v>0</v>
      </c>
      <c r="J2387">
        <v>7</v>
      </c>
    </row>
    <row r="2388" spans="1:10" hidden="1">
      <c r="A2388" t="s">
        <v>4858</v>
      </c>
      <c r="B2388" t="s">
        <v>3421</v>
      </c>
      <c r="C2388">
        <v>0</v>
      </c>
      <c r="D2388">
        <v>6</v>
      </c>
      <c r="E2388">
        <v>2024</v>
      </c>
      <c r="F2388" s="425">
        <v>0</v>
      </c>
      <c r="G2388" s="425">
        <v>39986</v>
      </c>
      <c r="H2388" s="425">
        <v>39986</v>
      </c>
      <c r="I2388" s="425">
        <v>0</v>
      </c>
      <c r="J2388">
        <v>7</v>
      </c>
    </row>
    <row r="2389" spans="1:10" hidden="1">
      <c r="A2389" t="s">
        <v>4859</v>
      </c>
      <c r="B2389" t="s">
        <v>3423</v>
      </c>
      <c r="C2389">
        <v>0</v>
      </c>
      <c r="D2389">
        <v>6</v>
      </c>
      <c r="E2389">
        <v>2024</v>
      </c>
      <c r="F2389" s="425">
        <v>0</v>
      </c>
      <c r="G2389" s="425">
        <v>64159.6</v>
      </c>
      <c r="H2389" s="425">
        <v>64159.6</v>
      </c>
      <c r="I2389" s="425">
        <v>0</v>
      </c>
      <c r="J2389">
        <v>7</v>
      </c>
    </row>
    <row r="2390" spans="1:10" hidden="1">
      <c r="A2390" t="s">
        <v>3892</v>
      </c>
      <c r="B2390" t="s">
        <v>2516</v>
      </c>
      <c r="C2390">
        <v>0</v>
      </c>
      <c r="D2390">
        <v>6</v>
      </c>
      <c r="E2390">
        <v>2024</v>
      </c>
      <c r="F2390" s="425">
        <v>0</v>
      </c>
      <c r="G2390" s="425">
        <v>877411.83999999997</v>
      </c>
      <c r="H2390" s="425">
        <v>877411.83999999997</v>
      </c>
      <c r="I2390" s="425">
        <v>0</v>
      </c>
      <c r="J2390">
        <v>7</v>
      </c>
    </row>
    <row r="2391" spans="1:10" hidden="1">
      <c r="A2391" t="s">
        <v>3893</v>
      </c>
      <c r="B2391" t="s">
        <v>2520</v>
      </c>
      <c r="C2391">
        <v>0</v>
      </c>
      <c r="D2391">
        <v>6</v>
      </c>
      <c r="E2391">
        <v>2024</v>
      </c>
      <c r="F2391" s="425">
        <v>0</v>
      </c>
      <c r="G2391" s="425">
        <v>521347.22</v>
      </c>
      <c r="H2391" s="425">
        <v>521347.22</v>
      </c>
      <c r="I2391" s="425">
        <v>0</v>
      </c>
      <c r="J2391">
        <v>7</v>
      </c>
    </row>
    <row r="2392" spans="1:10" hidden="1">
      <c r="A2392" t="s">
        <v>3894</v>
      </c>
      <c r="B2392" t="s">
        <v>2522</v>
      </c>
      <c r="C2392">
        <v>0</v>
      </c>
      <c r="D2392">
        <v>6</v>
      </c>
      <c r="E2392">
        <v>2024</v>
      </c>
      <c r="F2392" s="425">
        <v>0</v>
      </c>
      <c r="G2392" s="425">
        <v>28276.62</v>
      </c>
      <c r="H2392" s="425">
        <v>28276.62</v>
      </c>
      <c r="I2392" s="425">
        <v>0</v>
      </c>
      <c r="J2392">
        <v>7</v>
      </c>
    </row>
    <row r="2393" spans="1:10" hidden="1">
      <c r="A2393" t="s">
        <v>3895</v>
      </c>
      <c r="B2393" t="s">
        <v>2530</v>
      </c>
      <c r="C2393">
        <v>0</v>
      </c>
      <c r="D2393">
        <v>6</v>
      </c>
      <c r="E2393">
        <v>2024</v>
      </c>
      <c r="F2393" s="425">
        <v>0</v>
      </c>
      <c r="G2393" s="425">
        <v>120929</v>
      </c>
      <c r="H2393" s="425">
        <v>120929</v>
      </c>
      <c r="I2393" s="425">
        <v>0</v>
      </c>
      <c r="J2393">
        <v>7</v>
      </c>
    </row>
    <row r="2394" spans="1:10" hidden="1">
      <c r="A2394" t="s">
        <v>3896</v>
      </c>
      <c r="B2394" t="s">
        <v>2532</v>
      </c>
      <c r="C2394">
        <v>0</v>
      </c>
      <c r="D2394">
        <v>6</v>
      </c>
      <c r="E2394">
        <v>2024</v>
      </c>
      <c r="F2394" s="425">
        <v>0</v>
      </c>
      <c r="G2394" s="425">
        <v>229970.84</v>
      </c>
      <c r="H2394" s="425">
        <v>229970.84</v>
      </c>
      <c r="I2394" s="425">
        <v>0</v>
      </c>
      <c r="J2394">
        <v>7</v>
      </c>
    </row>
    <row r="2395" spans="1:10" hidden="1">
      <c r="A2395" t="s">
        <v>3897</v>
      </c>
      <c r="B2395" t="s">
        <v>2534</v>
      </c>
      <c r="C2395">
        <v>0</v>
      </c>
      <c r="D2395">
        <v>6</v>
      </c>
      <c r="E2395">
        <v>2024</v>
      </c>
      <c r="F2395" s="425">
        <v>0</v>
      </c>
      <c r="G2395" s="425">
        <v>414316.74</v>
      </c>
      <c r="H2395" s="425">
        <v>414316.74</v>
      </c>
      <c r="I2395" s="425">
        <v>0</v>
      </c>
      <c r="J2395">
        <v>6</v>
      </c>
    </row>
    <row r="2396" spans="1:10" hidden="1">
      <c r="A2396" t="s">
        <v>3898</v>
      </c>
      <c r="B2396" t="s">
        <v>2536</v>
      </c>
      <c r="C2396">
        <v>0</v>
      </c>
      <c r="D2396">
        <v>6</v>
      </c>
      <c r="E2396">
        <v>2024</v>
      </c>
      <c r="F2396" s="425">
        <v>0</v>
      </c>
      <c r="G2396" s="425">
        <v>16405.810000000001</v>
      </c>
      <c r="H2396" s="425">
        <v>16405.810000000001</v>
      </c>
      <c r="I2396" s="425">
        <v>0</v>
      </c>
      <c r="J2396">
        <v>7</v>
      </c>
    </row>
    <row r="2397" spans="1:10" hidden="1">
      <c r="A2397" t="s">
        <v>4724</v>
      </c>
      <c r="B2397" t="s">
        <v>3437</v>
      </c>
      <c r="C2397">
        <v>0</v>
      </c>
      <c r="D2397">
        <v>6</v>
      </c>
      <c r="E2397">
        <v>2024</v>
      </c>
      <c r="F2397" s="425">
        <v>0</v>
      </c>
      <c r="G2397" s="425">
        <v>460.8</v>
      </c>
      <c r="H2397" s="425">
        <v>460.8</v>
      </c>
      <c r="I2397" s="425">
        <v>0</v>
      </c>
      <c r="J2397">
        <v>7</v>
      </c>
    </row>
    <row r="2398" spans="1:10" hidden="1">
      <c r="A2398" t="s">
        <v>3899</v>
      </c>
      <c r="B2398" t="s">
        <v>2540</v>
      </c>
      <c r="C2398">
        <v>0</v>
      </c>
      <c r="D2398">
        <v>6</v>
      </c>
      <c r="E2398">
        <v>2024</v>
      </c>
      <c r="F2398" s="425">
        <v>0</v>
      </c>
      <c r="G2398" s="425">
        <v>30558.73</v>
      </c>
      <c r="H2398" s="425">
        <v>30558.73</v>
      </c>
      <c r="I2398" s="425">
        <v>0</v>
      </c>
      <c r="J2398">
        <v>7</v>
      </c>
    </row>
    <row r="2399" spans="1:10" hidden="1">
      <c r="A2399" t="s">
        <v>4725</v>
      </c>
      <c r="B2399" t="s">
        <v>3442</v>
      </c>
      <c r="C2399">
        <v>0</v>
      </c>
      <c r="D2399">
        <v>6</v>
      </c>
      <c r="E2399">
        <v>2024</v>
      </c>
      <c r="F2399" s="425">
        <v>0</v>
      </c>
      <c r="G2399" s="425">
        <v>15991.56</v>
      </c>
      <c r="H2399" s="425">
        <v>15991.56</v>
      </c>
      <c r="I2399" s="425">
        <v>0</v>
      </c>
      <c r="J2399">
        <v>7</v>
      </c>
    </row>
    <row r="2400" spans="1:10" hidden="1">
      <c r="A2400" t="s">
        <v>3900</v>
      </c>
      <c r="B2400" t="s">
        <v>2545</v>
      </c>
      <c r="C2400">
        <v>0</v>
      </c>
      <c r="D2400">
        <v>6</v>
      </c>
      <c r="E2400">
        <v>2024</v>
      </c>
      <c r="F2400" s="425">
        <v>0</v>
      </c>
      <c r="G2400" s="425">
        <v>98867.75</v>
      </c>
      <c r="H2400" s="425">
        <v>98867.75</v>
      </c>
      <c r="I2400" s="425">
        <v>0</v>
      </c>
      <c r="J2400">
        <v>6</v>
      </c>
    </row>
    <row r="2401" spans="1:10" hidden="1">
      <c r="A2401" t="s">
        <v>3901</v>
      </c>
      <c r="B2401" t="s">
        <v>2545</v>
      </c>
      <c r="C2401">
        <v>0</v>
      </c>
      <c r="D2401">
        <v>6</v>
      </c>
      <c r="E2401">
        <v>2024</v>
      </c>
      <c r="F2401" s="425">
        <v>0</v>
      </c>
      <c r="G2401" s="425">
        <v>98867.75</v>
      </c>
      <c r="H2401" s="425">
        <v>98867.75</v>
      </c>
      <c r="I2401" s="425">
        <v>0</v>
      </c>
      <c r="J2401">
        <v>7</v>
      </c>
    </row>
    <row r="2402" spans="1:10" hidden="1">
      <c r="A2402" t="s">
        <v>3903</v>
      </c>
      <c r="B2402" t="s">
        <v>2555</v>
      </c>
      <c r="C2402">
        <v>0</v>
      </c>
      <c r="D2402">
        <v>6</v>
      </c>
      <c r="E2402">
        <v>2024</v>
      </c>
      <c r="F2402" s="425">
        <v>0</v>
      </c>
      <c r="G2402" s="425">
        <v>9340495.8000000007</v>
      </c>
      <c r="H2402" s="425">
        <v>9340495.8000000007</v>
      </c>
      <c r="I2402" s="425">
        <v>0</v>
      </c>
      <c r="J2402">
        <v>6</v>
      </c>
    </row>
    <row r="2403" spans="1:10" hidden="1">
      <c r="A2403" t="s">
        <v>3904</v>
      </c>
      <c r="B2403" t="s">
        <v>2557</v>
      </c>
      <c r="C2403">
        <v>0</v>
      </c>
      <c r="D2403">
        <v>6</v>
      </c>
      <c r="E2403">
        <v>2024</v>
      </c>
      <c r="F2403" s="425">
        <v>0</v>
      </c>
      <c r="G2403" s="425">
        <v>6440916.9100000001</v>
      </c>
      <c r="H2403" s="425">
        <v>6440916.9100000001</v>
      </c>
      <c r="I2403" s="425">
        <v>0</v>
      </c>
      <c r="J2403">
        <v>7</v>
      </c>
    </row>
    <row r="2404" spans="1:10" hidden="1">
      <c r="A2404" t="s">
        <v>3905</v>
      </c>
      <c r="B2404" t="s">
        <v>2561</v>
      </c>
      <c r="C2404">
        <v>0</v>
      </c>
      <c r="D2404">
        <v>6</v>
      </c>
      <c r="E2404">
        <v>2024</v>
      </c>
      <c r="F2404" s="425">
        <v>0</v>
      </c>
      <c r="G2404" s="425">
        <v>2899578.89</v>
      </c>
      <c r="H2404" s="425">
        <v>2899578.89</v>
      </c>
      <c r="I2404" s="425">
        <v>0</v>
      </c>
      <c r="J2404">
        <v>7</v>
      </c>
    </row>
    <row r="2405" spans="1:10" hidden="1">
      <c r="A2405" t="s">
        <v>3906</v>
      </c>
      <c r="B2405" t="s">
        <v>3450</v>
      </c>
      <c r="C2405">
        <v>0</v>
      </c>
      <c r="D2405">
        <v>6</v>
      </c>
      <c r="E2405">
        <v>2024</v>
      </c>
      <c r="F2405" s="425">
        <v>0</v>
      </c>
      <c r="G2405" s="425">
        <v>5578577.7400000002</v>
      </c>
      <c r="H2405" s="425">
        <v>5578577.7400000002</v>
      </c>
      <c r="I2405" s="425">
        <v>0</v>
      </c>
      <c r="J2405">
        <v>5</v>
      </c>
    </row>
    <row r="2406" spans="1:10" hidden="1">
      <c r="A2406" t="s">
        <v>3907</v>
      </c>
      <c r="B2406" t="s">
        <v>2571</v>
      </c>
      <c r="C2406">
        <v>0</v>
      </c>
      <c r="D2406">
        <v>6</v>
      </c>
      <c r="E2406">
        <v>2024</v>
      </c>
      <c r="F2406" s="425">
        <v>0</v>
      </c>
      <c r="G2406" s="425">
        <v>5564641.7400000002</v>
      </c>
      <c r="H2406" s="425">
        <v>5564641.7400000002</v>
      </c>
      <c r="I2406" s="425">
        <v>0</v>
      </c>
      <c r="J2406">
        <v>6</v>
      </c>
    </row>
    <row r="2407" spans="1:10" hidden="1">
      <c r="A2407" t="s">
        <v>3908</v>
      </c>
      <c r="B2407" t="s">
        <v>3453</v>
      </c>
      <c r="C2407">
        <v>0</v>
      </c>
      <c r="D2407">
        <v>6</v>
      </c>
      <c r="E2407">
        <v>2024</v>
      </c>
      <c r="F2407" s="425">
        <v>0</v>
      </c>
      <c r="G2407" s="425">
        <v>5564641.7400000002</v>
      </c>
      <c r="H2407" s="425">
        <v>5564641.7400000002</v>
      </c>
      <c r="I2407" s="425">
        <v>0</v>
      </c>
      <c r="J2407">
        <v>7</v>
      </c>
    </row>
    <row r="2408" spans="1:10" hidden="1">
      <c r="A2408" t="s">
        <v>4529</v>
      </c>
      <c r="B2408" t="s">
        <v>3455</v>
      </c>
      <c r="C2408">
        <v>0</v>
      </c>
      <c r="D2408">
        <v>6</v>
      </c>
      <c r="E2408">
        <v>2024</v>
      </c>
      <c r="F2408" s="425">
        <v>0</v>
      </c>
      <c r="G2408" s="425">
        <v>13936</v>
      </c>
      <c r="H2408" s="425">
        <v>13936</v>
      </c>
      <c r="I2408" s="425">
        <v>0</v>
      </c>
      <c r="J2408">
        <v>6</v>
      </c>
    </row>
    <row r="2409" spans="1:10" hidden="1">
      <c r="A2409" t="s">
        <v>4530</v>
      </c>
      <c r="B2409" t="s">
        <v>3457</v>
      </c>
      <c r="C2409">
        <v>0</v>
      </c>
      <c r="D2409">
        <v>6</v>
      </c>
      <c r="E2409">
        <v>2024</v>
      </c>
      <c r="F2409" s="425">
        <v>0</v>
      </c>
      <c r="G2409" s="425">
        <v>13936</v>
      </c>
      <c r="H2409" s="425">
        <v>13936</v>
      </c>
      <c r="I2409" s="425">
        <v>0</v>
      </c>
      <c r="J2409">
        <v>7</v>
      </c>
    </row>
    <row r="2410" spans="1:10">
      <c r="A2410" t="s">
        <v>3909</v>
      </c>
      <c r="B2410" t="s">
        <v>3910</v>
      </c>
      <c r="C2410">
        <v>0</v>
      </c>
      <c r="D2410">
        <v>6</v>
      </c>
      <c r="E2410">
        <v>2024</v>
      </c>
      <c r="F2410" s="425">
        <v>0</v>
      </c>
      <c r="G2410" s="425">
        <v>176635277.55000001</v>
      </c>
      <c r="H2410" s="425">
        <v>0</v>
      </c>
      <c r="I2410" s="425">
        <v>176635277.55000001</v>
      </c>
      <c r="J2410">
        <v>3</v>
      </c>
    </row>
    <row r="2411" spans="1:10" hidden="1">
      <c r="A2411" t="s">
        <v>3911</v>
      </c>
      <c r="B2411" t="s">
        <v>3910</v>
      </c>
      <c r="C2411">
        <v>0</v>
      </c>
      <c r="D2411">
        <v>6</v>
      </c>
      <c r="E2411">
        <v>2024</v>
      </c>
      <c r="F2411" s="425">
        <v>0</v>
      </c>
      <c r="G2411" s="425">
        <v>176635277.55000001</v>
      </c>
      <c r="H2411" s="425">
        <v>0</v>
      </c>
      <c r="I2411" s="425">
        <v>176635277.55000001</v>
      </c>
      <c r="J2411">
        <v>4</v>
      </c>
    </row>
    <row r="2412" spans="1:10" hidden="1">
      <c r="A2412" t="s">
        <v>3912</v>
      </c>
      <c r="B2412" t="s">
        <v>3662</v>
      </c>
      <c r="C2412">
        <v>0</v>
      </c>
      <c r="D2412">
        <v>6</v>
      </c>
      <c r="E2412">
        <v>2024</v>
      </c>
      <c r="F2412" s="425">
        <v>0</v>
      </c>
      <c r="G2412" s="425">
        <v>131960181.20999999</v>
      </c>
      <c r="H2412" s="425">
        <v>0</v>
      </c>
      <c r="I2412" s="425">
        <v>131960181.20999999</v>
      </c>
      <c r="J2412">
        <v>5</v>
      </c>
    </row>
    <row r="2413" spans="1:10" hidden="1">
      <c r="A2413" t="s">
        <v>3913</v>
      </c>
      <c r="B2413" t="s">
        <v>2300</v>
      </c>
      <c r="C2413">
        <v>0</v>
      </c>
      <c r="D2413">
        <v>6</v>
      </c>
      <c r="E2413">
        <v>2024</v>
      </c>
      <c r="F2413" s="425">
        <v>0</v>
      </c>
      <c r="G2413" s="425">
        <v>61282546.619999997</v>
      </c>
      <c r="H2413" s="425">
        <v>0</v>
      </c>
      <c r="I2413" s="425">
        <v>61282546.619999997</v>
      </c>
      <c r="J2413">
        <v>6</v>
      </c>
    </row>
    <row r="2414" spans="1:10" hidden="1">
      <c r="A2414" t="s">
        <v>3914</v>
      </c>
      <c r="B2414" t="s">
        <v>2302</v>
      </c>
      <c r="C2414">
        <v>0</v>
      </c>
      <c r="D2414">
        <v>6</v>
      </c>
      <c r="E2414">
        <v>2024</v>
      </c>
      <c r="F2414" s="425">
        <v>0</v>
      </c>
      <c r="G2414" s="425">
        <v>61282546.619999997</v>
      </c>
      <c r="H2414" s="425">
        <v>0</v>
      </c>
      <c r="I2414" s="425">
        <v>61282546.619999997</v>
      </c>
      <c r="J2414">
        <v>7</v>
      </c>
    </row>
    <row r="2415" spans="1:10" hidden="1">
      <c r="A2415" t="s">
        <v>3915</v>
      </c>
      <c r="B2415" t="s">
        <v>3315</v>
      </c>
      <c r="C2415">
        <v>0</v>
      </c>
      <c r="D2415">
        <v>6</v>
      </c>
      <c r="E2415">
        <v>2024</v>
      </c>
      <c r="F2415" s="425">
        <v>0</v>
      </c>
      <c r="G2415" s="425">
        <v>1602168</v>
      </c>
      <c r="H2415" s="425">
        <v>0</v>
      </c>
      <c r="I2415" s="425">
        <v>1602168</v>
      </c>
      <c r="J2415">
        <v>6</v>
      </c>
    </row>
    <row r="2416" spans="1:10" hidden="1">
      <c r="A2416" t="s">
        <v>3916</v>
      </c>
      <c r="B2416" t="s">
        <v>2307</v>
      </c>
      <c r="C2416">
        <v>0</v>
      </c>
      <c r="D2416">
        <v>6</v>
      </c>
      <c r="E2416">
        <v>2024</v>
      </c>
      <c r="F2416" s="425">
        <v>0</v>
      </c>
      <c r="G2416" s="425">
        <v>1602168</v>
      </c>
      <c r="H2416" s="425">
        <v>0</v>
      </c>
      <c r="I2416" s="425">
        <v>1602168</v>
      </c>
      <c r="J2416">
        <v>7</v>
      </c>
    </row>
    <row r="2417" spans="1:10" hidden="1">
      <c r="A2417" t="s">
        <v>3917</v>
      </c>
      <c r="B2417" t="s">
        <v>2313</v>
      </c>
      <c r="C2417">
        <v>0</v>
      </c>
      <c r="D2417">
        <v>6</v>
      </c>
      <c r="E2417">
        <v>2024</v>
      </c>
      <c r="F2417" s="425">
        <v>0</v>
      </c>
      <c r="G2417" s="425">
        <v>13542254.630000001</v>
      </c>
      <c r="H2417" s="425">
        <v>0</v>
      </c>
      <c r="I2417" s="425">
        <v>13542254.630000001</v>
      </c>
      <c r="J2417">
        <v>6</v>
      </c>
    </row>
    <row r="2418" spans="1:10" hidden="1">
      <c r="A2418" t="s">
        <v>3918</v>
      </c>
      <c r="B2418" t="s">
        <v>2315</v>
      </c>
      <c r="C2418">
        <v>0</v>
      </c>
      <c r="D2418">
        <v>6</v>
      </c>
      <c r="E2418">
        <v>2024</v>
      </c>
      <c r="F2418" s="425">
        <v>0</v>
      </c>
      <c r="G2418" s="425">
        <v>381372.31</v>
      </c>
      <c r="H2418" s="425">
        <v>0</v>
      </c>
      <c r="I2418" s="425">
        <v>381372.31</v>
      </c>
      <c r="J2418">
        <v>7</v>
      </c>
    </row>
    <row r="2419" spans="1:10" hidden="1">
      <c r="A2419" t="s">
        <v>3919</v>
      </c>
      <c r="B2419" t="s">
        <v>2317</v>
      </c>
      <c r="C2419">
        <v>0</v>
      </c>
      <c r="D2419">
        <v>6</v>
      </c>
      <c r="E2419">
        <v>2024</v>
      </c>
      <c r="F2419" s="425">
        <v>0</v>
      </c>
      <c r="G2419" s="425">
        <v>10775506.529999999</v>
      </c>
      <c r="H2419" s="425">
        <v>0</v>
      </c>
      <c r="I2419" s="425">
        <v>10775506.529999999</v>
      </c>
      <c r="J2419">
        <v>7</v>
      </c>
    </row>
    <row r="2420" spans="1:10" hidden="1">
      <c r="A2420" t="s">
        <v>3920</v>
      </c>
      <c r="B2420" t="s">
        <v>2321</v>
      </c>
      <c r="C2420">
        <v>0</v>
      </c>
      <c r="D2420">
        <v>6</v>
      </c>
      <c r="E2420">
        <v>2024</v>
      </c>
      <c r="F2420" s="425">
        <v>0</v>
      </c>
      <c r="G2420" s="425">
        <v>50827.83</v>
      </c>
      <c r="H2420" s="425">
        <v>0</v>
      </c>
      <c r="I2420" s="425">
        <v>50827.83</v>
      </c>
      <c r="J2420">
        <v>7</v>
      </c>
    </row>
    <row r="2421" spans="1:10" hidden="1">
      <c r="A2421" t="s">
        <v>3921</v>
      </c>
      <c r="B2421" t="s">
        <v>2323</v>
      </c>
      <c r="C2421">
        <v>0</v>
      </c>
      <c r="D2421">
        <v>6</v>
      </c>
      <c r="E2421">
        <v>2024</v>
      </c>
      <c r="F2421" s="425">
        <v>0</v>
      </c>
      <c r="G2421" s="425">
        <v>120523.89</v>
      </c>
      <c r="H2421" s="425">
        <v>0</v>
      </c>
      <c r="I2421" s="425">
        <v>120523.89</v>
      </c>
      <c r="J2421">
        <v>7</v>
      </c>
    </row>
    <row r="2422" spans="1:10" hidden="1">
      <c r="A2422" t="s">
        <v>3922</v>
      </c>
      <c r="B2422" t="s">
        <v>2327</v>
      </c>
      <c r="C2422">
        <v>0</v>
      </c>
      <c r="D2422">
        <v>6</v>
      </c>
      <c r="E2422">
        <v>2024</v>
      </c>
      <c r="F2422" s="425">
        <v>0</v>
      </c>
      <c r="G2422" s="425">
        <v>1293394.22</v>
      </c>
      <c r="H2422" s="425">
        <v>0</v>
      </c>
      <c r="I2422" s="425">
        <v>1293394.22</v>
      </c>
      <c r="J2422">
        <v>7</v>
      </c>
    </row>
    <row r="2423" spans="1:10" hidden="1">
      <c r="A2423" t="s">
        <v>3923</v>
      </c>
      <c r="B2423" t="s">
        <v>2329</v>
      </c>
      <c r="C2423">
        <v>0</v>
      </c>
      <c r="D2423">
        <v>6</v>
      </c>
      <c r="E2423">
        <v>2024</v>
      </c>
      <c r="F2423" s="425">
        <v>0</v>
      </c>
      <c r="G2423" s="425">
        <v>920629.85</v>
      </c>
      <c r="H2423" s="425">
        <v>0</v>
      </c>
      <c r="I2423" s="425">
        <v>920629.85</v>
      </c>
      <c r="J2423">
        <v>7</v>
      </c>
    </row>
    <row r="2424" spans="1:10" hidden="1">
      <c r="A2424" t="s">
        <v>3924</v>
      </c>
      <c r="B2424" t="s">
        <v>2334</v>
      </c>
      <c r="C2424">
        <v>0</v>
      </c>
      <c r="D2424">
        <v>6</v>
      </c>
      <c r="E2424">
        <v>2024</v>
      </c>
      <c r="F2424" s="425">
        <v>0</v>
      </c>
      <c r="G2424" s="425">
        <v>18116342.329999998</v>
      </c>
      <c r="H2424" s="425">
        <v>0</v>
      </c>
      <c r="I2424" s="425">
        <v>18116342.329999998</v>
      </c>
      <c r="J2424">
        <v>6</v>
      </c>
    </row>
    <row r="2425" spans="1:10" hidden="1">
      <c r="A2425" t="s">
        <v>3925</v>
      </c>
      <c r="B2425" t="s">
        <v>2336</v>
      </c>
      <c r="C2425">
        <v>0</v>
      </c>
      <c r="D2425">
        <v>6</v>
      </c>
      <c r="E2425">
        <v>2024</v>
      </c>
      <c r="F2425" s="425">
        <v>0</v>
      </c>
      <c r="G2425" s="425">
        <v>6942696.2199999997</v>
      </c>
      <c r="H2425" s="425">
        <v>0</v>
      </c>
      <c r="I2425" s="425">
        <v>6942696.2199999997</v>
      </c>
      <c r="J2425">
        <v>7</v>
      </c>
    </row>
    <row r="2426" spans="1:10" hidden="1">
      <c r="A2426" t="s">
        <v>3926</v>
      </c>
      <c r="B2426" t="s">
        <v>2338</v>
      </c>
      <c r="C2426">
        <v>0</v>
      </c>
      <c r="D2426">
        <v>6</v>
      </c>
      <c r="E2426">
        <v>2024</v>
      </c>
      <c r="F2426" s="425">
        <v>0</v>
      </c>
      <c r="G2426" s="425">
        <v>4103993.24</v>
      </c>
      <c r="H2426" s="425">
        <v>0</v>
      </c>
      <c r="I2426" s="425">
        <v>4103993.24</v>
      </c>
      <c r="J2426">
        <v>7</v>
      </c>
    </row>
    <row r="2427" spans="1:10" hidden="1">
      <c r="A2427" t="s">
        <v>3927</v>
      </c>
      <c r="B2427" t="s">
        <v>1882</v>
      </c>
      <c r="C2427">
        <v>0</v>
      </c>
      <c r="D2427">
        <v>6</v>
      </c>
      <c r="E2427">
        <v>2024</v>
      </c>
      <c r="F2427" s="425">
        <v>0</v>
      </c>
      <c r="G2427" s="425">
        <v>3866259.18</v>
      </c>
      <c r="H2427" s="425">
        <v>0</v>
      </c>
      <c r="I2427" s="425">
        <v>3866259.18</v>
      </c>
      <c r="J2427">
        <v>7</v>
      </c>
    </row>
    <row r="2428" spans="1:10" hidden="1">
      <c r="A2428" t="s">
        <v>3928</v>
      </c>
      <c r="B2428" t="s">
        <v>2345</v>
      </c>
      <c r="C2428">
        <v>0</v>
      </c>
      <c r="D2428">
        <v>6</v>
      </c>
      <c r="E2428">
        <v>2024</v>
      </c>
      <c r="F2428" s="425">
        <v>0</v>
      </c>
      <c r="G2428" s="425">
        <v>1546504.58</v>
      </c>
      <c r="H2428" s="425">
        <v>0</v>
      </c>
      <c r="I2428" s="425">
        <v>1546504.58</v>
      </c>
      <c r="J2428">
        <v>7</v>
      </c>
    </row>
    <row r="2429" spans="1:10" hidden="1">
      <c r="A2429" t="s">
        <v>3929</v>
      </c>
      <c r="B2429" t="s">
        <v>2349</v>
      </c>
      <c r="C2429">
        <v>0</v>
      </c>
      <c r="D2429">
        <v>6</v>
      </c>
      <c r="E2429">
        <v>2024</v>
      </c>
      <c r="F2429" s="425">
        <v>0</v>
      </c>
      <c r="G2429" s="425">
        <v>1656889.11</v>
      </c>
      <c r="H2429" s="425">
        <v>0</v>
      </c>
      <c r="I2429" s="425">
        <v>1656889.11</v>
      </c>
      <c r="J2429">
        <v>7</v>
      </c>
    </row>
    <row r="2430" spans="1:10" hidden="1">
      <c r="A2430" t="s">
        <v>3930</v>
      </c>
      <c r="B2430" t="s">
        <v>2354</v>
      </c>
      <c r="C2430">
        <v>0</v>
      </c>
      <c r="D2430">
        <v>6</v>
      </c>
      <c r="E2430">
        <v>2024</v>
      </c>
      <c r="F2430" s="425">
        <v>0</v>
      </c>
      <c r="G2430" s="425">
        <v>22280148.390000001</v>
      </c>
      <c r="H2430" s="425">
        <v>0</v>
      </c>
      <c r="I2430" s="425">
        <v>22280148.390000001</v>
      </c>
      <c r="J2430">
        <v>6</v>
      </c>
    </row>
    <row r="2431" spans="1:10" hidden="1">
      <c r="A2431" t="s">
        <v>3931</v>
      </c>
      <c r="B2431" t="s">
        <v>2356</v>
      </c>
      <c r="C2431">
        <v>0</v>
      </c>
      <c r="D2431">
        <v>6</v>
      </c>
      <c r="E2431">
        <v>2024</v>
      </c>
      <c r="F2431" s="425">
        <v>0</v>
      </c>
      <c r="G2431" s="425">
        <v>1713783.46</v>
      </c>
      <c r="H2431" s="425">
        <v>0</v>
      </c>
      <c r="I2431" s="425">
        <v>1713783.46</v>
      </c>
      <c r="J2431">
        <v>7</v>
      </c>
    </row>
    <row r="2432" spans="1:10" hidden="1">
      <c r="A2432" t="s">
        <v>3932</v>
      </c>
      <c r="B2432" t="s">
        <v>2360</v>
      </c>
      <c r="C2432">
        <v>0</v>
      </c>
      <c r="D2432">
        <v>6</v>
      </c>
      <c r="E2432">
        <v>2024</v>
      </c>
      <c r="F2432" s="425">
        <v>0</v>
      </c>
      <c r="G2432" s="425">
        <v>11299636.5</v>
      </c>
      <c r="H2432" s="425">
        <v>0</v>
      </c>
      <c r="I2432" s="425">
        <v>11299636.5</v>
      </c>
      <c r="J2432">
        <v>7</v>
      </c>
    </row>
    <row r="2433" spans="1:10" hidden="1">
      <c r="A2433" t="s">
        <v>3933</v>
      </c>
      <c r="B2433" t="s">
        <v>2362</v>
      </c>
      <c r="C2433">
        <v>0</v>
      </c>
      <c r="D2433">
        <v>6</v>
      </c>
      <c r="E2433">
        <v>2024</v>
      </c>
      <c r="F2433" s="425">
        <v>0</v>
      </c>
      <c r="G2433" s="425">
        <v>5232770.34</v>
      </c>
      <c r="H2433" s="425">
        <v>0</v>
      </c>
      <c r="I2433" s="425">
        <v>5232770.34</v>
      </c>
      <c r="J2433">
        <v>7</v>
      </c>
    </row>
    <row r="2434" spans="1:10" hidden="1">
      <c r="A2434" t="s">
        <v>3934</v>
      </c>
      <c r="B2434" t="s">
        <v>2364</v>
      </c>
      <c r="C2434">
        <v>0</v>
      </c>
      <c r="D2434">
        <v>6</v>
      </c>
      <c r="E2434">
        <v>2024</v>
      </c>
      <c r="F2434" s="425">
        <v>0</v>
      </c>
      <c r="G2434" s="425">
        <v>3579737.21</v>
      </c>
      <c r="H2434" s="425">
        <v>0</v>
      </c>
      <c r="I2434" s="425">
        <v>3579737.21</v>
      </c>
      <c r="J2434">
        <v>7</v>
      </c>
    </row>
    <row r="2435" spans="1:10" hidden="1">
      <c r="A2435" t="s">
        <v>3935</v>
      </c>
      <c r="B2435" t="s">
        <v>2367</v>
      </c>
      <c r="C2435">
        <v>0</v>
      </c>
      <c r="D2435">
        <v>6</v>
      </c>
      <c r="E2435">
        <v>2024</v>
      </c>
      <c r="F2435" s="425">
        <v>0</v>
      </c>
      <c r="G2435" s="425">
        <v>454220.88</v>
      </c>
      <c r="H2435" s="425">
        <v>0</v>
      </c>
      <c r="I2435" s="425">
        <v>454220.88</v>
      </c>
      <c r="J2435">
        <v>7</v>
      </c>
    </row>
    <row r="2436" spans="1:10" hidden="1">
      <c r="A2436" t="s">
        <v>3936</v>
      </c>
      <c r="B2436" t="s">
        <v>2372</v>
      </c>
      <c r="C2436">
        <v>0</v>
      </c>
      <c r="D2436">
        <v>6</v>
      </c>
      <c r="E2436">
        <v>2024</v>
      </c>
      <c r="F2436" s="425">
        <v>0</v>
      </c>
      <c r="G2436" s="425">
        <v>15136721.24</v>
      </c>
      <c r="H2436" s="425">
        <v>0</v>
      </c>
      <c r="I2436" s="425">
        <v>15136721.24</v>
      </c>
      <c r="J2436">
        <v>6</v>
      </c>
    </row>
    <row r="2437" spans="1:10" hidden="1">
      <c r="A2437" t="s">
        <v>3937</v>
      </c>
      <c r="B2437" t="s">
        <v>2374</v>
      </c>
      <c r="C2437">
        <v>0</v>
      </c>
      <c r="D2437">
        <v>6</v>
      </c>
      <c r="E2437">
        <v>2024</v>
      </c>
      <c r="F2437" s="425">
        <v>0</v>
      </c>
      <c r="G2437" s="425">
        <v>15136721.24</v>
      </c>
      <c r="H2437" s="425">
        <v>0</v>
      </c>
      <c r="I2437" s="425">
        <v>15136721.24</v>
      </c>
      <c r="J2437">
        <v>7</v>
      </c>
    </row>
    <row r="2438" spans="1:10" hidden="1">
      <c r="A2438" t="s">
        <v>3938</v>
      </c>
      <c r="B2438" t="s">
        <v>3489</v>
      </c>
      <c r="C2438">
        <v>0</v>
      </c>
      <c r="D2438">
        <v>6</v>
      </c>
      <c r="E2438">
        <v>2024</v>
      </c>
      <c r="F2438" s="425">
        <v>0</v>
      </c>
      <c r="G2438" s="425">
        <v>9133516.1699999999</v>
      </c>
      <c r="H2438" s="425">
        <v>0</v>
      </c>
      <c r="I2438" s="425">
        <v>9133516.1699999999</v>
      </c>
      <c r="J2438">
        <v>5</v>
      </c>
    </row>
    <row r="2439" spans="1:10" hidden="1">
      <c r="A2439" t="s">
        <v>3939</v>
      </c>
      <c r="B2439" t="s">
        <v>2381</v>
      </c>
      <c r="C2439">
        <v>0</v>
      </c>
      <c r="D2439">
        <v>6</v>
      </c>
      <c r="E2439">
        <v>2024</v>
      </c>
      <c r="F2439" s="425">
        <v>0</v>
      </c>
      <c r="G2439" s="425">
        <v>2398862.75</v>
      </c>
      <c r="H2439" s="425">
        <v>0</v>
      </c>
      <c r="I2439" s="425">
        <v>2398862.75</v>
      </c>
      <c r="J2439">
        <v>6</v>
      </c>
    </row>
    <row r="2440" spans="1:10" hidden="1">
      <c r="A2440" t="s">
        <v>3940</v>
      </c>
      <c r="B2440" t="s">
        <v>2383</v>
      </c>
      <c r="C2440">
        <v>0</v>
      </c>
      <c r="D2440">
        <v>6</v>
      </c>
      <c r="E2440">
        <v>2024</v>
      </c>
      <c r="F2440" s="425">
        <v>0</v>
      </c>
      <c r="G2440" s="425">
        <v>169019.87</v>
      </c>
      <c r="H2440" s="425">
        <v>0</v>
      </c>
      <c r="I2440" s="425">
        <v>169019.87</v>
      </c>
      <c r="J2440">
        <v>7</v>
      </c>
    </row>
    <row r="2441" spans="1:10" hidden="1">
      <c r="A2441" t="s">
        <v>3941</v>
      </c>
      <c r="B2441" t="s">
        <v>2391</v>
      </c>
      <c r="C2441">
        <v>0</v>
      </c>
      <c r="D2441">
        <v>6</v>
      </c>
      <c r="E2441">
        <v>2024</v>
      </c>
      <c r="F2441" s="425">
        <v>0</v>
      </c>
      <c r="G2441" s="425">
        <v>238913.46</v>
      </c>
      <c r="H2441" s="425">
        <v>0</v>
      </c>
      <c r="I2441" s="425">
        <v>238913.46</v>
      </c>
      <c r="J2441">
        <v>7</v>
      </c>
    </row>
    <row r="2442" spans="1:10" hidden="1">
      <c r="A2442" t="s">
        <v>3942</v>
      </c>
      <c r="B2442" t="s">
        <v>2393</v>
      </c>
      <c r="C2442">
        <v>0</v>
      </c>
      <c r="D2442">
        <v>6</v>
      </c>
      <c r="E2442">
        <v>2024</v>
      </c>
      <c r="F2442" s="425">
        <v>0</v>
      </c>
      <c r="G2442" s="425">
        <v>1953623.82</v>
      </c>
      <c r="H2442" s="425">
        <v>0</v>
      </c>
      <c r="I2442" s="425">
        <v>1953623.82</v>
      </c>
      <c r="J2442">
        <v>7</v>
      </c>
    </row>
    <row r="2443" spans="1:10" hidden="1">
      <c r="A2443" t="s">
        <v>4531</v>
      </c>
      <c r="B2443" t="s">
        <v>2395</v>
      </c>
      <c r="C2443">
        <v>0</v>
      </c>
      <c r="D2443">
        <v>6</v>
      </c>
      <c r="E2443">
        <v>2024</v>
      </c>
      <c r="F2443" s="425">
        <v>0</v>
      </c>
      <c r="G2443" s="425">
        <v>37305.599999999999</v>
      </c>
      <c r="H2443" s="425">
        <v>0</v>
      </c>
      <c r="I2443" s="425">
        <v>37305.599999999999</v>
      </c>
      <c r="J2443">
        <v>7</v>
      </c>
    </row>
    <row r="2444" spans="1:10" hidden="1">
      <c r="A2444" t="s">
        <v>3943</v>
      </c>
      <c r="B2444" t="s">
        <v>2401</v>
      </c>
      <c r="C2444">
        <v>0</v>
      </c>
      <c r="D2444">
        <v>6</v>
      </c>
      <c r="E2444">
        <v>2024</v>
      </c>
      <c r="F2444" s="425">
        <v>0</v>
      </c>
      <c r="G2444" s="425">
        <v>6295779.2800000003</v>
      </c>
      <c r="H2444" s="425">
        <v>0</v>
      </c>
      <c r="I2444" s="425">
        <v>6295779.2800000003</v>
      </c>
      <c r="J2444">
        <v>6</v>
      </c>
    </row>
    <row r="2445" spans="1:10" hidden="1">
      <c r="A2445" t="s">
        <v>3944</v>
      </c>
      <c r="B2445" t="s">
        <v>2403</v>
      </c>
      <c r="C2445">
        <v>0</v>
      </c>
      <c r="D2445">
        <v>6</v>
      </c>
      <c r="E2445">
        <v>2024</v>
      </c>
      <c r="F2445" s="425">
        <v>0</v>
      </c>
      <c r="G2445" s="425">
        <v>6258083.1699999999</v>
      </c>
      <c r="H2445" s="425">
        <v>0</v>
      </c>
      <c r="I2445" s="425">
        <v>6258083.1699999999</v>
      </c>
      <c r="J2445">
        <v>7</v>
      </c>
    </row>
    <row r="2446" spans="1:10" hidden="1">
      <c r="A2446" t="s">
        <v>3945</v>
      </c>
      <c r="B2446" t="s">
        <v>2405</v>
      </c>
      <c r="C2446">
        <v>0</v>
      </c>
      <c r="D2446">
        <v>6</v>
      </c>
      <c r="E2446">
        <v>2024</v>
      </c>
      <c r="F2446" s="425">
        <v>0</v>
      </c>
      <c r="G2446" s="425">
        <v>37696.11</v>
      </c>
      <c r="H2446" s="425">
        <v>0</v>
      </c>
      <c r="I2446" s="425">
        <v>37696.11</v>
      </c>
      <c r="J2446">
        <v>7</v>
      </c>
    </row>
    <row r="2447" spans="1:10" hidden="1">
      <c r="A2447" t="s">
        <v>4860</v>
      </c>
      <c r="B2447" t="s">
        <v>4694</v>
      </c>
      <c r="C2447">
        <v>0</v>
      </c>
      <c r="D2447">
        <v>6</v>
      </c>
      <c r="E2447">
        <v>2024</v>
      </c>
      <c r="F2447" s="425">
        <v>0</v>
      </c>
      <c r="G2447" s="425">
        <v>646.01</v>
      </c>
      <c r="H2447" s="425">
        <v>0</v>
      </c>
      <c r="I2447" s="425">
        <v>646.01</v>
      </c>
      <c r="J2447">
        <v>7</v>
      </c>
    </row>
    <row r="2448" spans="1:10" hidden="1">
      <c r="A2448" t="s">
        <v>3946</v>
      </c>
      <c r="B2448" t="s">
        <v>2411</v>
      </c>
      <c r="C2448">
        <v>0</v>
      </c>
      <c r="D2448">
        <v>6</v>
      </c>
      <c r="E2448">
        <v>2024</v>
      </c>
      <c r="F2448" s="425">
        <v>0</v>
      </c>
      <c r="G2448" s="425">
        <v>83754.44</v>
      </c>
      <c r="H2448" s="425">
        <v>0</v>
      </c>
      <c r="I2448" s="425">
        <v>83754.44</v>
      </c>
      <c r="J2448">
        <v>6</v>
      </c>
    </row>
    <row r="2449" spans="1:10" hidden="1">
      <c r="A2449" t="s">
        <v>3947</v>
      </c>
      <c r="B2449" t="s">
        <v>2413</v>
      </c>
      <c r="C2449">
        <v>0</v>
      </c>
      <c r="D2449">
        <v>6</v>
      </c>
      <c r="E2449">
        <v>2024</v>
      </c>
      <c r="F2449" s="425">
        <v>0</v>
      </c>
      <c r="G2449" s="425">
        <v>720.01</v>
      </c>
      <c r="H2449" s="425">
        <v>0</v>
      </c>
      <c r="I2449" s="425">
        <v>720.01</v>
      </c>
      <c r="J2449">
        <v>7</v>
      </c>
    </row>
    <row r="2450" spans="1:10" hidden="1">
      <c r="A2450" t="s">
        <v>4532</v>
      </c>
      <c r="B2450" t="s">
        <v>3353</v>
      </c>
      <c r="C2450">
        <v>0</v>
      </c>
      <c r="D2450">
        <v>6</v>
      </c>
      <c r="E2450">
        <v>2024</v>
      </c>
      <c r="F2450" s="425">
        <v>0</v>
      </c>
      <c r="G2450" s="425">
        <v>1160</v>
      </c>
      <c r="H2450" s="425">
        <v>0</v>
      </c>
      <c r="I2450" s="425">
        <v>1160</v>
      </c>
      <c r="J2450">
        <v>7</v>
      </c>
    </row>
    <row r="2451" spans="1:10" hidden="1">
      <c r="A2451" t="s">
        <v>4533</v>
      </c>
      <c r="B2451" t="s">
        <v>2415</v>
      </c>
      <c r="C2451">
        <v>0</v>
      </c>
      <c r="D2451">
        <v>6</v>
      </c>
      <c r="E2451">
        <v>2024</v>
      </c>
      <c r="F2451" s="425">
        <v>0</v>
      </c>
      <c r="G2451" s="425">
        <v>29639.88</v>
      </c>
      <c r="H2451" s="425">
        <v>0</v>
      </c>
      <c r="I2451" s="425">
        <v>29639.88</v>
      </c>
      <c r="J2451">
        <v>7</v>
      </c>
    </row>
    <row r="2452" spans="1:10" hidden="1">
      <c r="A2452" t="s">
        <v>4633</v>
      </c>
      <c r="B2452" t="s">
        <v>3356</v>
      </c>
      <c r="C2452">
        <v>0</v>
      </c>
      <c r="D2452">
        <v>6</v>
      </c>
      <c r="E2452">
        <v>2024</v>
      </c>
      <c r="F2452" s="425">
        <v>0</v>
      </c>
      <c r="G2452" s="425">
        <v>1683.15</v>
      </c>
      <c r="H2452" s="425">
        <v>0</v>
      </c>
      <c r="I2452" s="425">
        <v>1683.15</v>
      </c>
      <c r="J2452">
        <v>7</v>
      </c>
    </row>
    <row r="2453" spans="1:10" hidden="1">
      <c r="A2453" t="s">
        <v>4726</v>
      </c>
      <c r="B2453" t="s">
        <v>3358</v>
      </c>
      <c r="C2453">
        <v>0</v>
      </c>
      <c r="D2453">
        <v>6</v>
      </c>
      <c r="E2453">
        <v>2024</v>
      </c>
      <c r="F2453" s="425">
        <v>0</v>
      </c>
      <c r="G2453" s="425">
        <v>12646.43</v>
      </c>
      <c r="H2453" s="425">
        <v>0</v>
      </c>
      <c r="I2453" s="425">
        <v>12646.43</v>
      </c>
      <c r="J2453">
        <v>7</v>
      </c>
    </row>
    <row r="2454" spans="1:10" hidden="1">
      <c r="A2454" t="s">
        <v>4861</v>
      </c>
      <c r="B2454" t="s">
        <v>3360</v>
      </c>
      <c r="C2454">
        <v>0</v>
      </c>
      <c r="D2454">
        <v>6</v>
      </c>
      <c r="E2454">
        <v>2024</v>
      </c>
      <c r="F2454" s="425">
        <v>0</v>
      </c>
      <c r="G2454" s="425">
        <v>37258.959999999999</v>
      </c>
      <c r="H2454" s="425">
        <v>0</v>
      </c>
      <c r="I2454" s="425">
        <v>37258.959999999999</v>
      </c>
      <c r="J2454">
        <v>7</v>
      </c>
    </row>
    <row r="2455" spans="1:10" hidden="1">
      <c r="A2455" t="s">
        <v>4727</v>
      </c>
      <c r="B2455" t="s">
        <v>3362</v>
      </c>
      <c r="C2455">
        <v>0</v>
      </c>
      <c r="D2455">
        <v>6</v>
      </c>
      <c r="E2455">
        <v>2024</v>
      </c>
      <c r="F2455" s="425">
        <v>0</v>
      </c>
      <c r="G2455" s="425">
        <v>5277.89</v>
      </c>
      <c r="H2455" s="425">
        <v>0</v>
      </c>
      <c r="I2455" s="425">
        <v>5277.89</v>
      </c>
      <c r="J2455">
        <v>6</v>
      </c>
    </row>
    <row r="2456" spans="1:10" hidden="1">
      <c r="A2456" t="s">
        <v>4728</v>
      </c>
      <c r="B2456" t="s">
        <v>3364</v>
      </c>
      <c r="C2456">
        <v>0</v>
      </c>
      <c r="D2456">
        <v>6</v>
      </c>
      <c r="E2456">
        <v>2024</v>
      </c>
      <c r="F2456" s="425">
        <v>0</v>
      </c>
      <c r="G2456" s="425">
        <v>4882.54</v>
      </c>
      <c r="H2456" s="425">
        <v>0</v>
      </c>
      <c r="I2456" s="425">
        <v>4882.54</v>
      </c>
      <c r="J2456">
        <v>7</v>
      </c>
    </row>
    <row r="2457" spans="1:10" hidden="1">
      <c r="A2457" t="s">
        <v>4729</v>
      </c>
      <c r="B2457" t="s">
        <v>2421</v>
      </c>
      <c r="C2457">
        <v>0</v>
      </c>
      <c r="D2457">
        <v>6</v>
      </c>
      <c r="E2457">
        <v>2024</v>
      </c>
      <c r="F2457" s="425">
        <v>0</v>
      </c>
      <c r="G2457" s="425">
        <v>395.35</v>
      </c>
      <c r="H2457" s="425">
        <v>0</v>
      </c>
      <c r="I2457" s="425">
        <v>395.35</v>
      </c>
      <c r="J2457">
        <v>7</v>
      </c>
    </row>
    <row r="2458" spans="1:10" hidden="1">
      <c r="A2458" t="s">
        <v>3948</v>
      </c>
      <c r="B2458" t="s">
        <v>2424</v>
      </c>
      <c r="C2458">
        <v>0</v>
      </c>
      <c r="D2458">
        <v>6</v>
      </c>
      <c r="E2458">
        <v>2024</v>
      </c>
      <c r="F2458" s="425">
        <v>0</v>
      </c>
      <c r="G2458" s="425">
        <v>253153.08</v>
      </c>
      <c r="H2458" s="425">
        <v>0</v>
      </c>
      <c r="I2458" s="425">
        <v>253153.08</v>
      </c>
      <c r="J2458">
        <v>6</v>
      </c>
    </row>
    <row r="2459" spans="1:10" hidden="1">
      <c r="A2459" t="s">
        <v>3949</v>
      </c>
      <c r="B2459" t="s">
        <v>3368</v>
      </c>
      <c r="C2459">
        <v>0</v>
      </c>
      <c r="D2459">
        <v>6</v>
      </c>
      <c r="E2459">
        <v>2024</v>
      </c>
      <c r="F2459" s="425">
        <v>0</v>
      </c>
      <c r="G2459" s="425">
        <v>253153.08</v>
      </c>
      <c r="H2459" s="425">
        <v>0</v>
      </c>
      <c r="I2459" s="425">
        <v>253153.08</v>
      </c>
      <c r="J2459">
        <v>7</v>
      </c>
    </row>
    <row r="2460" spans="1:10" hidden="1">
      <c r="A2460" t="s">
        <v>3950</v>
      </c>
      <c r="B2460" t="s">
        <v>3370</v>
      </c>
      <c r="C2460">
        <v>0</v>
      </c>
      <c r="D2460">
        <v>6</v>
      </c>
      <c r="E2460">
        <v>2024</v>
      </c>
      <c r="F2460" s="425">
        <v>0</v>
      </c>
      <c r="G2460" s="425">
        <v>96688.73</v>
      </c>
      <c r="H2460" s="425">
        <v>0</v>
      </c>
      <c r="I2460" s="425">
        <v>96688.73</v>
      </c>
      <c r="J2460">
        <v>6</v>
      </c>
    </row>
    <row r="2461" spans="1:10" hidden="1">
      <c r="A2461" t="s">
        <v>4730</v>
      </c>
      <c r="B2461" t="s">
        <v>3370</v>
      </c>
      <c r="C2461">
        <v>0</v>
      </c>
      <c r="D2461">
        <v>6</v>
      </c>
      <c r="E2461">
        <v>2024</v>
      </c>
      <c r="F2461" s="425">
        <v>0</v>
      </c>
      <c r="G2461" s="425">
        <v>6392.7</v>
      </c>
      <c r="H2461" s="425">
        <v>0</v>
      </c>
      <c r="I2461" s="425">
        <v>6392.7</v>
      </c>
      <c r="J2461">
        <v>7</v>
      </c>
    </row>
    <row r="2462" spans="1:10" hidden="1">
      <c r="A2462" t="s">
        <v>4731</v>
      </c>
      <c r="B2462" t="s">
        <v>3373</v>
      </c>
      <c r="C2462">
        <v>0</v>
      </c>
      <c r="D2462">
        <v>6</v>
      </c>
      <c r="E2462">
        <v>2024</v>
      </c>
      <c r="F2462" s="425">
        <v>0</v>
      </c>
      <c r="G2462" s="425">
        <v>30332</v>
      </c>
      <c r="H2462" s="425">
        <v>0</v>
      </c>
      <c r="I2462" s="425">
        <v>30332</v>
      </c>
      <c r="J2462">
        <v>7</v>
      </c>
    </row>
    <row r="2463" spans="1:10" hidden="1">
      <c r="A2463" t="s">
        <v>4732</v>
      </c>
      <c r="B2463" t="s">
        <v>3377</v>
      </c>
      <c r="C2463">
        <v>0</v>
      </c>
      <c r="D2463">
        <v>6</v>
      </c>
      <c r="E2463">
        <v>2024</v>
      </c>
      <c r="F2463" s="425">
        <v>0</v>
      </c>
      <c r="G2463" s="425">
        <v>3000</v>
      </c>
      <c r="H2463" s="425">
        <v>0</v>
      </c>
      <c r="I2463" s="425">
        <v>3000</v>
      </c>
      <c r="J2463">
        <v>7</v>
      </c>
    </row>
    <row r="2464" spans="1:10" hidden="1">
      <c r="A2464" t="s">
        <v>3951</v>
      </c>
      <c r="B2464" t="s">
        <v>2434</v>
      </c>
      <c r="C2464">
        <v>0</v>
      </c>
      <c r="D2464">
        <v>6</v>
      </c>
      <c r="E2464">
        <v>2024</v>
      </c>
      <c r="F2464" s="425">
        <v>0</v>
      </c>
      <c r="G2464" s="425">
        <v>56964.03</v>
      </c>
      <c r="H2464" s="425">
        <v>0</v>
      </c>
      <c r="I2464" s="425">
        <v>56964.03</v>
      </c>
      <c r="J2464">
        <v>7</v>
      </c>
    </row>
    <row r="2465" spans="1:10" hidden="1">
      <c r="A2465" t="s">
        <v>3952</v>
      </c>
      <c r="B2465" t="s">
        <v>2439</v>
      </c>
      <c r="C2465">
        <v>0</v>
      </c>
      <c r="D2465">
        <v>6</v>
      </c>
      <c r="E2465">
        <v>2024</v>
      </c>
      <c r="F2465" s="425">
        <v>0</v>
      </c>
      <c r="G2465" s="425">
        <v>29963002.43</v>
      </c>
      <c r="H2465" s="425">
        <v>0</v>
      </c>
      <c r="I2465" s="425">
        <v>29963002.43</v>
      </c>
      <c r="J2465">
        <v>5</v>
      </c>
    </row>
    <row r="2466" spans="1:10" hidden="1">
      <c r="A2466" t="s">
        <v>3953</v>
      </c>
      <c r="B2466" t="s">
        <v>2442</v>
      </c>
      <c r="C2466">
        <v>0</v>
      </c>
      <c r="D2466">
        <v>6</v>
      </c>
      <c r="E2466">
        <v>2024</v>
      </c>
      <c r="F2466" s="425">
        <v>0</v>
      </c>
      <c r="G2466" s="425">
        <v>5044938.91</v>
      </c>
      <c r="H2466" s="425">
        <v>0</v>
      </c>
      <c r="I2466" s="425">
        <v>5044938.91</v>
      </c>
      <c r="J2466">
        <v>6</v>
      </c>
    </row>
    <row r="2467" spans="1:10" hidden="1">
      <c r="A2467" t="s">
        <v>3954</v>
      </c>
      <c r="B2467" t="s">
        <v>2444</v>
      </c>
      <c r="C2467">
        <v>0</v>
      </c>
      <c r="D2467">
        <v>6</v>
      </c>
      <c r="E2467">
        <v>2024</v>
      </c>
      <c r="F2467" s="425">
        <v>0</v>
      </c>
      <c r="G2467" s="425">
        <v>1390227</v>
      </c>
      <c r="H2467" s="425">
        <v>0</v>
      </c>
      <c r="I2467" s="425">
        <v>1390227</v>
      </c>
      <c r="J2467">
        <v>7</v>
      </c>
    </row>
    <row r="2468" spans="1:10" hidden="1">
      <c r="A2468" t="s">
        <v>3955</v>
      </c>
      <c r="B2468" t="s">
        <v>2448</v>
      </c>
      <c r="C2468">
        <v>0</v>
      </c>
      <c r="D2468">
        <v>6</v>
      </c>
      <c r="E2468">
        <v>2024</v>
      </c>
      <c r="F2468" s="425">
        <v>0</v>
      </c>
      <c r="G2468" s="425">
        <v>178838.63</v>
      </c>
      <c r="H2468" s="425">
        <v>0</v>
      </c>
      <c r="I2468" s="425">
        <v>178838.63</v>
      </c>
      <c r="J2468">
        <v>7</v>
      </c>
    </row>
    <row r="2469" spans="1:10" hidden="1">
      <c r="A2469" t="s">
        <v>3956</v>
      </c>
      <c r="B2469" t="s">
        <v>2452</v>
      </c>
      <c r="C2469">
        <v>0</v>
      </c>
      <c r="D2469">
        <v>6</v>
      </c>
      <c r="E2469">
        <v>2024</v>
      </c>
      <c r="F2469" s="425">
        <v>0</v>
      </c>
      <c r="G2469" s="425">
        <v>70982.64</v>
      </c>
      <c r="H2469" s="425">
        <v>0</v>
      </c>
      <c r="I2469" s="425">
        <v>70982.64</v>
      </c>
      <c r="J2469">
        <v>7</v>
      </c>
    </row>
    <row r="2470" spans="1:10" hidden="1">
      <c r="A2470" t="s">
        <v>3957</v>
      </c>
      <c r="B2470" t="s">
        <v>2456</v>
      </c>
      <c r="C2470">
        <v>0</v>
      </c>
      <c r="D2470">
        <v>6</v>
      </c>
      <c r="E2470">
        <v>2024</v>
      </c>
      <c r="F2470" s="425">
        <v>0</v>
      </c>
      <c r="G2470" s="425">
        <v>1688338.85</v>
      </c>
      <c r="H2470" s="425">
        <v>0</v>
      </c>
      <c r="I2470" s="425">
        <v>1688338.85</v>
      </c>
      <c r="J2470">
        <v>7</v>
      </c>
    </row>
    <row r="2471" spans="1:10" hidden="1">
      <c r="A2471" t="s">
        <v>3958</v>
      </c>
      <c r="B2471" t="s">
        <v>2460</v>
      </c>
      <c r="C2471">
        <v>0</v>
      </c>
      <c r="D2471">
        <v>6</v>
      </c>
      <c r="E2471">
        <v>2024</v>
      </c>
      <c r="F2471" s="425">
        <v>0</v>
      </c>
      <c r="G2471" s="425">
        <v>35003.910000000003</v>
      </c>
      <c r="H2471" s="425">
        <v>0</v>
      </c>
      <c r="I2471" s="425">
        <v>35003.910000000003</v>
      </c>
      <c r="J2471">
        <v>7</v>
      </c>
    </row>
    <row r="2472" spans="1:10" hidden="1">
      <c r="A2472" t="s">
        <v>3959</v>
      </c>
      <c r="B2472" t="s">
        <v>2464</v>
      </c>
      <c r="C2472">
        <v>0</v>
      </c>
      <c r="D2472">
        <v>6</v>
      </c>
      <c r="E2472">
        <v>2024</v>
      </c>
      <c r="F2472" s="425">
        <v>0</v>
      </c>
      <c r="G2472" s="425">
        <v>1681547.88</v>
      </c>
      <c r="H2472" s="425">
        <v>0</v>
      </c>
      <c r="I2472" s="425">
        <v>1681547.88</v>
      </c>
      <c r="J2472">
        <v>7</v>
      </c>
    </row>
    <row r="2473" spans="1:10" hidden="1">
      <c r="A2473" t="s">
        <v>3960</v>
      </c>
      <c r="B2473" t="s">
        <v>3391</v>
      </c>
      <c r="C2473">
        <v>0</v>
      </c>
      <c r="D2473">
        <v>6</v>
      </c>
      <c r="E2473">
        <v>2024</v>
      </c>
      <c r="F2473" s="425">
        <v>0</v>
      </c>
      <c r="G2473" s="425">
        <v>8509493.0399999991</v>
      </c>
      <c r="H2473" s="425">
        <v>0</v>
      </c>
      <c r="I2473" s="425">
        <v>8509493.0399999991</v>
      </c>
      <c r="J2473">
        <v>6</v>
      </c>
    </row>
    <row r="2474" spans="1:10" hidden="1">
      <c r="A2474" t="s">
        <v>3961</v>
      </c>
      <c r="B2474" t="s">
        <v>2471</v>
      </c>
      <c r="C2474">
        <v>0</v>
      </c>
      <c r="D2474">
        <v>6</v>
      </c>
      <c r="E2474">
        <v>2024</v>
      </c>
      <c r="F2474" s="425">
        <v>0</v>
      </c>
      <c r="G2474" s="425">
        <v>3044761.9</v>
      </c>
      <c r="H2474" s="425">
        <v>0</v>
      </c>
      <c r="I2474" s="425">
        <v>3044761.9</v>
      </c>
      <c r="J2474">
        <v>7</v>
      </c>
    </row>
    <row r="2475" spans="1:10" hidden="1">
      <c r="A2475" t="s">
        <v>4534</v>
      </c>
      <c r="B2475" t="s">
        <v>3394</v>
      </c>
      <c r="C2475">
        <v>0</v>
      </c>
      <c r="D2475">
        <v>6</v>
      </c>
      <c r="E2475">
        <v>2024</v>
      </c>
      <c r="F2475" s="425">
        <v>0</v>
      </c>
      <c r="G2475" s="425">
        <v>1515776.6</v>
      </c>
      <c r="H2475" s="425">
        <v>0</v>
      </c>
      <c r="I2475" s="425">
        <v>1515776.6</v>
      </c>
      <c r="J2475">
        <v>7</v>
      </c>
    </row>
    <row r="2476" spans="1:10" hidden="1">
      <c r="A2476" t="s">
        <v>3962</v>
      </c>
      <c r="B2476" t="s">
        <v>2475</v>
      </c>
      <c r="C2476">
        <v>0</v>
      </c>
      <c r="D2476">
        <v>6</v>
      </c>
      <c r="E2476">
        <v>2024</v>
      </c>
      <c r="F2476" s="425">
        <v>0</v>
      </c>
      <c r="G2476" s="425">
        <v>3948954.54</v>
      </c>
      <c r="H2476" s="425">
        <v>0</v>
      </c>
      <c r="I2476" s="425">
        <v>3948954.54</v>
      </c>
      <c r="J2476">
        <v>7</v>
      </c>
    </row>
    <row r="2477" spans="1:10" hidden="1">
      <c r="A2477" t="s">
        <v>3963</v>
      </c>
      <c r="B2477" t="s">
        <v>3397</v>
      </c>
      <c r="C2477">
        <v>0</v>
      </c>
      <c r="D2477">
        <v>6</v>
      </c>
      <c r="E2477">
        <v>2024</v>
      </c>
      <c r="F2477" s="425">
        <v>0</v>
      </c>
      <c r="G2477" s="425">
        <v>4121335.72</v>
      </c>
      <c r="H2477" s="425">
        <v>0</v>
      </c>
      <c r="I2477" s="425">
        <v>4121335.72</v>
      </c>
      <c r="J2477">
        <v>6</v>
      </c>
    </row>
    <row r="2478" spans="1:10" hidden="1">
      <c r="A2478" t="s">
        <v>4862</v>
      </c>
      <c r="B2478" t="s">
        <v>3403</v>
      </c>
      <c r="C2478">
        <v>0</v>
      </c>
      <c r="D2478">
        <v>6</v>
      </c>
      <c r="E2478">
        <v>2024</v>
      </c>
      <c r="F2478" s="425">
        <v>0</v>
      </c>
      <c r="G2478" s="425">
        <v>35957.69</v>
      </c>
      <c r="H2478" s="425">
        <v>0</v>
      </c>
      <c r="I2478" s="425">
        <v>35957.69</v>
      </c>
      <c r="J2478">
        <v>7</v>
      </c>
    </row>
    <row r="2479" spans="1:10" hidden="1">
      <c r="A2479" t="s">
        <v>3964</v>
      </c>
      <c r="B2479" t="s">
        <v>2482</v>
      </c>
      <c r="C2479">
        <v>0</v>
      </c>
      <c r="D2479">
        <v>6</v>
      </c>
      <c r="E2479">
        <v>2024</v>
      </c>
      <c r="F2479" s="425">
        <v>0</v>
      </c>
      <c r="G2479" s="425">
        <v>74371.199999999997</v>
      </c>
      <c r="H2479" s="425">
        <v>0</v>
      </c>
      <c r="I2479" s="425">
        <v>74371.199999999997</v>
      </c>
      <c r="J2479">
        <v>7</v>
      </c>
    </row>
    <row r="2480" spans="1:10" hidden="1">
      <c r="A2480" t="s">
        <v>4535</v>
      </c>
      <c r="B2480" t="s">
        <v>3408</v>
      </c>
      <c r="C2480">
        <v>0</v>
      </c>
      <c r="D2480">
        <v>6</v>
      </c>
      <c r="E2480">
        <v>2024</v>
      </c>
      <c r="F2480" s="425">
        <v>0</v>
      </c>
      <c r="G2480" s="425">
        <v>31440</v>
      </c>
      <c r="H2480" s="425">
        <v>0</v>
      </c>
      <c r="I2480" s="425">
        <v>31440</v>
      </c>
      <c r="J2480">
        <v>7</v>
      </c>
    </row>
    <row r="2481" spans="1:10" hidden="1">
      <c r="A2481" t="s">
        <v>3965</v>
      </c>
      <c r="B2481" t="s">
        <v>2484</v>
      </c>
      <c r="C2481">
        <v>0</v>
      </c>
      <c r="D2481">
        <v>6</v>
      </c>
      <c r="E2481">
        <v>2024</v>
      </c>
      <c r="F2481" s="425">
        <v>0</v>
      </c>
      <c r="G2481" s="425">
        <v>1834613.74</v>
      </c>
      <c r="H2481" s="425">
        <v>0</v>
      </c>
      <c r="I2481" s="425">
        <v>1834613.74</v>
      </c>
      <c r="J2481">
        <v>7</v>
      </c>
    </row>
    <row r="2482" spans="1:10" hidden="1">
      <c r="A2482" t="s">
        <v>3966</v>
      </c>
      <c r="B2482" t="s">
        <v>2489</v>
      </c>
      <c r="C2482">
        <v>0</v>
      </c>
      <c r="D2482">
        <v>6</v>
      </c>
      <c r="E2482">
        <v>2024</v>
      </c>
      <c r="F2482" s="425">
        <v>0</v>
      </c>
      <c r="G2482" s="425">
        <v>1437115.67</v>
      </c>
      <c r="H2482" s="425">
        <v>0</v>
      </c>
      <c r="I2482" s="425">
        <v>1437115.67</v>
      </c>
      <c r="J2482">
        <v>7</v>
      </c>
    </row>
    <row r="2483" spans="1:10" hidden="1">
      <c r="A2483" t="s">
        <v>3967</v>
      </c>
      <c r="B2483" t="s">
        <v>2491</v>
      </c>
      <c r="C2483">
        <v>0</v>
      </c>
      <c r="D2483">
        <v>6</v>
      </c>
      <c r="E2483">
        <v>2024</v>
      </c>
      <c r="F2483" s="425">
        <v>0</v>
      </c>
      <c r="G2483" s="425">
        <v>707837.42</v>
      </c>
      <c r="H2483" s="425">
        <v>0</v>
      </c>
      <c r="I2483" s="425">
        <v>707837.42</v>
      </c>
      <c r="J2483">
        <v>7</v>
      </c>
    </row>
    <row r="2484" spans="1:10" hidden="1">
      <c r="A2484" t="s">
        <v>3968</v>
      </c>
      <c r="B2484" t="s">
        <v>2496</v>
      </c>
      <c r="C2484">
        <v>0</v>
      </c>
      <c r="D2484">
        <v>6</v>
      </c>
      <c r="E2484">
        <v>2024</v>
      </c>
      <c r="F2484" s="425">
        <v>0</v>
      </c>
      <c r="G2484" s="425">
        <v>772390.83</v>
      </c>
      <c r="H2484" s="425">
        <v>0</v>
      </c>
      <c r="I2484" s="425">
        <v>772390.83</v>
      </c>
      <c r="J2484">
        <v>6</v>
      </c>
    </row>
    <row r="2485" spans="1:10" hidden="1">
      <c r="A2485" t="s">
        <v>3969</v>
      </c>
      <c r="B2485" t="s">
        <v>3414</v>
      </c>
      <c r="C2485">
        <v>0</v>
      </c>
      <c r="D2485">
        <v>6</v>
      </c>
      <c r="E2485">
        <v>2024</v>
      </c>
      <c r="F2485" s="425">
        <v>0</v>
      </c>
      <c r="G2485" s="425">
        <v>45233.51</v>
      </c>
      <c r="H2485" s="425">
        <v>0</v>
      </c>
      <c r="I2485" s="425">
        <v>45233.51</v>
      </c>
      <c r="J2485">
        <v>7</v>
      </c>
    </row>
    <row r="2486" spans="1:10" hidden="1">
      <c r="A2486" t="s">
        <v>3970</v>
      </c>
      <c r="B2486" t="s">
        <v>2502</v>
      </c>
      <c r="C2486">
        <v>0</v>
      </c>
      <c r="D2486">
        <v>6</v>
      </c>
      <c r="E2486">
        <v>2024</v>
      </c>
      <c r="F2486" s="425">
        <v>0</v>
      </c>
      <c r="G2486" s="425">
        <v>727157.32</v>
      </c>
      <c r="H2486" s="425">
        <v>0</v>
      </c>
      <c r="I2486" s="425">
        <v>727157.32</v>
      </c>
      <c r="J2486">
        <v>7</v>
      </c>
    </row>
    <row r="2487" spans="1:10" hidden="1">
      <c r="A2487" t="s">
        <v>3972</v>
      </c>
      <c r="B2487" t="s">
        <v>2510</v>
      </c>
      <c r="C2487">
        <v>0</v>
      </c>
      <c r="D2487">
        <v>6</v>
      </c>
      <c r="E2487">
        <v>2024</v>
      </c>
      <c r="F2487" s="425">
        <v>0</v>
      </c>
      <c r="G2487" s="425">
        <v>1661163.64</v>
      </c>
      <c r="H2487" s="425">
        <v>0</v>
      </c>
      <c r="I2487" s="425">
        <v>1661163.64</v>
      </c>
      <c r="J2487">
        <v>6</v>
      </c>
    </row>
    <row r="2488" spans="1:10" hidden="1">
      <c r="A2488" t="s">
        <v>3973</v>
      </c>
      <c r="B2488" t="s">
        <v>2512</v>
      </c>
      <c r="C2488">
        <v>0</v>
      </c>
      <c r="D2488">
        <v>6</v>
      </c>
      <c r="E2488">
        <v>2024</v>
      </c>
      <c r="F2488" s="425">
        <v>0</v>
      </c>
      <c r="G2488" s="425">
        <v>129982.36</v>
      </c>
      <c r="H2488" s="425">
        <v>0</v>
      </c>
      <c r="I2488" s="425">
        <v>129982.36</v>
      </c>
      <c r="J2488">
        <v>7</v>
      </c>
    </row>
    <row r="2489" spans="1:10" hidden="1">
      <c r="A2489" t="s">
        <v>4863</v>
      </c>
      <c r="B2489" t="s">
        <v>3421</v>
      </c>
      <c r="C2489">
        <v>0</v>
      </c>
      <c r="D2489">
        <v>6</v>
      </c>
      <c r="E2489">
        <v>2024</v>
      </c>
      <c r="F2489" s="425">
        <v>0</v>
      </c>
      <c r="G2489" s="425">
        <v>39986</v>
      </c>
      <c r="H2489" s="425">
        <v>0</v>
      </c>
      <c r="I2489" s="425">
        <v>39986</v>
      </c>
      <c r="J2489">
        <v>7</v>
      </c>
    </row>
    <row r="2490" spans="1:10" hidden="1">
      <c r="A2490" t="s">
        <v>4864</v>
      </c>
      <c r="B2490" t="s">
        <v>3423</v>
      </c>
      <c r="C2490">
        <v>0</v>
      </c>
      <c r="D2490">
        <v>6</v>
      </c>
      <c r="E2490">
        <v>2024</v>
      </c>
      <c r="F2490" s="425">
        <v>0</v>
      </c>
      <c r="G2490" s="425">
        <v>64159.6</v>
      </c>
      <c r="H2490" s="425">
        <v>0</v>
      </c>
      <c r="I2490" s="425">
        <v>64159.6</v>
      </c>
      <c r="J2490">
        <v>7</v>
      </c>
    </row>
    <row r="2491" spans="1:10" hidden="1">
      <c r="A2491" t="s">
        <v>3974</v>
      </c>
      <c r="B2491" t="s">
        <v>2516</v>
      </c>
      <c r="C2491">
        <v>0</v>
      </c>
      <c r="D2491">
        <v>6</v>
      </c>
      <c r="E2491">
        <v>2024</v>
      </c>
      <c r="F2491" s="425">
        <v>0</v>
      </c>
      <c r="G2491" s="425">
        <v>877411.83999999997</v>
      </c>
      <c r="H2491" s="425">
        <v>0</v>
      </c>
      <c r="I2491" s="425">
        <v>877411.83999999997</v>
      </c>
      <c r="J2491">
        <v>7</v>
      </c>
    </row>
    <row r="2492" spans="1:10" hidden="1">
      <c r="A2492" t="s">
        <v>3975</v>
      </c>
      <c r="B2492" t="s">
        <v>2520</v>
      </c>
      <c r="C2492">
        <v>0</v>
      </c>
      <c r="D2492">
        <v>6</v>
      </c>
      <c r="E2492">
        <v>2024</v>
      </c>
      <c r="F2492" s="425">
        <v>0</v>
      </c>
      <c r="G2492" s="425">
        <v>521347.22</v>
      </c>
      <c r="H2492" s="425">
        <v>0</v>
      </c>
      <c r="I2492" s="425">
        <v>521347.22</v>
      </c>
      <c r="J2492">
        <v>7</v>
      </c>
    </row>
    <row r="2493" spans="1:10" hidden="1">
      <c r="A2493" t="s">
        <v>3976</v>
      </c>
      <c r="B2493" t="s">
        <v>2522</v>
      </c>
      <c r="C2493">
        <v>0</v>
      </c>
      <c r="D2493">
        <v>6</v>
      </c>
      <c r="E2493">
        <v>2024</v>
      </c>
      <c r="F2493" s="425">
        <v>0</v>
      </c>
      <c r="G2493" s="425">
        <v>28276.62</v>
      </c>
      <c r="H2493" s="425">
        <v>0</v>
      </c>
      <c r="I2493" s="425">
        <v>28276.62</v>
      </c>
      <c r="J2493">
        <v>7</v>
      </c>
    </row>
    <row r="2494" spans="1:10" hidden="1">
      <c r="A2494" t="s">
        <v>3977</v>
      </c>
      <c r="B2494" t="s">
        <v>2530</v>
      </c>
      <c r="C2494">
        <v>0</v>
      </c>
      <c r="D2494">
        <v>6</v>
      </c>
      <c r="E2494">
        <v>2024</v>
      </c>
      <c r="F2494" s="425">
        <v>0</v>
      </c>
      <c r="G2494" s="425">
        <v>120929</v>
      </c>
      <c r="H2494" s="425">
        <v>0</v>
      </c>
      <c r="I2494" s="425">
        <v>120929</v>
      </c>
      <c r="J2494">
        <v>7</v>
      </c>
    </row>
    <row r="2495" spans="1:10" hidden="1">
      <c r="A2495" t="s">
        <v>3978</v>
      </c>
      <c r="B2495" t="s">
        <v>2532</v>
      </c>
      <c r="C2495">
        <v>0</v>
      </c>
      <c r="D2495">
        <v>6</v>
      </c>
      <c r="E2495">
        <v>2024</v>
      </c>
      <c r="F2495" s="425">
        <v>0</v>
      </c>
      <c r="G2495" s="425">
        <v>229970.84</v>
      </c>
      <c r="H2495" s="425">
        <v>0</v>
      </c>
      <c r="I2495" s="425">
        <v>229970.84</v>
      </c>
      <c r="J2495">
        <v>7</v>
      </c>
    </row>
    <row r="2496" spans="1:10" hidden="1">
      <c r="A2496" t="s">
        <v>3979</v>
      </c>
      <c r="B2496" t="s">
        <v>2534</v>
      </c>
      <c r="C2496">
        <v>0</v>
      </c>
      <c r="D2496">
        <v>6</v>
      </c>
      <c r="E2496">
        <v>2024</v>
      </c>
      <c r="F2496" s="425">
        <v>0</v>
      </c>
      <c r="G2496" s="425">
        <v>414316.74</v>
      </c>
      <c r="H2496" s="425">
        <v>0</v>
      </c>
      <c r="I2496" s="425">
        <v>414316.74</v>
      </c>
      <c r="J2496">
        <v>6</v>
      </c>
    </row>
    <row r="2497" spans="1:10" hidden="1">
      <c r="A2497" t="s">
        <v>3980</v>
      </c>
      <c r="B2497" t="s">
        <v>2536</v>
      </c>
      <c r="C2497">
        <v>0</v>
      </c>
      <c r="D2497">
        <v>6</v>
      </c>
      <c r="E2497">
        <v>2024</v>
      </c>
      <c r="F2497" s="425">
        <v>0</v>
      </c>
      <c r="G2497" s="425">
        <v>16405.810000000001</v>
      </c>
      <c r="H2497" s="425">
        <v>0</v>
      </c>
      <c r="I2497" s="425">
        <v>16405.810000000001</v>
      </c>
      <c r="J2497">
        <v>7</v>
      </c>
    </row>
    <row r="2498" spans="1:10" hidden="1">
      <c r="A2498" t="s">
        <v>4733</v>
      </c>
      <c r="B2498" t="s">
        <v>3437</v>
      </c>
      <c r="C2498">
        <v>0</v>
      </c>
      <c r="D2498">
        <v>6</v>
      </c>
      <c r="E2498">
        <v>2024</v>
      </c>
      <c r="F2498" s="425">
        <v>0</v>
      </c>
      <c r="G2498" s="425">
        <v>460.8</v>
      </c>
      <c r="H2498" s="425">
        <v>0</v>
      </c>
      <c r="I2498" s="425">
        <v>460.8</v>
      </c>
      <c r="J2498">
        <v>7</v>
      </c>
    </row>
    <row r="2499" spans="1:10" hidden="1">
      <c r="A2499" t="s">
        <v>3981</v>
      </c>
      <c r="B2499" t="s">
        <v>2540</v>
      </c>
      <c r="C2499">
        <v>0</v>
      </c>
      <c r="D2499">
        <v>6</v>
      </c>
      <c r="E2499">
        <v>2024</v>
      </c>
      <c r="F2499" s="425">
        <v>0</v>
      </c>
      <c r="G2499" s="425">
        <v>30558.73</v>
      </c>
      <c r="H2499" s="425">
        <v>0</v>
      </c>
      <c r="I2499" s="425">
        <v>30558.73</v>
      </c>
      <c r="J2499">
        <v>7</v>
      </c>
    </row>
    <row r="2500" spans="1:10" hidden="1">
      <c r="A2500" t="s">
        <v>4734</v>
      </c>
      <c r="B2500" t="s">
        <v>3442</v>
      </c>
      <c r="C2500">
        <v>0</v>
      </c>
      <c r="D2500">
        <v>6</v>
      </c>
      <c r="E2500">
        <v>2024</v>
      </c>
      <c r="F2500" s="425">
        <v>0</v>
      </c>
      <c r="G2500" s="425">
        <v>15991.56</v>
      </c>
      <c r="H2500" s="425">
        <v>0</v>
      </c>
      <c r="I2500" s="425">
        <v>15991.56</v>
      </c>
      <c r="J2500">
        <v>7</v>
      </c>
    </row>
    <row r="2501" spans="1:10" hidden="1">
      <c r="A2501" t="s">
        <v>3982</v>
      </c>
      <c r="B2501" t="s">
        <v>2545</v>
      </c>
      <c r="C2501">
        <v>0</v>
      </c>
      <c r="D2501">
        <v>6</v>
      </c>
      <c r="E2501">
        <v>2024</v>
      </c>
      <c r="F2501" s="425">
        <v>0</v>
      </c>
      <c r="G2501" s="425">
        <v>98867.75</v>
      </c>
      <c r="H2501" s="425">
        <v>0</v>
      </c>
      <c r="I2501" s="425">
        <v>98867.75</v>
      </c>
      <c r="J2501">
        <v>6</v>
      </c>
    </row>
    <row r="2502" spans="1:10" hidden="1">
      <c r="A2502" t="s">
        <v>3983</v>
      </c>
      <c r="B2502" t="s">
        <v>2545</v>
      </c>
      <c r="C2502">
        <v>0</v>
      </c>
      <c r="D2502">
        <v>6</v>
      </c>
      <c r="E2502">
        <v>2024</v>
      </c>
      <c r="F2502" s="425">
        <v>0</v>
      </c>
      <c r="G2502" s="425">
        <v>98867.75</v>
      </c>
      <c r="H2502" s="425">
        <v>0</v>
      </c>
      <c r="I2502" s="425">
        <v>98867.75</v>
      </c>
      <c r="J2502">
        <v>7</v>
      </c>
    </row>
    <row r="2503" spans="1:10" hidden="1">
      <c r="A2503" t="s">
        <v>3985</v>
      </c>
      <c r="B2503" t="s">
        <v>2555</v>
      </c>
      <c r="C2503">
        <v>0</v>
      </c>
      <c r="D2503">
        <v>6</v>
      </c>
      <c r="E2503">
        <v>2024</v>
      </c>
      <c r="F2503" s="425">
        <v>0</v>
      </c>
      <c r="G2503" s="425">
        <v>9340495.8000000007</v>
      </c>
      <c r="H2503" s="425">
        <v>0</v>
      </c>
      <c r="I2503" s="425">
        <v>9340495.8000000007</v>
      </c>
      <c r="J2503">
        <v>6</v>
      </c>
    </row>
    <row r="2504" spans="1:10" hidden="1">
      <c r="A2504" t="s">
        <v>3986</v>
      </c>
      <c r="B2504" t="s">
        <v>2557</v>
      </c>
      <c r="C2504">
        <v>0</v>
      </c>
      <c r="D2504">
        <v>6</v>
      </c>
      <c r="E2504">
        <v>2024</v>
      </c>
      <c r="F2504" s="425">
        <v>0</v>
      </c>
      <c r="G2504" s="425">
        <v>6440916.9100000001</v>
      </c>
      <c r="H2504" s="425">
        <v>0</v>
      </c>
      <c r="I2504" s="425">
        <v>6440916.9100000001</v>
      </c>
      <c r="J2504">
        <v>7</v>
      </c>
    </row>
    <row r="2505" spans="1:10" hidden="1">
      <c r="A2505" t="s">
        <v>3987</v>
      </c>
      <c r="B2505" t="s">
        <v>2561</v>
      </c>
      <c r="C2505">
        <v>0</v>
      </c>
      <c r="D2505">
        <v>6</v>
      </c>
      <c r="E2505">
        <v>2024</v>
      </c>
      <c r="F2505" s="425">
        <v>0</v>
      </c>
      <c r="G2505" s="425">
        <v>2899578.89</v>
      </c>
      <c r="H2505" s="425">
        <v>0</v>
      </c>
      <c r="I2505" s="425">
        <v>2899578.89</v>
      </c>
      <c r="J2505">
        <v>7</v>
      </c>
    </row>
    <row r="2506" spans="1:10" hidden="1">
      <c r="A2506" t="s">
        <v>3988</v>
      </c>
      <c r="B2506" t="s">
        <v>3450</v>
      </c>
      <c r="C2506">
        <v>0</v>
      </c>
      <c r="D2506">
        <v>6</v>
      </c>
      <c r="E2506">
        <v>2024</v>
      </c>
      <c r="F2506" s="425">
        <v>0</v>
      </c>
      <c r="G2506" s="425">
        <v>5578577.7400000002</v>
      </c>
      <c r="H2506" s="425">
        <v>0</v>
      </c>
      <c r="I2506" s="425">
        <v>5578577.7400000002</v>
      </c>
      <c r="J2506">
        <v>5</v>
      </c>
    </row>
    <row r="2507" spans="1:10" hidden="1">
      <c r="A2507" t="s">
        <v>3989</v>
      </c>
      <c r="B2507" t="s">
        <v>2571</v>
      </c>
      <c r="C2507">
        <v>0</v>
      </c>
      <c r="D2507">
        <v>6</v>
      </c>
      <c r="E2507">
        <v>2024</v>
      </c>
      <c r="F2507" s="425">
        <v>0</v>
      </c>
      <c r="G2507" s="425">
        <v>5564641.7400000002</v>
      </c>
      <c r="H2507" s="425">
        <v>0</v>
      </c>
      <c r="I2507" s="425">
        <v>5564641.7400000002</v>
      </c>
      <c r="J2507">
        <v>6</v>
      </c>
    </row>
    <row r="2508" spans="1:10" hidden="1">
      <c r="A2508" t="s">
        <v>3990</v>
      </c>
      <c r="B2508" t="s">
        <v>3453</v>
      </c>
      <c r="C2508">
        <v>0</v>
      </c>
      <c r="D2508">
        <v>6</v>
      </c>
      <c r="E2508">
        <v>2024</v>
      </c>
      <c r="F2508" s="425">
        <v>0</v>
      </c>
      <c r="G2508" s="425">
        <v>5564641.7400000002</v>
      </c>
      <c r="H2508" s="425">
        <v>0</v>
      </c>
      <c r="I2508" s="425">
        <v>5564641.7400000002</v>
      </c>
      <c r="J2508">
        <v>7</v>
      </c>
    </row>
    <row r="2509" spans="1:10" hidden="1">
      <c r="A2509" t="s">
        <v>4536</v>
      </c>
      <c r="B2509" t="s">
        <v>3455</v>
      </c>
      <c r="C2509">
        <v>0</v>
      </c>
      <c r="D2509">
        <v>6</v>
      </c>
      <c r="E2509">
        <v>2024</v>
      </c>
      <c r="F2509" s="425">
        <v>0</v>
      </c>
      <c r="G2509" s="425">
        <v>13936</v>
      </c>
      <c r="H2509" s="425">
        <v>0</v>
      </c>
      <c r="I2509" s="425">
        <v>13936</v>
      </c>
      <c r="J2509">
        <v>6</v>
      </c>
    </row>
    <row r="2510" spans="1:10" hidden="1">
      <c r="A2510" t="s">
        <v>4537</v>
      </c>
      <c r="B2510" t="s">
        <v>3457</v>
      </c>
      <c r="C2510">
        <v>0</v>
      </c>
      <c r="D2510">
        <v>6</v>
      </c>
      <c r="E2510">
        <v>2024</v>
      </c>
      <c r="F2510" s="425">
        <v>0</v>
      </c>
      <c r="G2510" s="425">
        <v>13936</v>
      </c>
      <c r="H2510" s="425">
        <v>0</v>
      </c>
      <c r="I2510" s="425">
        <v>13936</v>
      </c>
      <c r="J2510">
        <v>7</v>
      </c>
    </row>
    <row r="2511" spans="1:10" hidden="1">
      <c r="A2511" t="s">
        <v>3991</v>
      </c>
      <c r="B2511" t="s">
        <v>3992</v>
      </c>
      <c r="C2511">
        <v>0</v>
      </c>
      <c r="D2511">
        <v>6</v>
      </c>
      <c r="E2511">
        <v>2024</v>
      </c>
      <c r="F2511" s="425">
        <v>0</v>
      </c>
      <c r="G2511" s="425">
        <v>0</v>
      </c>
      <c r="H2511" s="425">
        <v>0</v>
      </c>
      <c r="I2511" s="425">
        <v>0</v>
      </c>
      <c r="J2511">
        <v>1</v>
      </c>
    </row>
  </sheetData>
  <autoFilter ref="A6:J2511" xr:uid="{00000000-0009-0000-0000-00000E000000}">
    <filterColumn colId="9">
      <filters>
        <filter val="3"/>
      </filters>
    </filterColumn>
  </autoFilter>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C176-8D70-3A46-8EDC-DC5009A61B01}">
  <sheetPr filterMode="1">
    <outlinePr summaryBelow="0"/>
  </sheetPr>
  <dimension ref="A1:O2391"/>
  <sheetViews>
    <sheetView topLeftCell="C717" zoomScaleNormal="100" workbookViewId="0">
      <selection activeCell="I1072" sqref="I1072:I1278"/>
    </sheetView>
  </sheetViews>
  <sheetFormatPr baseColWidth="10" defaultColWidth="8.83203125" defaultRowHeight="15"/>
  <cols>
    <col min="1" max="1" width="17.83203125" bestFit="1" customWidth="1"/>
    <col min="2" max="2" width="59.1640625" customWidth="1"/>
    <col min="3" max="3" width="3" bestFit="1" customWidth="1"/>
    <col min="4" max="4" width="4.6640625" bestFit="1" customWidth="1"/>
    <col min="5" max="5" width="8.5" bestFit="1" customWidth="1"/>
    <col min="6" max="9" width="17" style="55" customWidth="1"/>
    <col min="10" max="10" width="5.6640625" bestFit="1" customWidth="1"/>
    <col min="11" max="256" width="11.5" customWidth="1"/>
  </cols>
  <sheetData>
    <row r="1" spans="1:15" ht="22">
      <c r="A1" s="13"/>
      <c r="B1" s="13"/>
      <c r="C1" s="13"/>
      <c r="D1" s="165" t="s">
        <v>326</v>
      </c>
      <c r="E1" s="13"/>
      <c r="F1" s="71"/>
      <c r="G1" s="71"/>
      <c r="H1" s="71"/>
      <c r="I1" s="1"/>
      <c r="J1" s="13"/>
      <c r="L1" s="433"/>
      <c r="N1" s="1"/>
      <c r="O1" s="1"/>
    </row>
    <row r="2" spans="1:15">
      <c r="A2" s="13"/>
      <c r="B2" s="13"/>
      <c r="C2" s="13"/>
      <c r="D2" s="166" t="s">
        <v>327</v>
      </c>
      <c r="E2" s="13"/>
      <c r="F2" s="71"/>
      <c r="G2" s="71"/>
      <c r="H2" s="71"/>
      <c r="I2" s="1"/>
      <c r="J2" s="13"/>
      <c r="L2" s="433"/>
      <c r="N2" s="1"/>
      <c r="O2" s="1"/>
    </row>
    <row r="3" spans="1:15">
      <c r="A3" s="13"/>
      <c r="B3" s="13"/>
      <c r="C3" s="13"/>
      <c r="D3" s="166" t="s">
        <v>328</v>
      </c>
      <c r="E3" s="13"/>
      <c r="F3" s="71"/>
      <c r="G3" s="71"/>
      <c r="H3" s="71"/>
      <c r="I3" s="1"/>
      <c r="J3" s="13"/>
      <c r="L3" s="433"/>
      <c r="N3" s="1"/>
      <c r="O3" s="1"/>
    </row>
    <row r="4" spans="1:15">
      <c r="A4" s="13"/>
      <c r="B4" s="13"/>
      <c r="C4" s="13"/>
      <c r="D4" s="166" t="s">
        <v>4890</v>
      </c>
      <c r="E4" s="13"/>
      <c r="F4" s="71"/>
      <c r="G4" s="71"/>
      <c r="H4" s="71"/>
      <c r="I4" s="1"/>
      <c r="J4" s="13"/>
      <c r="L4" s="434"/>
      <c r="N4" s="1"/>
      <c r="O4" s="1"/>
    </row>
    <row r="5" spans="1:15">
      <c r="A5" s="13"/>
      <c r="B5" s="13"/>
      <c r="C5" s="13"/>
      <c r="D5" s="13"/>
      <c r="E5" s="13"/>
      <c r="F5" s="71"/>
      <c r="G5" s="71"/>
      <c r="H5" s="71"/>
      <c r="I5" s="1"/>
      <c r="J5" s="13"/>
      <c r="N5" s="1"/>
      <c r="O5" s="1"/>
    </row>
    <row r="8" spans="1:15" ht="17.25" customHeight="1">
      <c r="A8" s="167" t="s">
        <v>4538</v>
      </c>
      <c r="B8" s="167" t="s">
        <v>330</v>
      </c>
      <c r="C8" s="167" t="s">
        <v>331</v>
      </c>
      <c r="D8" s="167" t="s">
        <v>332</v>
      </c>
      <c r="E8" s="167" t="s">
        <v>4891</v>
      </c>
      <c r="F8" s="424" t="s">
        <v>4892</v>
      </c>
      <c r="G8" s="1" t="s">
        <v>4893</v>
      </c>
      <c r="H8" s="424" t="s">
        <v>4894</v>
      </c>
      <c r="I8" s="424" t="s">
        <v>4895</v>
      </c>
      <c r="J8" s="167" t="s">
        <v>338</v>
      </c>
    </row>
    <row r="9" spans="1:15" ht="15.75" hidden="1" customHeight="1">
      <c r="A9" t="s">
        <v>339</v>
      </c>
      <c r="B9" t="s">
        <v>340</v>
      </c>
      <c r="C9">
        <v>0</v>
      </c>
      <c r="D9">
        <v>6</v>
      </c>
      <c r="E9">
        <v>2025</v>
      </c>
      <c r="F9" s="55">
        <v>1376514711.71</v>
      </c>
      <c r="G9" s="55">
        <v>798214385.95000005</v>
      </c>
      <c r="H9" s="55">
        <v>801079921.48000002</v>
      </c>
      <c r="I9" s="55">
        <v>1373649176.1800001</v>
      </c>
      <c r="J9">
        <v>1</v>
      </c>
    </row>
    <row r="10" spans="1:15" ht="15.75" hidden="1" customHeight="1">
      <c r="A10" t="s">
        <v>341</v>
      </c>
      <c r="B10" t="s">
        <v>7</v>
      </c>
      <c r="C10">
        <v>0</v>
      </c>
      <c r="D10">
        <v>6</v>
      </c>
      <c r="E10">
        <v>2025</v>
      </c>
      <c r="F10" s="55">
        <v>578944397.07000005</v>
      </c>
      <c r="G10" s="55">
        <v>796048873.27999997</v>
      </c>
      <c r="H10" s="55">
        <v>787025972.39999998</v>
      </c>
      <c r="I10" s="55">
        <v>587967297.95000005</v>
      </c>
      <c r="J10">
        <v>2</v>
      </c>
    </row>
    <row r="11" spans="1:15" ht="15.75" customHeight="1">
      <c r="A11" t="s">
        <v>342</v>
      </c>
      <c r="B11" t="s">
        <v>343</v>
      </c>
      <c r="C11">
        <v>0</v>
      </c>
      <c r="D11">
        <v>6</v>
      </c>
      <c r="E11">
        <v>2025</v>
      </c>
      <c r="F11" s="55">
        <v>561607363.5</v>
      </c>
      <c r="G11" s="55">
        <v>765689371.29999995</v>
      </c>
      <c r="H11" s="55">
        <v>753838208.19000006</v>
      </c>
      <c r="I11" s="55">
        <v>573458526.61000001</v>
      </c>
      <c r="J11">
        <v>3</v>
      </c>
    </row>
    <row r="12" spans="1:15" ht="15.75" hidden="1" customHeight="1">
      <c r="A12" t="s">
        <v>344</v>
      </c>
      <c r="B12" t="s">
        <v>345</v>
      </c>
      <c r="C12">
        <v>0</v>
      </c>
      <c r="D12">
        <v>6</v>
      </c>
      <c r="E12">
        <v>2025</v>
      </c>
      <c r="F12" s="55">
        <v>0</v>
      </c>
      <c r="G12" s="55">
        <v>1284536.03</v>
      </c>
      <c r="H12" s="55">
        <v>1273036.03</v>
      </c>
      <c r="I12" s="55">
        <v>11500</v>
      </c>
      <c r="J12">
        <v>4</v>
      </c>
    </row>
    <row r="13" spans="1:15" ht="15.75" hidden="1" customHeight="1">
      <c r="A13" t="s">
        <v>346</v>
      </c>
      <c r="B13" t="s">
        <v>347</v>
      </c>
      <c r="C13">
        <v>0</v>
      </c>
      <c r="D13">
        <v>6</v>
      </c>
      <c r="E13">
        <v>2025</v>
      </c>
      <c r="F13" s="55">
        <v>0</v>
      </c>
      <c r="G13" s="55">
        <v>1252213.94</v>
      </c>
      <c r="H13" s="55">
        <v>1252213.94</v>
      </c>
      <c r="I13" s="55">
        <v>0</v>
      </c>
      <c r="J13">
        <v>5</v>
      </c>
    </row>
    <row r="14" spans="1:15" ht="15.75" hidden="1" customHeight="1">
      <c r="A14" t="s">
        <v>348</v>
      </c>
      <c r="B14" t="s">
        <v>349</v>
      </c>
      <c r="C14">
        <v>0</v>
      </c>
      <c r="D14">
        <v>6</v>
      </c>
      <c r="E14">
        <v>2025</v>
      </c>
      <c r="F14" s="55">
        <v>0</v>
      </c>
      <c r="G14" s="55">
        <v>1252213.94</v>
      </c>
      <c r="H14" s="55">
        <v>1252213.94</v>
      </c>
      <c r="I14" s="55">
        <v>0</v>
      </c>
      <c r="J14">
        <v>6</v>
      </c>
    </row>
    <row r="15" spans="1:15" ht="15.75" hidden="1" customHeight="1">
      <c r="A15" t="s">
        <v>350</v>
      </c>
      <c r="B15" t="s">
        <v>351</v>
      </c>
      <c r="C15">
        <v>0</v>
      </c>
      <c r="D15">
        <v>6</v>
      </c>
      <c r="E15">
        <v>2025</v>
      </c>
      <c r="F15" s="55">
        <v>0</v>
      </c>
      <c r="G15" s="55">
        <v>1116059.2</v>
      </c>
      <c r="H15" s="55">
        <v>1116059.2</v>
      </c>
      <c r="I15" s="55">
        <v>0</v>
      </c>
      <c r="J15">
        <v>7</v>
      </c>
    </row>
    <row r="16" spans="1:15" ht="15.75" hidden="1" customHeight="1">
      <c r="A16" t="s">
        <v>352</v>
      </c>
      <c r="B16" t="s">
        <v>353</v>
      </c>
      <c r="C16">
        <v>0</v>
      </c>
      <c r="D16">
        <v>6</v>
      </c>
      <c r="E16">
        <v>2025</v>
      </c>
      <c r="F16" s="55">
        <v>0</v>
      </c>
      <c r="G16" s="55">
        <v>136154.74</v>
      </c>
      <c r="H16" s="55">
        <v>136154.74</v>
      </c>
      <c r="I16" s="55">
        <v>0</v>
      </c>
      <c r="J16">
        <v>7</v>
      </c>
    </row>
    <row r="17" spans="1:10" ht="15.75" hidden="1" customHeight="1">
      <c r="A17" t="s">
        <v>3993</v>
      </c>
      <c r="B17" t="s">
        <v>3994</v>
      </c>
      <c r="C17">
        <v>0</v>
      </c>
      <c r="D17">
        <v>6</v>
      </c>
      <c r="E17">
        <v>2025</v>
      </c>
      <c r="F17" s="55">
        <v>0</v>
      </c>
      <c r="G17" s="55">
        <v>32322.09</v>
      </c>
      <c r="H17" s="55">
        <v>20822.09</v>
      </c>
      <c r="I17" s="55">
        <v>11500</v>
      </c>
      <c r="J17">
        <v>5</v>
      </c>
    </row>
    <row r="18" spans="1:10" ht="15.75" hidden="1" customHeight="1">
      <c r="A18" t="s">
        <v>3995</v>
      </c>
      <c r="B18" t="s">
        <v>3996</v>
      </c>
      <c r="C18">
        <v>0</v>
      </c>
      <c r="D18">
        <v>6</v>
      </c>
      <c r="E18">
        <v>2025</v>
      </c>
      <c r="F18" s="55">
        <v>0</v>
      </c>
      <c r="G18" s="55">
        <v>32322.09</v>
      </c>
      <c r="H18" s="55">
        <v>20822.09</v>
      </c>
      <c r="I18" s="55">
        <v>11500</v>
      </c>
      <c r="J18">
        <v>6</v>
      </c>
    </row>
    <row r="19" spans="1:10" ht="15.75" hidden="1" customHeight="1">
      <c r="A19" t="s">
        <v>3997</v>
      </c>
      <c r="B19" t="s">
        <v>3998</v>
      </c>
      <c r="C19">
        <v>0</v>
      </c>
      <c r="D19">
        <v>6</v>
      </c>
      <c r="E19">
        <v>2025</v>
      </c>
      <c r="F19" s="55">
        <v>0</v>
      </c>
      <c r="G19" s="55">
        <v>1500</v>
      </c>
      <c r="H19" s="55">
        <v>0</v>
      </c>
      <c r="I19" s="55">
        <v>1500</v>
      </c>
      <c r="J19">
        <v>7</v>
      </c>
    </row>
    <row r="20" spans="1:10" ht="15.75" hidden="1" customHeight="1">
      <c r="A20" t="s">
        <v>3999</v>
      </c>
      <c r="B20" t="s">
        <v>4000</v>
      </c>
      <c r="C20">
        <v>0</v>
      </c>
      <c r="D20">
        <v>6</v>
      </c>
      <c r="E20">
        <v>2025</v>
      </c>
      <c r="F20" s="55">
        <v>0</v>
      </c>
      <c r="G20" s="55">
        <v>30822.09</v>
      </c>
      <c r="H20" s="55">
        <v>20822.09</v>
      </c>
      <c r="I20" s="55">
        <v>10000</v>
      </c>
      <c r="J20">
        <v>7</v>
      </c>
    </row>
    <row r="21" spans="1:10" ht="15.75" hidden="1" customHeight="1">
      <c r="A21" t="s">
        <v>354</v>
      </c>
      <c r="B21" t="s">
        <v>355</v>
      </c>
      <c r="C21">
        <v>0</v>
      </c>
      <c r="D21">
        <v>6</v>
      </c>
      <c r="E21">
        <v>2025</v>
      </c>
      <c r="F21" s="55">
        <v>8990266.3399999999</v>
      </c>
      <c r="G21" s="55">
        <v>511852092.79000002</v>
      </c>
      <c r="H21" s="55">
        <v>556171745.83000004</v>
      </c>
      <c r="I21" s="55">
        <v>-35329386.700000003</v>
      </c>
      <c r="J21">
        <v>4</v>
      </c>
    </row>
    <row r="22" spans="1:10" ht="15.75" hidden="1" customHeight="1">
      <c r="A22" t="s">
        <v>356</v>
      </c>
      <c r="B22" t="s">
        <v>357</v>
      </c>
      <c r="C22">
        <v>0</v>
      </c>
      <c r="D22">
        <v>6</v>
      </c>
      <c r="E22">
        <v>2025</v>
      </c>
      <c r="F22" s="55">
        <v>8990266.3399999999</v>
      </c>
      <c r="G22" s="55">
        <v>503817475.33999997</v>
      </c>
      <c r="H22" s="55">
        <v>548529178.29999995</v>
      </c>
      <c r="I22" s="55">
        <v>-35721436.619999997</v>
      </c>
      <c r="J22">
        <v>5</v>
      </c>
    </row>
    <row r="23" spans="1:10" ht="15.75" hidden="1" customHeight="1">
      <c r="A23" t="s">
        <v>366</v>
      </c>
      <c r="B23" t="s">
        <v>367</v>
      </c>
      <c r="C23">
        <v>0</v>
      </c>
      <c r="D23">
        <v>6</v>
      </c>
      <c r="E23">
        <v>2025</v>
      </c>
      <c r="F23" s="55">
        <v>7214535.5899999999</v>
      </c>
      <c r="G23" s="55">
        <v>79405162.769999996</v>
      </c>
      <c r="H23" s="55">
        <v>85373023.239999995</v>
      </c>
      <c r="I23" s="55">
        <v>1246675.1200000001</v>
      </c>
      <c r="J23">
        <v>6</v>
      </c>
    </row>
    <row r="24" spans="1:10" ht="15.75" hidden="1" customHeight="1">
      <c r="A24" t="s">
        <v>372</v>
      </c>
      <c r="B24" t="s">
        <v>373</v>
      </c>
      <c r="C24">
        <v>0</v>
      </c>
      <c r="D24">
        <v>6</v>
      </c>
      <c r="E24">
        <v>2025</v>
      </c>
      <c r="F24" s="55">
        <v>0.69</v>
      </c>
      <c r="G24" s="55">
        <v>50</v>
      </c>
      <c r="H24" s="55">
        <v>50</v>
      </c>
      <c r="I24" s="55">
        <v>0.69</v>
      </c>
      <c r="J24">
        <v>7</v>
      </c>
    </row>
    <row r="25" spans="1:10" ht="15.75" hidden="1" customHeight="1">
      <c r="A25" t="s">
        <v>4001</v>
      </c>
      <c r="B25" t="s">
        <v>4002</v>
      </c>
      <c r="C25">
        <v>0</v>
      </c>
      <c r="D25">
        <v>6</v>
      </c>
      <c r="E25">
        <v>2025</v>
      </c>
      <c r="F25" s="55">
        <v>7214534.9000000004</v>
      </c>
      <c r="G25" s="55">
        <v>79405112.769999996</v>
      </c>
      <c r="H25" s="55">
        <v>85372973.239999995</v>
      </c>
      <c r="I25" s="55">
        <v>1246674.43</v>
      </c>
      <c r="J25">
        <v>7</v>
      </c>
    </row>
    <row r="26" spans="1:10" ht="15.75" hidden="1" customHeight="1">
      <c r="A26" t="s">
        <v>374</v>
      </c>
      <c r="B26" t="s">
        <v>375</v>
      </c>
      <c r="C26">
        <v>0</v>
      </c>
      <c r="D26">
        <v>6</v>
      </c>
      <c r="E26">
        <v>2025</v>
      </c>
      <c r="F26" s="55">
        <v>1775730.75</v>
      </c>
      <c r="G26" s="55">
        <v>424412312.56999999</v>
      </c>
      <c r="H26" s="55">
        <v>463156155.06</v>
      </c>
      <c r="I26" s="55">
        <v>-36968111.740000002</v>
      </c>
      <c r="J26">
        <v>6</v>
      </c>
    </row>
    <row r="27" spans="1:10" ht="15.75" hidden="1" customHeight="1">
      <c r="A27" t="s">
        <v>4003</v>
      </c>
      <c r="B27" t="s">
        <v>4004</v>
      </c>
      <c r="C27">
        <v>0</v>
      </c>
      <c r="D27">
        <v>6</v>
      </c>
      <c r="E27">
        <v>2025</v>
      </c>
      <c r="F27" s="55">
        <v>1278937.26</v>
      </c>
      <c r="G27" s="55">
        <v>407661129.22000003</v>
      </c>
      <c r="H27" s="55">
        <v>445823047.72000003</v>
      </c>
      <c r="I27" s="55">
        <v>-36882981.240000002</v>
      </c>
      <c r="J27">
        <v>7</v>
      </c>
    </row>
    <row r="28" spans="1:10" ht="15.75" hidden="1" customHeight="1">
      <c r="A28" t="s">
        <v>4005</v>
      </c>
      <c r="B28" t="s">
        <v>4006</v>
      </c>
      <c r="C28">
        <v>0</v>
      </c>
      <c r="D28">
        <v>6</v>
      </c>
      <c r="E28">
        <v>2025</v>
      </c>
      <c r="F28" s="55">
        <v>198594.72</v>
      </c>
      <c r="G28" s="55">
        <v>12349184.74</v>
      </c>
      <c r="H28" s="55">
        <v>12723395.51</v>
      </c>
      <c r="I28" s="55">
        <v>-175616.05</v>
      </c>
      <c r="J28">
        <v>7</v>
      </c>
    </row>
    <row r="29" spans="1:10" ht="15.75" hidden="1" customHeight="1">
      <c r="A29" t="s">
        <v>4011</v>
      </c>
      <c r="B29" t="s">
        <v>4012</v>
      </c>
      <c r="C29">
        <v>0</v>
      </c>
      <c r="D29">
        <v>6</v>
      </c>
      <c r="E29">
        <v>2025</v>
      </c>
      <c r="F29" s="55">
        <v>708.99</v>
      </c>
      <c r="G29" s="55">
        <v>2864812.91</v>
      </c>
      <c r="H29" s="55">
        <v>2865280.88</v>
      </c>
      <c r="I29" s="55">
        <v>241.02</v>
      </c>
      <c r="J29">
        <v>7</v>
      </c>
    </row>
    <row r="30" spans="1:10" ht="15.75" hidden="1" customHeight="1">
      <c r="A30" t="s">
        <v>4013</v>
      </c>
      <c r="B30" t="s">
        <v>4014</v>
      </c>
      <c r="C30">
        <v>0</v>
      </c>
      <c r="D30">
        <v>6</v>
      </c>
      <c r="E30">
        <v>2025</v>
      </c>
      <c r="F30" s="55">
        <v>180931.15</v>
      </c>
      <c r="G30" s="55">
        <v>1537180.96</v>
      </c>
      <c r="H30" s="55">
        <v>1628175.15</v>
      </c>
      <c r="I30" s="55">
        <v>89936.960000000006</v>
      </c>
      <c r="J30">
        <v>7</v>
      </c>
    </row>
    <row r="31" spans="1:10" ht="15.75" hidden="1" customHeight="1">
      <c r="A31" t="s">
        <v>4015</v>
      </c>
      <c r="B31" t="s">
        <v>4016</v>
      </c>
      <c r="C31">
        <v>0</v>
      </c>
      <c r="D31">
        <v>6</v>
      </c>
      <c r="E31">
        <v>2025</v>
      </c>
      <c r="F31" s="55">
        <v>116558.63</v>
      </c>
      <c r="G31" s="55">
        <v>4.74</v>
      </c>
      <c r="H31" s="55">
        <v>116255.8</v>
      </c>
      <c r="I31" s="55">
        <v>307.57</v>
      </c>
      <c r="J31">
        <v>7</v>
      </c>
    </row>
    <row r="32" spans="1:10" ht="15.75" hidden="1" customHeight="1">
      <c r="A32" t="s">
        <v>438</v>
      </c>
      <c r="B32" t="s">
        <v>439</v>
      </c>
      <c r="C32">
        <v>0</v>
      </c>
      <c r="D32">
        <v>6</v>
      </c>
      <c r="E32">
        <v>2025</v>
      </c>
      <c r="F32" s="55">
        <v>0</v>
      </c>
      <c r="G32" s="55">
        <v>8034617.4500000002</v>
      </c>
      <c r="H32" s="55">
        <v>7642567.5300000003</v>
      </c>
      <c r="I32" s="55">
        <v>392049.91999999998</v>
      </c>
      <c r="J32">
        <v>5</v>
      </c>
    </row>
    <row r="33" spans="1:10" ht="15.75" hidden="1" customHeight="1">
      <c r="A33" t="s">
        <v>440</v>
      </c>
      <c r="B33" t="s">
        <v>367</v>
      </c>
      <c r="C33">
        <v>0</v>
      </c>
      <c r="D33">
        <v>6</v>
      </c>
      <c r="E33">
        <v>2025</v>
      </c>
      <c r="F33" s="55">
        <v>0</v>
      </c>
      <c r="G33" s="55">
        <v>8034617.4500000002</v>
      </c>
      <c r="H33" s="55">
        <v>7642567.5300000003</v>
      </c>
      <c r="I33" s="55">
        <v>392049.91999999998</v>
      </c>
      <c r="J33">
        <v>6</v>
      </c>
    </row>
    <row r="34" spans="1:10" ht="15.75" hidden="1" customHeight="1">
      <c r="A34" t="s">
        <v>4896</v>
      </c>
      <c r="B34" t="s">
        <v>4897</v>
      </c>
      <c r="C34">
        <v>0</v>
      </c>
      <c r="D34">
        <v>6</v>
      </c>
      <c r="E34">
        <v>2025</v>
      </c>
      <c r="F34" s="55">
        <v>0</v>
      </c>
      <c r="G34" s="55">
        <v>8034617.4500000002</v>
      </c>
      <c r="H34" s="55">
        <v>7642567.5300000003</v>
      </c>
      <c r="I34" s="55">
        <v>392049.91999999998</v>
      </c>
      <c r="J34">
        <v>7</v>
      </c>
    </row>
    <row r="35" spans="1:10" ht="15.75" hidden="1" customHeight="1">
      <c r="A35" t="s">
        <v>443</v>
      </c>
      <c r="B35" t="s">
        <v>444</v>
      </c>
      <c r="C35">
        <v>0</v>
      </c>
      <c r="D35">
        <v>6</v>
      </c>
      <c r="E35">
        <v>2025</v>
      </c>
      <c r="F35" s="55">
        <v>539996638.05999994</v>
      </c>
      <c r="G35" s="55">
        <v>244643212.84</v>
      </c>
      <c r="H35" s="55">
        <v>186106165.56</v>
      </c>
      <c r="I35" s="55">
        <v>598533685.34000003</v>
      </c>
      <c r="J35">
        <v>4</v>
      </c>
    </row>
    <row r="36" spans="1:10" ht="15.75" hidden="1" customHeight="1">
      <c r="A36" t="s">
        <v>445</v>
      </c>
      <c r="B36" t="s">
        <v>357</v>
      </c>
      <c r="C36">
        <v>0</v>
      </c>
      <c r="D36">
        <v>6</v>
      </c>
      <c r="E36">
        <v>2025</v>
      </c>
      <c r="F36" s="55">
        <v>539996638.05999994</v>
      </c>
      <c r="G36" s="55">
        <v>244643212.84</v>
      </c>
      <c r="H36" s="55">
        <v>186106165.56</v>
      </c>
      <c r="I36" s="55">
        <v>598533685.34000003</v>
      </c>
      <c r="J36">
        <v>5</v>
      </c>
    </row>
    <row r="37" spans="1:10" ht="15.75" hidden="1" customHeight="1">
      <c r="A37" t="s">
        <v>451</v>
      </c>
      <c r="B37" t="s">
        <v>367</v>
      </c>
      <c r="C37">
        <v>0</v>
      </c>
      <c r="D37">
        <v>6</v>
      </c>
      <c r="E37">
        <v>2025</v>
      </c>
      <c r="F37" s="55">
        <v>423771973.62</v>
      </c>
      <c r="G37" s="55">
        <v>20482689.030000001</v>
      </c>
      <c r="H37" s="55">
        <v>33105.89</v>
      </c>
      <c r="I37" s="55">
        <v>444221556.75999999</v>
      </c>
      <c r="J37">
        <v>6</v>
      </c>
    </row>
    <row r="38" spans="1:10" ht="15.75" hidden="1" customHeight="1">
      <c r="A38" t="s">
        <v>452</v>
      </c>
      <c r="B38" t="s">
        <v>453</v>
      </c>
      <c r="C38">
        <v>0</v>
      </c>
      <c r="D38">
        <v>6</v>
      </c>
      <c r="E38">
        <v>2025</v>
      </c>
      <c r="F38" s="55">
        <v>803098.69</v>
      </c>
      <c r="G38" s="55">
        <v>26741.11</v>
      </c>
      <c r="H38" s="55">
        <v>33105.870000000003</v>
      </c>
      <c r="I38" s="55">
        <v>796733.93</v>
      </c>
      <c r="J38">
        <v>7</v>
      </c>
    </row>
    <row r="39" spans="1:10" ht="15.75" hidden="1" customHeight="1">
      <c r="A39" t="s">
        <v>454</v>
      </c>
      <c r="B39" t="s">
        <v>455</v>
      </c>
      <c r="C39">
        <v>0</v>
      </c>
      <c r="D39">
        <v>6</v>
      </c>
      <c r="E39">
        <v>2025</v>
      </c>
      <c r="F39" s="55">
        <v>422968874.93000001</v>
      </c>
      <c r="G39" s="55">
        <v>20455947.920000002</v>
      </c>
      <c r="H39" s="55">
        <v>0.02</v>
      </c>
      <c r="I39" s="55">
        <v>443424822.82999998</v>
      </c>
      <c r="J39">
        <v>7</v>
      </c>
    </row>
    <row r="40" spans="1:10" ht="15.75" hidden="1" customHeight="1">
      <c r="A40" t="s">
        <v>456</v>
      </c>
      <c r="B40" t="s">
        <v>375</v>
      </c>
      <c r="C40">
        <v>0</v>
      </c>
      <c r="D40">
        <v>6</v>
      </c>
      <c r="E40">
        <v>2025</v>
      </c>
      <c r="F40" s="55">
        <v>116224664.44</v>
      </c>
      <c r="G40" s="55">
        <v>224160523.81</v>
      </c>
      <c r="H40" s="55">
        <v>186073059.66999999</v>
      </c>
      <c r="I40" s="55">
        <v>154312128.58000001</v>
      </c>
      <c r="J40">
        <v>6</v>
      </c>
    </row>
    <row r="41" spans="1:10" ht="15.75" hidden="1" customHeight="1">
      <c r="A41" t="s">
        <v>457</v>
      </c>
      <c r="B41" t="s">
        <v>458</v>
      </c>
      <c r="C41">
        <v>0</v>
      </c>
      <c r="D41">
        <v>6</v>
      </c>
      <c r="E41">
        <v>2025</v>
      </c>
      <c r="F41" s="55">
        <v>36153427.700000003</v>
      </c>
      <c r="G41" s="55">
        <v>213900647.50999999</v>
      </c>
      <c r="H41" s="55">
        <v>180203548.81999999</v>
      </c>
      <c r="I41" s="55">
        <v>69850526.390000001</v>
      </c>
      <c r="J41">
        <v>7</v>
      </c>
    </row>
    <row r="42" spans="1:10" ht="15.75" hidden="1" customHeight="1">
      <c r="A42" t="s">
        <v>459</v>
      </c>
      <c r="B42" t="s">
        <v>460</v>
      </c>
      <c r="C42">
        <v>0</v>
      </c>
      <c r="D42">
        <v>6</v>
      </c>
      <c r="E42">
        <v>2025</v>
      </c>
      <c r="F42" s="55">
        <v>80071236.739999995</v>
      </c>
      <c r="G42" s="55">
        <v>10259876.300000001</v>
      </c>
      <c r="H42" s="55">
        <v>5869510.8499999996</v>
      </c>
      <c r="I42" s="55">
        <v>84461602.189999998</v>
      </c>
      <c r="J42">
        <v>7</v>
      </c>
    </row>
    <row r="43" spans="1:10" ht="15.75" hidden="1" customHeight="1">
      <c r="A43" t="s">
        <v>4019</v>
      </c>
      <c r="B43" t="s">
        <v>4020</v>
      </c>
      <c r="C43">
        <v>0</v>
      </c>
      <c r="D43">
        <v>6</v>
      </c>
      <c r="E43">
        <v>2025</v>
      </c>
      <c r="F43" s="55">
        <v>12620459.1</v>
      </c>
      <c r="G43" s="55">
        <v>7909529.6399999997</v>
      </c>
      <c r="H43" s="55">
        <v>10287260.77</v>
      </c>
      <c r="I43" s="55">
        <v>10242727.970000001</v>
      </c>
      <c r="J43">
        <v>4</v>
      </c>
    </row>
    <row r="44" spans="1:10" ht="15.75" hidden="1" customHeight="1">
      <c r="A44" t="s">
        <v>4021</v>
      </c>
      <c r="B44" t="s">
        <v>4022</v>
      </c>
      <c r="C44">
        <v>0</v>
      </c>
      <c r="D44">
        <v>6</v>
      </c>
      <c r="E44">
        <v>2025</v>
      </c>
      <c r="F44" s="55">
        <v>12620459.1</v>
      </c>
      <c r="G44" s="55">
        <v>7909529.6399999997</v>
      </c>
      <c r="H44" s="55">
        <v>10287260.77</v>
      </c>
      <c r="I44" s="55">
        <v>10242727.970000001</v>
      </c>
      <c r="J44">
        <v>5</v>
      </c>
    </row>
    <row r="45" spans="1:10" ht="15.75" hidden="1" customHeight="1">
      <c r="A45" t="s">
        <v>4023</v>
      </c>
      <c r="B45" t="s">
        <v>4024</v>
      </c>
      <c r="C45">
        <v>0</v>
      </c>
      <c r="D45">
        <v>6</v>
      </c>
      <c r="E45">
        <v>2025</v>
      </c>
      <c r="F45" s="55">
        <v>12620459.1</v>
      </c>
      <c r="G45" s="55">
        <v>7909529.6399999997</v>
      </c>
      <c r="H45" s="55">
        <v>10287260.77</v>
      </c>
      <c r="I45" s="55">
        <v>10242727.970000001</v>
      </c>
      <c r="J45">
        <v>6</v>
      </c>
    </row>
    <row r="46" spans="1:10" ht="15.75" hidden="1" customHeight="1">
      <c r="A46" t="s">
        <v>4025</v>
      </c>
      <c r="B46" t="s">
        <v>405</v>
      </c>
      <c r="C46">
        <v>0</v>
      </c>
      <c r="D46">
        <v>6</v>
      </c>
      <c r="E46">
        <v>2025</v>
      </c>
      <c r="F46" s="55">
        <v>5766751.5099999998</v>
      </c>
      <c r="G46" s="55">
        <v>7856227.96</v>
      </c>
      <c r="H46" s="55">
        <v>10235376.189999999</v>
      </c>
      <c r="I46" s="55">
        <v>3387603.28</v>
      </c>
      <c r="J46">
        <v>7</v>
      </c>
    </row>
    <row r="47" spans="1:10" ht="15.75" hidden="1" customHeight="1">
      <c r="A47" t="s">
        <v>4026</v>
      </c>
      <c r="B47" t="s">
        <v>435</v>
      </c>
      <c r="C47">
        <v>0</v>
      </c>
      <c r="D47">
        <v>6</v>
      </c>
      <c r="E47">
        <v>2025</v>
      </c>
      <c r="F47" s="55">
        <v>97310.46</v>
      </c>
      <c r="G47" s="55">
        <v>51884.58</v>
      </c>
      <c r="H47" s="55">
        <v>51884.58</v>
      </c>
      <c r="I47" s="55">
        <v>97310.46</v>
      </c>
      <c r="J47">
        <v>7</v>
      </c>
    </row>
    <row r="48" spans="1:10" ht="15.75" hidden="1" customHeight="1">
      <c r="A48" t="s">
        <v>4027</v>
      </c>
      <c r="B48" t="s">
        <v>4028</v>
      </c>
      <c r="C48">
        <v>0</v>
      </c>
      <c r="D48">
        <v>6</v>
      </c>
      <c r="E48">
        <v>2025</v>
      </c>
      <c r="F48" s="55">
        <v>3796.22</v>
      </c>
      <c r="G48" s="55">
        <v>0.8</v>
      </c>
      <c r="H48" s="55">
        <v>0</v>
      </c>
      <c r="I48" s="55">
        <v>3797.02</v>
      </c>
      <c r="J48">
        <v>7</v>
      </c>
    </row>
    <row r="49" spans="1:10" ht="15.75" hidden="1" customHeight="1">
      <c r="A49" t="s">
        <v>4029</v>
      </c>
      <c r="B49" t="s">
        <v>4030</v>
      </c>
      <c r="C49">
        <v>0</v>
      </c>
      <c r="D49">
        <v>6</v>
      </c>
      <c r="E49">
        <v>2025</v>
      </c>
      <c r="F49" s="55">
        <v>297.97000000000003</v>
      </c>
      <c r="G49" s="55">
        <v>0.06</v>
      </c>
      <c r="H49" s="55">
        <v>0</v>
      </c>
      <c r="I49" s="55">
        <v>298.02999999999997</v>
      </c>
      <c r="J49">
        <v>7</v>
      </c>
    </row>
    <row r="50" spans="1:10" ht="15.75" hidden="1" customHeight="1">
      <c r="A50" t="s">
        <v>4031</v>
      </c>
      <c r="B50" t="s">
        <v>4032</v>
      </c>
      <c r="C50">
        <v>0</v>
      </c>
      <c r="D50">
        <v>6</v>
      </c>
      <c r="E50">
        <v>2025</v>
      </c>
      <c r="F50" s="55">
        <v>2143647.0099999998</v>
      </c>
      <c r="G50" s="55">
        <v>449.61</v>
      </c>
      <c r="H50" s="55">
        <v>0</v>
      </c>
      <c r="I50" s="55">
        <v>2144096.62</v>
      </c>
      <c r="J50">
        <v>7</v>
      </c>
    </row>
    <row r="51" spans="1:10" ht="15.75" hidden="1" customHeight="1">
      <c r="A51" t="s">
        <v>4033</v>
      </c>
      <c r="B51" t="s">
        <v>4034</v>
      </c>
      <c r="C51">
        <v>0</v>
      </c>
      <c r="D51">
        <v>6</v>
      </c>
      <c r="E51">
        <v>2025</v>
      </c>
      <c r="F51" s="55">
        <v>154008.06</v>
      </c>
      <c r="G51" s="55">
        <v>32.299999999999997</v>
      </c>
      <c r="H51" s="55">
        <v>0</v>
      </c>
      <c r="I51" s="55">
        <v>154040.35999999999</v>
      </c>
      <c r="J51">
        <v>7</v>
      </c>
    </row>
    <row r="52" spans="1:10" ht="15.75" hidden="1" customHeight="1">
      <c r="A52" t="s">
        <v>4035</v>
      </c>
      <c r="B52" t="s">
        <v>4008</v>
      </c>
      <c r="C52">
        <v>0</v>
      </c>
      <c r="D52">
        <v>6</v>
      </c>
      <c r="E52">
        <v>2025</v>
      </c>
      <c r="F52" s="55">
        <v>3944073.84</v>
      </c>
      <c r="G52" s="55">
        <v>827.23</v>
      </c>
      <c r="H52" s="55">
        <v>0</v>
      </c>
      <c r="I52" s="55">
        <v>3944901.07</v>
      </c>
      <c r="J52">
        <v>7</v>
      </c>
    </row>
    <row r="53" spans="1:10" ht="15.75" hidden="1" customHeight="1">
      <c r="A53" t="s">
        <v>4036</v>
      </c>
      <c r="B53" t="s">
        <v>4010</v>
      </c>
      <c r="C53">
        <v>0</v>
      </c>
      <c r="D53">
        <v>6</v>
      </c>
      <c r="E53">
        <v>2025</v>
      </c>
      <c r="F53" s="55">
        <v>100090.51</v>
      </c>
      <c r="G53" s="55">
        <v>21</v>
      </c>
      <c r="H53" s="55">
        <v>0</v>
      </c>
      <c r="I53" s="55">
        <v>100111.51</v>
      </c>
      <c r="J53">
        <v>7</v>
      </c>
    </row>
    <row r="54" spans="1:10" ht="15.75" hidden="1" customHeight="1">
      <c r="A54" t="s">
        <v>4038</v>
      </c>
      <c r="B54" t="s">
        <v>4039</v>
      </c>
      <c r="C54">
        <v>0</v>
      </c>
      <c r="D54">
        <v>6</v>
      </c>
      <c r="E54">
        <v>2025</v>
      </c>
      <c r="F54" s="55">
        <v>410483.52</v>
      </c>
      <c r="G54" s="55">
        <v>86.1</v>
      </c>
      <c r="H54" s="55">
        <v>0</v>
      </c>
      <c r="I54" s="55">
        <v>410569.62</v>
      </c>
      <c r="J54">
        <v>7</v>
      </c>
    </row>
    <row r="55" spans="1:10" ht="15.75" customHeight="1">
      <c r="A55" t="s">
        <v>463</v>
      </c>
      <c r="B55" t="s">
        <v>464</v>
      </c>
      <c r="C55">
        <v>0</v>
      </c>
      <c r="D55">
        <v>6</v>
      </c>
      <c r="E55">
        <v>2025</v>
      </c>
      <c r="F55" s="55">
        <v>7363380.1399999997</v>
      </c>
      <c r="G55" s="55">
        <v>26320528.300000001</v>
      </c>
      <c r="H55" s="55">
        <v>28950592.98</v>
      </c>
      <c r="I55" s="55">
        <v>4733315.46</v>
      </c>
      <c r="J55">
        <v>3</v>
      </c>
    </row>
    <row r="56" spans="1:10" ht="15.75" hidden="1" customHeight="1">
      <c r="A56" t="s">
        <v>465</v>
      </c>
      <c r="B56" t="s">
        <v>466</v>
      </c>
      <c r="C56">
        <v>0</v>
      </c>
      <c r="D56">
        <v>6</v>
      </c>
      <c r="E56">
        <v>2025</v>
      </c>
      <c r="F56" s="55">
        <v>5212013.66</v>
      </c>
      <c r="G56" s="55">
        <v>23130649.84</v>
      </c>
      <c r="H56" s="55">
        <v>24062293.41</v>
      </c>
      <c r="I56" s="55">
        <v>4280370.09</v>
      </c>
      <c r="J56">
        <v>4</v>
      </c>
    </row>
    <row r="57" spans="1:10" ht="15.75" hidden="1" customHeight="1">
      <c r="A57" s="444" t="s">
        <v>467</v>
      </c>
      <c r="B57" s="444" t="s">
        <v>468</v>
      </c>
      <c r="C57" s="444">
        <v>0</v>
      </c>
      <c r="D57" s="444">
        <v>6</v>
      </c>
      <c r="E57" s="444">
        <v>2025</v>
      </c>
      <c r="F57" s="473">
        <v>35405.31</v>
      </c>
      <c r="G57" s="473">
        <v>322512.27</v>
      </c>
      <c r="H57" s="473">
        <v>311168.3</v>
      </c>
      <c r="I57" s="473">
        <v>46749.279999999999</v>
      </c>
      <c r="J57" s="444">
        <v>5</v>
      </c>
    </row>
    <row r="58" spans="1:10" ht="15.75" hidden="1" customHeight="1">
      <c r="A58" s="444" t="s">
        <v>469</v>
      </c>
      <c r="B58" s="444" t="s">
        <v>468</v>
      </c>
      <c r="C58" s="444">
        <v>0</v>
      </c>
      <c r="D58" s="444">
        <v>6</v>
      </c>
      <c r="E58" s="444">
        <v>2025</v>
      </c>
      <c r="F58" s="473">
        <v>35405.31</v>
      </c>
      <c r="G58" s="473">
        <v>322512.27</v>
      </c>
      <c r="H58" s="473">
        <v>311168.3</v>
      </c>
      <c r="I58" s="473">
        <v>46749.279999999999</v>
      </c>
      <c r="J58" s="444">
        <v>6</v>
      </c>
    </row>
    <row r="59" spans="1:10" ht="15.75" hidden="1" customHeight="1">
      <c r="A59" s="444" t="s">
        <v>4898</v>
      </c>
      <c r="B59" s="444" t="s">
        <v>4899</v>
      </c>
      <c r="C59" s="444">
        <v>0</v>
      </c>
      <c r="D59" s="444">
        <v>6</v>
      </c>
      <c r="E59" s="444">
        <v>2025</v>
      </c>
      <c r="F59" s="473">
        <v>0</v>
      </c>
      <c r="G59" s="473">
        <v>457.82</v>
      </c>
      <c r="H59" s="473">
        <v>457.82</v>
      </c>
      <c r="I59" s="473">
        <v>0</v>
      </c>
      <c r="J59" s="444">
        <v>7</v>
      </c>
    </row>
    <row r="60" spans="1:10" ht="15.75" hidden="1" customHeight="1">
      <c r="A60" s="444" t="s">
        <v>4042</v>
      </c>
      <c r="B60" s="444" t="s">
        <v>4043</v>
      </c>
      <c r="C60" s="444">
        <v>0</v>
      </c>
      <c r="D60" s="444">
        <v>6</v>
      </c>
      <c r="E60" s="444">
        <v>2025</v>
      </c>
      <c r="F60" s="473">
        <v>0</v>
      </c>
      <c r="G60" s="473">
        <v>41162.53</v>
      </c>
      <c r="H60" s="473">
        <v>41162.53</v>
      </c>
      <c r="I60" s="473">
        <v>0</v>
      </c>
      <c r="J60" s="444">
        <v>7</v>
      </c>
    </row>
    <row r="61" spans="1:10" ht="15.75" hidden="1" customHeight="1">
      <c r="A61" s="444" t="s">
        <v>4900</v>
      </c>
      <c r="B61" s="444" t="s">
        <v>4901</v>
      </c>
      <c r="C61" s="444">
        <v>0</v>
      </c>
      <c r="D61" s="444">
        <v>6</v>
      </c>
      <c r="E61" s="444">
        <v>2025</v>
      </c>
      <c r="F61" s="473">
        <v>0</v>
      </c>
      <c r="G61" s="473">
        <v>604.28</v>
      </c>
      <c r="H61" s="473">
        <v>604.28</v>
      </c>
      <c r="I61" s="473">
        <v>0</v>
      </c>
      <c r="J61" s="444">
        <v>7</v>
      </c>
    </row>
    <row r="62" spans="1:10" ht="15.75" hidden="1" customHeight="1">
      <c r="A62" s="444" t="s">
        <v>474</v>
      </c>
      <c r="B62" s="444" t="s">
        <v>475</v>
      </c>
      <c r="C62" s="444">
        <v>0</v>
      </c>
      <c r="D62" s="444">
        <v>6</v>
      </c>
      <c r="E62" s="444">
        <v>2025</v>
      </c>
      <c r="F62" s="473">
        <v>0</v>
      </c>
      <c r="G62" s="473">
        <v>9185</v>
      </c>
      <c r="H62" s="473">
        <v>5088</v>
      </c>
      <c r="I62" s="473">
        <v>4097</v>
      </c>
      <c r="J62" s="444">
        <v>7</v>
      </c>
    </row>
    <row r="63" spans="1:10" ht="15.75" hidden="1" customHeight="1">
      <c r="A63" s="444" t="s">
        <v>478</v>
      </c>
      <c r="B63" s="444" t="s">
        <v>479</v>
      </c>
      <c r="C63" s="444">
        <v>0</v>
      </c>
      <c r="D63" s="444">
        <v>6</v>
      </c>
      <c r="E63" s="444">
        <v>2025</v>
      </c>
      <c r="F63" s="473">
        <v>2492.61</v>
      </c>
      <c r="G63" s="473">
        <v>0</v>
      </c>
      <c r="H63" s="473">
        <v>0</v>
      </c>
      <c r="I63" s="473">
        <v>2492.61</v>
      </c>
      <c r="J63" s="444">
        <v>7</v>
      </c>
    </row>
    <row r="64" spans="1:10" ht="15.75" hidden="1" customHeight="1">
      <c r="A64" s="444" t="s">
        <v>480</v>
      </c>
      <c r="B64" s="444" t="s">
        <v>481</v>
      </c>
      <c r="C64" s="444">
        <v>0</v>
      </c>
      <c r="D64" s="444">
        <v>6</v>
      </c>
      <c r="E64" s="444">
        <v>2025</v>
      </c>
      <c r="F64" s="473">
        <v>8569.5</v>
      </c>
      <c r="G64" s="473">
        <v>0</v>
      </c>
      <c r="H64" s="473">
        <v>8537.0300000000007</v>
      </c>
      <c r="I64" s="473">
        <v>32.47</v>
      </c>
      <c r="J64" s="444">
        <v>7</v>
      </c>
    </row>
    <row r="65" spans="1:10" ht="15.75" hidden="1" customHeight="1">
      <c r="A65" s="444" t="s">
        <v>4902</v>
      </c>
      <c r="B65" s="444" t="s">
        <v>4903</v>
      </c>
      <c r="C65" s="444">
        <v>0</v>
      </c>
      <c r="D65" s="444">
        <v>6</v>
      </c>
      <c r="E65" s="444">
        <v>2025</v>
      </c>
      <c r="F65" s="473">
        <v>0</v>
      </c>
      <c r="G65" s="473">
        <v>27</v>
      </c>
      <c r="H65" s="473">
        <v>27</v>
      </c>
      <c r="I65" s="473">
        <v>0</v>
      </c>
      <c r="J65" s="444">
        <v>7</v>
      </c>
    </row>
    <row r="66" spans="1:10" ht="15.75" hidden="1" customHeight="1">
      <c r="A66" s="444" t="s">
        <v>4904</v>
      </c>
      <c r="B66" s="444" t="s">
        <v>4905</v>
      </c>
      <c r="C66" s="444">
        <v>0</v>
      </c>
      <c r="D66" s="444">
        <v>6</v>
      </c>
      <c r="E66" s="444">
        <v>2025</v>
      </c>
      <c r="F66" s="473">
        <v>0</v>
      </c>
      <c r="G66" s="473">
        <v>16193</v>
      </c>
      <c r="H66" s="473">
        <v>16193</v>
      </c>
      <c r="I66" s="473">
        <v>0</v>
      </c>
      <c r="J66" s="444">
        <v>7</v>
      </c>
    </row>
    <row r="67" spans="1:10" ht="15.75" hidden="1" customHeight="1">
      <c r="A67" s="444" t="s">
        <v>4906</v>
      </c>
      <c r="B67" s="444" t="s">
        <v>4907</v>
      </c>
      <c r="C67" s="444">
        <v>0</v>
      </c>
      <c r="D67" s="444">
        <v>6</v>
      </c>
      <c r="E67" s="444">
        <v>2025</v>
      </c>
      <c r="F67" s="473">
        <v>0</v>
      </c>
      <c r="G67" s="473">
        <v>2700</v>
      </c>
      <c r="H67" s="473">
        <v>2700</v>
      </c>
      <c r="I67" s="473">
        <v>0</v>
      </c>
      <c r="J67" s="444">
        <v>7</v>
      </c>
    </row>
    <row r="68" spans="1:10" ht="15.75" hidden="1" customHeight="1">
      <c r="A68" s="444" t="s">
        <v>4908</v>
      </c>
      <c r="B68" s="444" t="s">
        <v>4909</v>
      </c>
      <c r="C68" s="444">
        <v>0</v>
      </c>
      <c r="D68" s="444">
        <v>6</v>
      </c>
      <c r="E68" s="444">
        <v>2025</v>
      </c>
      <c r="F68" s="473">
        <v>0</v>
      </c>
      <c r="G68" s="473">
        <v>0.01</v>
      </c>
      <c r="H68" s="473">
        <v>0.01</v>
      </c>
      <c r="I68" s="473">
        <v>0</v>
      </c>
      <c r="J68" s="444">
        <v>7</v>
      </c>
    </row>
    <row r="69" spans="1:10" ht="15.75" hidden="1" customHeight="1">
      <c r="A69" s="444" t="s">
        <v>4910</v>
      </c>
      <c r="B69" s="444" t="s">
        <v>4911</v>
      </c>
      <c r="C69" s="444">
        <v>0</v>
      </c>
      <c r="D69" s="444">
        <v>6</v>
      </c>
      <c r="E69" s="444">
        <v>2025</v>
      </c>
      <c r="F69" s="473">
        <v>0</v>
      </c>
      <c r="G69" s="473">
        <v>2014.04</v>
      </c>
      <c r="H69" s="473">
        <v>2014.04</v>
      </c>
      <c r="I69" s="473">
        <v>0</v>
      </c>
      <c r="J69" s="444">
        <v>7</v>
      </c>
    </row>
    <row r="70" spans="1:10" ht="15.75" hidden="1" customHeight="1">
      <c r="A70" s="444" t="s">
        <v>4912</v>
      </c>
      <c r="B70" s="444" t="s">
        <v>4913</v>
      </c>
      <c r="C70" s="444">
        <v>0</v>
      </c>
      <c r="D70" s="444">
        <v>6</v>
      </c>
      <c r="E70" s="444">
        <v>2025</v>
      </c>
      <c r="F70" s="473">
        <v>0</v>
      </c>
      <c r="G70" s="473">
        <v>22951.31</v>
      </c>
      <c r="H70" s="473">
        <v>22951.31</v>
      </c>
      <c r="I70" s="473">
        <v>0</v>
      </c>
      <c r="J70" s="444">
        <v>7</v>
      </c>
    </row>
    <row r="71" spans="1:10" ht="15.75" hidden="1" customHeight="1">
      <c r="A71" s="444" t="s">
        <v>4914</v>
      </c>
      <c r="B71" s="444" t="s">
        <v>4915</v>
      </c>
      <c r="C71" s="444">
        <v>0</v>
      </c>
      <c r="D71" s="444">
        <v>6</v>
      </c>
      <c r="E71" s="444">
        <v>2025</v>
      </c>
      <c r="F71" s="473">
        <v>0</v>
      </c>
      <c r="G71" s="473">
        <v>3000</v>
      </c>
      <c r="H71" s="473">
        <v>3000</v>
      </c>
      <c r="I71" s="473">
        <v>0</v>
      </c>
      <c r="J71" s="444">
        <v>7</v>
      </c>
    </row>
    <row r="72" spans="1:10" ht="15.75" hidden="1" customHeight="1">
      <c r="A72" s="444" t="s">
        <v>4916</v>
      </c>
      <c r="B72" s="444" t="s">
        <v>4917</v>
      </c>
      <c r="C72" s="444">
        <v>0</v>
      </c>
      <c r="D72" s="444">
        <v>6</v>
      </c>
      <c r="E72" s="444">
        <v>2025</v>
      </c>
      <c r="F72" s="473">
        <v>0</v>
      </c>
      <c r="G72" s="473">
        <v>759.67</v>
      </c>
      <c r="H72" s="473">
        <v>759.67</v>
      </c>
      <c r="I72" s="473">
        <v>0</v>
      </c>
      <c r="J72" s="444">
        <v>7</v>
      </c>
    </row>
    <row r="73" spans="1:10" ht="15.75" hidden="1" customHeight="1">
      <c r="A73" s="444" t="s">
        <v>4918</v>
      </c>
      <c r="B73" s="444" t="s">
        <v>4919</v>
      </c>
      <c r="C73" s="444">
        <v>0</v>
      </c>
      <c r="D73" s="444">
        <v>6</v>
      </c>
      <c r="E73" s="444">
        <v>2025</v>
      </c>
      <c r="F73" s="473">
        <v>0</v>
      </c>
      <c r="G73" s="473">
        <v>895.4</v>
      </c>
      <c r="H73" s="473">
        <v>895.4</v>
      </c>
      <c r="I73" s="473">
        <v>0</v>
      </c>
      <c r="J73" s="444">
        <v>7</v>
      </c>
    </row>
    <row r="74" spans="1:10" ht="15.75" hidden="1" customHeight="1">
      <c r="A74" s="444" t="s">
        <v>4920</v>
      </c>
      <c r="B74" s="444" t="s">
        <v>4921</v>
      </c>
      <c r="C74" s="444">
        <v>0</v>
      </c>
      <c r="D74" s="444">
        <v>6</v>
      </c>
      <c r="E74" s="444">
        <v>2025</v>
      </c>
      <c r="F74" s="473">
        <v>0</v>
      </c>
      <c r="G74" s="473">
        <v>1298.5</v>
      </c>
      <c r="H74" s="473">
        <v>1298.5</v>
      </c>
      <c r="I74" s="473">
        <v>0</v>
      </c>
      <c r="J74" s="444">
        <v>7</v>
      </c>
    </row>
    <row r="75" spans="1:10" ht="15.75" hidden="1" customHeight="1">
      <c r="A75" s="444" t="s">
        <v>4922</v>
      </c>
      <c r="B75" s="444" t="s">
        <v>4923</v>
      </c>
      <c r="C75" s="444">
        <v>0</v>
      </c>
      <c r="D75" s="444">
        <v>6</v>
      </c>
      <c r="E75" s="444">
        <v>2025</v>
      </c>
      <c r="F75" s="473">
        <v>0</v>
      </c>
      <c r="G75" s="473">
        <v>0.14000000000000001</v>
      </c>
      <c r="H75" s="473">
        <v>0.14000000000000001</v>
      </c>
      <c r="I75" s="473">
        <v>0</v>
      </c>
      <c r="J75" s="444">
        <v>7</v>
      </c>
    </row>
    <row r="76" spans="1:10" ht="15.75" hidden="1" customHeight="1">
      <c r="A76" s="444" t="s">
        <v>4924</v>
      </c>
      <c r="B76" s="444" t="s">
        <v>4925</v>
      </c>
      <c r="C76" s="444">
        <v>0</v>
      </c>
      <c r="D76" s="444">
        <v>6</v>
      </c>
      <c r="E76" s="444">
        <v>2025</v>
      </c>
      <c r="F76" s="473">
        <v>0</v>
      </c>
      <c r="G76" s="473">
        <v>2493.71</v>
      </c>
      <c r="H76" s="473">
        <v>2493.71</v>
      </c>
      <c r="I76" s="473">
        <v>0</v>
      </c>
      <c r="J76" s="444">
        <v>7</v>
      </c>
    </row>
    <row r="77" spans="1:10" ht="15.75" hidden="1" customHeight="1">
      <c r="A77" s="444" t="s">
        <v>4926</v>
      </c>
      <c r="B77" s="444" t="s">
        <v>4927</v>
      </c>
      <c r="C77" s="444">
        <v>0</v>
      </c>
      <c r="D77" s="444">
        <v>6</v>
      </c>
      <c r="E77" s="444">
        <v>2025</v>
      </c>
      <c r="F77" s="473">
        <v>0</v>
      </c>
      <c r="G77" s="473">
        <v>19801.759999999998</v>
      </c>
      <c r="H77" s="473">
        <v>19801.759999999998</v>
      </c>
      <c r="I77" s="473">
        <v>0</v>
      </c>
      <c r="J77" s="444">
        <v>7</v>
      </c>
    </row>
    <row r="78" spans="1:10" ht="15.75" hidden="1" customHeight="1">
      <c r="A78" s="444" t="s">
        <v>4928</v>
      </c>
      <c r="B78" s="444" t="s">
        <v>4929</v>
      </c>
      <c r="C78" s="444">
        <v>0</v>
      </c>
      <c r="D78" s="444">
        <v>6</v>
      </c>
      <c r="E78" s="444">
        <v>2025</v>
      </c>
      <c r="F78" s="473">
        <v>0</v>
      </c>
      <c r="G78" s="473">
        <v>1225.48</v>
      </c>
      <c r="H78" s="473">
        <v>1225.48</v>
      </c>
      <c r="I78" s="473">
        <v>0</v>
      </c>
      <c r="J78" s="444">
        <v>7</v>
      </c>
    </row>
    <row r="79" spans="1:10" ht="15.75" hidden="1" customHeight="1">
      <c r="A79" s="444" t="s">
        <v>4930</v>
      </c>
      <c r="B79" s="444" t="s">
        <v>4931</v>
      </c>
      <c r="C79" s="444">
        <v>0</v>
      </c>
      <c r="D79" s="444">
        <v>6</v>
      </c>
      <c r="E79" s="444">
        <v>2025</v>
      </c>
      <c r="F79" s="473">
        <v>0</v>
      </c>
      <c r="G79" s="473">
        <v>9419.01</v>
      </c>
      <c r="H79" s="473">
        <v>9419.01</v>
      </c>
      <c r="I79" s="473">
        <v>0</v>
      </c>
      <c r="J79" s="444">
        <v>7</v>
      </c>
    </row>
    <row r="80" spans="1:10" ht="15.75" hidden="1" customHeight="1">
      <c r="A80" s="444" t="s">
        <v>498</v>
      </c>
      <c r="B80" s="444" t="s">
        <v>499</v>
      </c>
      <c r="C80" s="444">
        <v>0</v>
      </c>
      <c r="D80" s="444">
        <v>6</v>
      </c>
      <c r="E80" s="444">
        <v>2025</v>
      </c>
      <c r="F80" s="473">
        <v>24343.200000000001</v>
      </c>
      <c r="G80" s="473">
        <v>0</v>
      </c>
      <c r="H80" s="473">
        <v>0</v>
      </c>
      <c r="I80" s="473">
        <v>24343.200000000001</v>
      </c>
      <c r="J80" s="444">
        <v>7</v>
      </c>
    </row>
    <row r="81" spans="1:10" ht="15.75" hidden="1" customHeight="1">
      <c r="A81" s="444" t="s">
        <v>4048</v>
      </c>
      <c r="B81" s="444" t="s">
        <v>4049</v>
      </c>
      <c r="C81" s="444">
        <v>0</v>
      </c>
      <c r="D81" s="444">
        <v>6</v>
      </c>
      <c r="E81" s="444">
        <v>2025</v>
      </c>
      <c r="F81" s="473">
        <v>0</v>
      </c>
      <c r="G81" s="473">
        <v>37000</v>
      </c>
      <c r="H81" s="473">
        <v>37000</v>
      </c>
      <c r="I81" s="473">
        <v>0</v>
      </c>
      <c r="J81" s="444">
        <v>7</v>
      </c>
    </row>
    <row r="82" spans="1:10" ht="15.75" hidden="1" customHeight="1">
      <c r="A82" s="444" t="s">
        <v>502</v>
      </c>
      <c r="B82" s="444" t="s">
        <v>503</v>
      </c>
      <c r="C82" s="444">
        <v>0</v>
      </c>
      <c r="D82" s="444">
        <v>6</v>
      </c>
      <c r="E82" s="444">
        <v>2025</v>
      </c>
      <c r="F82" s="473">
        <v>0</v>
      </c>
      <c r="G82" s="473">
        <v>38570</v>
      </c>
      <c r="H82" s="473">
        <v>38570</v>
      </c>
      <c r="I82" s="473">
        <v>0</v>
      </c>
      <c r="J82" s="444">
        <v>7</v>
      </c>
    </row>
    <row r="83" spans="1:10" ht="15.75" hidden="1" customHeight="1">
      <c r="A83" s="444" t="s">
        <v>4050</v>
      </c>
      <c r="B83" s="444" t="s">
        <v>4051</v>
      </c>
      <c r="C83" s="444">
        <v>0</v>
      </c>
      <c r="D83" s="444">
        <v>6</v>
      </c>
      <c r="E83" s="444">
        <v>2025</v>
      </c>
      <c r="F83" s="473">
        <v>0</v>
      </c>
      <c r="G83" s="473">
        <v>2730</v>
      </c>
      <c r="H83" s="473">
        <v>2730</v>
      </c>
      <c r="I83" s="473">
        <v>0</v>
      </c>
      <c r="J83" s="444">
        <v>7</v>
      </c>
    </row>
    <row r="84" spans="1:10" ht="15.75" hidden="1" customHeight="1">
      <c r="A84" s="444" t="s">
        <v>4932</v>
      </c>
      <c r="B84" s="444" t="s">
        <v>4933</v>
      </c>
      <c r="C84" s="444">
        <v>0</v>
      </c>
      <c r="D84" s="444">
        <v>6</v>
      </c>
      <c r="E84" s="444">
        <v>2025</v>
      </c>
      <c r="F84" s="473">
        <v>0</v>
      </c>
      <c r="G84" s="473">
        <v>3715</v>
      </c>
      <c r="H84" s="473">
        <v>3715</v>
      </c>
      <c r="I84" s="473">
        <v>0</v>
      </c>
      <c r="J84" s="444">
        <v>7</v>
      </c>
    </row>
    <row r="85" spans="1:10" ht="15.75" hidden="1" customHeight="1">
      <c r="A85" s="444" t="s">
        <v>4934</v>
      </c>
      <c r="B85" s="444" t="s">
        <v>4935</v>
      </c>
      <c r="C85" s="444">
        <v>0</v>
      </c>
      <c r="D85" s="444">
        <v>6</v>
      </c>
      <c r="E85" s="444">
        <v>2025</v>
      </c>
      <c r="F85" s="473">
        <v>0</v>
      </c>
      <c r="G85" s="473">
        <v>180</v>
      </c>
      <c r="H85" s="473">
        <v>180</v>
      </c>
      <c r="I85" s="473">
        <v>0</v>
      </c>
      <c r="J85" s="444">
        <v>7</v>
      </c>
    </row>
    <row r="86" spans="1:10" ht="15.75" hidden="1" customHeight="1">
      <c r="A86" s="444" t="s">
        <v>4936</v>
      </c>
      <c r="B86" s="444" t="s">
        <v>4937</v>
      </c>
      <c r="C86" s="444">
        <v>0</v>
      </c>
      <c r="D86" s="444">
        <v>6</v>
      </c>
      <c r="E86" s="444">
        <v>2025</v>
      </c>
      <c r="F86" s="473">
        <v>0</v>
      </c>
      <c r="G86" s="473">
        <v>1225.83</v>
      </c>
      <c r="H86" s="473">
        <v>1225.83</v>
      </c>
      <c r="I86" s="473">
        <v>0</v>
      </c>
      <c r="J86" s="444">
        <v>7</v>
      </c>
    </row>
    <row r="87" spans="1:10" ht="15.75" hidden="1" customHeight="1">
      <c r="A87" s="444" t="s">
        <v>4938</v>
      </c>
      <c r="B87" s="444" t="s">
        <v>4939</v>
      </c>
      <c r="C87" s="444">
        <v>0</v>
      </c>
      <c r="D87" s="444">
        <v>6</v>
      </c>
      <c r="E87" s="444">
        <v>2025</v>
      </c>
      <c r="F87" s="473">
        <v>0</v>
      </c>
      <c r="G87" s="473">
        <v>940.05</v>
      </c>
      <c r="H87" s="473">
        <v>940.05</v>
      </c>
      <c r="I87" s="473">
        <v>0</v>
      </c>
      <c r="J87" s="444">
        <v>7</v>
      </c>
    </row>
    <row r="88" spans="1:10" ht="15.75" hidden="1" customHeight="1">
      <c r="A88" s="444" t="s">
        <v>4940</v>
      </c>
      <c r="B88" s="444" t="s">
        <v>4941</v>
      </c>
      <c r="C88" s="444">
        <v>0</v>
      </c>
      <c r="D88" s="444">
        <v>6</v>
      </c>
      <c r="E88" s="444">
        <v>2025</v>
      </c>
      <c r="F88" s="473">
        <v>0</v>
      </c>
      <c r="G88" s="473">
        <v>2064.16</v>
      </c>
      <c r="H88" s="473">
        <v>2064.16</v>
      </c>
      <c r="I88" s="473">
        <v>0</v>
      </c>
      <c r="J88" s="444">
        <v>7</v>
      </c>
    </row>
    <row r="89" spans="1:10" ht="15.75" hidden="1" customHeight="1">
      <c r="A89" s="444" t="s">
        <v>504</v>
      </c>
      <c r="B89" s="444" t="s">
        <v>505</v>
      </c>
      <c r="C89" s="444">
        <v>0</v>
      </c>
      <c r="D89" s="444">
        <v>6</v>
      </c>
      <c r="E89" s="444">
        <v>2025</v>
      </c>
      <c r="F89" s="473">
        <v>0</v>
      </c>
      <c r="G89" s="473">
        <v>5391.4</v>
      </c>
      <c r="H89" s="473">
        <v>5391.4</v>
      </c>
      <c r="I89" s="473">
        <v>0</v>
      </c>
      <c r="J89" s="444">
        <v>7</v>
      </c>
    </row>
    <row r="90" spans="1:10" ht="15.75" hidden="1" customHeight="1">
      <c r="A90" s="444" t="s">
        <v>4056</v>
      </c>
      <c r="B90" s="444" t="s">
        <v>4057</v>
      </c>
      <c r="C90" s="444">
        <v>0</v>
      </c>
      <c r="D90" s="444">
        <v>6</v>
      </c>
      <c r="E90" s="444">
        <v>2025</v>
      </c>
      <c r="F90" s="473">
        <v>0</v>
      </c>
      <c r="G90" s="473">
        <v>2092.25</v>
      </c>
      <c r="H90" s="473">
        <v>2092.25</v>
      </c>
      <c r="I90" s="473">
        <v>0</v>
      </c>
      <c r="J90" s="444">
        <v>7</v>
      </c>
    </row>
    <row r="91" spans="1:10" ht="15.75" hidden="1" customHeight="1">
      <c r="A91" s="444" t="s">
        <v>4942</v>
      </c>
      <c r="B91" s="444" t="s">
        <v>4943</v>
      </c>
      <c r="C91" s="444">
        <v>0</v>
      </c>
      <c r="D91" s="444">
        <v>6</v>
      </c>
      <c r="E91" s="444">
        <v>2025</v>
      </c>
      <c r="F91" s="473">
        <v>0</v>
      </c>
      <c r="G91" s="473">
        <v>795</v>
      </c>
      <c r="H91" s="473">
        <v>795</v>
      </c>
      <c r="I91" s="473">
        <v>0</v>
      </c>
      <c r="J91" s="444">
        <v>7</v>
      </c>
    </row>
    <row r="92" spans="1:10" ht="15.75" hidden="1" customHeight="1">
      <c r="A92" s="444" t="s">
        <v>506</v>
      </c>
      <c r="B92" s="444" t="s">
        <v>507</v>
      </c>
      <c r="C92" s="444">
        <v>0</v>
      </c>
      <c r="D92" s="444">
        <v>6</v>
      </c>
      <c r="E92" s="444">
        <v>2025</v>
      </c>
      <c r="F92" s="473">
        <v>0</v>
      </c>
      <c r="G92" s="473">
        <v>41577</v>
      </c>
      <c r="H92" s="473">
        <v>30475</v>
      </c>
      <c r="I92" s="473">
        <v>11102</v>
      </c>
      <c r="J92" s="444">
        <v>7</v>
      </c>
    </row>
    <row r="93" spans="1:10" ht="15.75" hidden="1" customHeight="1">
      <c r="A93" s="444" t="s">
        <v>512</v>
      </c>
      <c r="B93" s="444" t="s">
        <v>513</v>
      </c>
      <c r="C93" s="444">
        <v>0</v>
      </c>
      <c r="D93" s="444">
        <v>6</v>
      </c>
      <c r="E93" s="444">
        <v>2025</v>
      </c>
      <c r="F93" s="473">
        <v>0</v>
      </c>
      <c r="G93" s="473">
        <v>99.92</v>
      </c>
      <c r="H93" s="473">
        <v>99.92</v>
      </c>
      <c r="I93" s="473">
        <v>0</v>
      </c>
      <c r="J93" s="444">
        <v>7</v>
      </c>
    </row>
    <row r="94" spans="1:10" ht="15.75" hidden="1" customHeight="1">
      <c r="A94" s="444" t="s">
        <v>4062</v>
      </c>
      <c r="B94" s="444" t="s">
        <v>4063</v>
      </c>
      <c r="C94" s="444">
        <v>0</v>
      </c>
      <c r="D94" s="444">
        <v>6</v>
      </c>
      <c r="E94" s="444">
        <v>2025</v>
      </c>
      <c r="F94" s="473">
        <v>0</v>
      </c>
      <c r="G94" s="473">
        <v>13500</v>
      </c>
      <c r="H94" s="473">
        <v>13500</v>
      </c>
      <c r="I94" s="473">
        <v>0</v>
      </c>
      <c r="J94" s="444">
        <v>7</v>
      </c>
    </row>
    <row r="95" spans="1:10" ht="15.75" hidden="1" customHeight="1">
      <c r="A95" s="444" t="s">
        <v>4944</v>
      </c>
      <c r="B95" s="444" t="s">
        <v>4945</v>
      </c>
      <c r="C95" s="444">
        <v>0</v>
      </c>
      <c r="D95" s="444">
        <v>6</v>
      </c>
      <c r="E95" s="444">
        <v>2025</v>
      </c>
      <c r="F95" s="473">
        <v>0</v>
      </c>
      <c r="G95" s="473">
        <v>32868</v>
      </c>
      <c r="H95" s="473">
        <v>32868</v>
      </c>
      <c r="I95" s="473">
        <v>0</v>
      </c>
      <c r="J95" s="444">
        <v>7</v>
      </c>
    </row>
    <row r="96" spans="1:10" ht="15.75" hidden="1" customHeight="1">
      <c r="A96" s="444" t="s">
        <v>4946</v>
      </c>
      <c r="B96" s="444" t="s">
        <v>4947</v>
      </c>
      <c r="C96" s="444">
        <v>0</v>
      </c>
      <c r="D96" s="444">
        <v>6</v>
      </c>
      <c r="E96" s="444">
        <v>2025</v>
      </c>
      <c r="F96" s="473">
        <v>0</v>
      </c>
      <c r="G96" s="473">
        <v>5575</v>
      </c>
      <c r="H96" s="473">
        <v>893</v>
      </c>
      <c r="I96" s="473">
        <v>4682</v>
      </c>
      <c r="J96" s="444">
        <v>7</v>
      </c>
    </row>
    <row r="97" spans="1:10" ht="15.75" hidden="1" customHeight="1">
      <c r="A97" t="s">
        <v>514</v>
      </c>
      <c r="B97" t="s">
        <v>515</v>
      </c>
      <c r="C97">
        <v>0</v>
      </c>
      <c r="D97">
        <v>6</v>
      </c>
      <c r="E97">
        <v>2025</v>
      </c>
      <c r="F97" s="55">
        <v>1046042.23</v>
      </c>
      <c r="G97" s="55">
        <v>753818.28</v>
      </c>
      <c r="H97" s="55">
        <v>738513.57</v>
      </c>
      <c r="I97" s="55">
        <v>1061346.94</v>
      </c>
      <c r="J97">
        <v>5</v>
      </c>
    </row>
    <row r="98" spans="1:10" ht="15.75" hidden="1" customHeight="1">
      <c r="A98" t="s">
        <v>516</v>
      </c>
      <c r="B98" t="s">
        <v>517</v>
      </c>
      <c r="C98">
        <v>0</v>
      </c>
      <c r="D98">
        <v>6</v>
      </c>
      <c r="E98">
        <v>2025</v>
      </c>
      <c r="F98" s="55">
        <v>1046042.23</v>
      </c>
      <c r="G98" s="55">
        <v>753818.28</v>
      </c>
      <c r="H98" s="55">
        <v>738513.57</v>
      </c>
      <c r="I98" s="55">
        <v>1061346.94</v>
      </c>
      <c r="J98">
        <v>6</v>
      </c>
    </row>
    <row r="99" spans="1:10" ht="15.75" hidden="1" customHeight="1">
      <c r="A99" t="s">
        <v>4948</v>
      </c>
      <c r="B99" t="s">
        <v>4949</v>
      </c>
      <c r="C99">
        <v>0</v>
      </c>
      <c r="D99">
        <v>6</v>
      </c>
      <c r="E99">
        <v>2025</v>
      </c>
      <c r="F99" s="55">
        <v>0</v>
      </c>
      <c r="G99" s="55">
        <v>0</v>
      </c>
      <c r="H99" s="55">
        <v>300</v>
      </c>
      <c r="I99" s="55">
        <v>-300</v>
      </c>
      <c r="J99">
        <v>7</v>
      </c>
    </row>
    <row r="100" spans="1:10" ht="15.75" hidden="1" customHeight="1">
      <c r="A100" t="s">
        <v>530</v>
      </c>
      <c r="B100" t="s">
        <v>531</v>
      </c>
      <c r="C100">
        <v>0</v>
      </c>
      <c r="D100">
        <v>6</v>
      </c>
      <c r="E100">
        <v>2025</v>
      </c>
      <c r="F100" s="55">
        <v>0</v>
      </c>
      <c r="G100" s="55">
        <v>570.1</v>
      </c>
      <c r="H100" s="55">
        <v>570.1</v>
      </c>
      <c r="I100" s="55">
        <v>0</v>
      </c>
      <c r="J100">
        <v>7</v>
      </c>
    </row>
    <row r="101" spans="1:10" ht="15.75" hidden="1" customHeight="1">
      <c r="A101" t="s">
        <v>532</v>
      </c>
      <c r="B101" t="s">
        <v>533</v>
      </c>
      <c r="C101">
        <v>0</v>
      </c>
      <c r="D101">
        <v>6</v>
      </c>
      <c r="E101">
        <v>2025</v>
      </c>
      <c r="F101" s="55">
        <v>0</v>
      </c>
      <c r="G101" s="55">
        <v>689</v>
      </c>
      <c r="H101" s="55">
        <v>539.34</v>
      </c>
      <c r="I101" s="55">
        <v>149.66</v>
      </c>
      <c r="J101">
        <v>7</v>
      </c>
    </row>
    <row r="102" spans="1:10" ht="15.75" hidden="1" customHeight="1">
      <c r="A102" t="s">
        <v>4950</v>
      </c>
      <c r="B102" t="s">
        <v>4951</v>
      </c>
      <c r="C102">
        <v>0</v>
      </c>
      <c r="D102">
        <v>6</v>
      </c>
      <c r="E102">
        <v>2025</v>
      </c>
      <c r="F102" s="55">
        <v>0</v>
      </c>
      <c r="G102" s="55">
        <v>112</v>
      </c>
      <c r="H102" s="55">
        <v>112</v>
      </c>
      <c r="I102" s="55">
        <v>0</v>
      </c>
      <c r="J102">
        <v>7</v>
      </c>
    </row>
    <row r="103" spans="1:10" ht="15.75" hidden="1" customHeight="1">
      <c r="A103" t="s">
        <v>4952</v>
      </c>
      <c r="B103" t="s">
        <v>4953</v>
      </c>
      <c r="C103">
        <v>0</v>
      </c>
      <c r="D103">
        <v>6</v>
      </c>
      <c r="E103">
        <v>2025</v>
      </c>
      <c r="F103" s="55">
        <v>0</v>
      </c>
      <c r="G103" s="55">
        <v>785.6</v>
      </c>
      <c r="H103" s="55">
        <v>785.6</v>
      </c>
      <c r="I103" s="55">
        <v>0</v>
      </c>
      <c r="J103">
        <v>7</v>
      </c>
    </row>
    <row r="104" spans="1:10" ht="15.75" hidden="1" customHeight="1">
      <c r="A104" t="s">
        <v>538</v>
      </c>
      <c r="B104" t="s">
        <v>539</v>
      </c>
      <c r="C104">
        <v>0</v>
      </c>
      <c r="D104">
        <v>6</v>
      </c>
      <c r="E104">
        <v>2025</v>
      </c>
      <c r="F104" s="55">
        <v>0</v>
      </c>
      <c r="G104" s="55">
        <v>2970.13</v>
      </c>
      <c r="H104" s="55">
        <v>2970.13</v>
      </c>
      <c r="I104" s="55">
        <v>0</v>
      </c>
      <c r="J104">
        <v>7</v>
      </c>
    </row>
    <row r="105" spans="1:10" ht="15.75" hidden="1" customHeight="1">
      <c r="A105" t="s">
        <v>542</v>
      </c>
      <c r="B105" t="s">
        <v>543</v>
      </c>
      <c r="C105">
        <v>0</v>
      </c>
      <c r="D105">
        <v>6</v>
      </c>
      <c r="E105">
        <v>2025</v>
      </c>
      <c r="F105" s="55">
        <v>0</v>
      </c>
      <c r="G105" s="55">
        <v>1595.52</v>
      </c>
      <c r="H105" s="55">
        <v>863.1</v>
      </c>
      <c r="I105" s="55">
        <v>732.42</v>
      </c>
      <c r="J105">
        <v>7</v>
      </c>
    </row>
    <row r="106" spans="1:10" ht="15.75" hidden="1" customHeight="1">
      <c r="A106" t="s">
        <v>544</v>
      </c>
      <c r="B106" t="s">
        <v>545</v>
      </c>
      <c r="C106">
        <v>0</v>
      </c>
      <c r="D106">
        <v>6</v>
      </c>
      <c r="E106">
        <v>2025</v>
      </c>
      <c r="F106" s="55">
        <v>0</v>
      </c>
      <c r="G106" s="55">
        <v>0</v>
      </c>
      <c r="H106" s="55">
        <v>300</v>
      </c>
      <c r="I106" s="55">
        <v>-300</v>
      </c>
      <c r="J106">
        <v>7</v>
      </c>
    </row>
    <row r="107" spans="1:10" ht="15.75" hidden="1" customHeight="1">
      <c r="A107" t="s">
        <v>546</v>
      </c>
      <c r="B107" t="s">
        <v>547</v>
      </c>
      <c r="C107">
        <v>0</v>
      </c>
      <c r="D107">
        <v>6</v>
      </c>
      <c r="E107">
        <v>2025</v>
      </c>
      <c r="F107" s="55">
        <v>0.05</v>
      </c>
      <c r="G107" s="55">
        <v>14770.27</v>
      </c>
      <c r="H107" s="55">
        <v>7118.48</v>
      </c>
      <c r="I107" s="55">
        <v>7651.84</v>
      </c>
      <c r="J107">
        <v>7</v>
      </c>
    </row>
    <row r="108" spans="1:10" ht="15.75" hidden="1" customHeight="1">
      <c r="A108" t="s">
        <v>548</v>
      </c>
      <c r="B108" t="s">
        <v>549</v>
      </c>
      <c r="C108">
        <v>0</v>
      </c>
      <c r="D108">
        <v>6</v>
      </c>
      <c r="E108">
        <v>2025</v>
      </c>
      <c r="F108" s="55">
        <v>0</v>
      </c>
      <c r="G108" s="55">
        <v>751.53</v>
      </c>
      <c r="H108" s="55">
        <v>501.02</v>
      </c>
      <c r="I108" s="55">
        <v>250.51</v>
      </c>
      <c r="J108">
        <v>7</v>
      </c>
    </row>
    <row r="109" spans="1:10" ht="15.75" hidden="1" customHeight="1">
      <c r="A109" t="s">
        <v>550</v>
      </c>
      <c r="B109" t="s">
        <v>551</v>
      </c>
      <c r="C109">
        <v>0</v>
      </c>
      <c r="D109">
        <v>6</v>
      </c>
      <c r="E109">
        <v>2025</v>
      </c>
      <c r="F109" s="55">
        <v>0</v>
      </c>
      <c r="G109" s="55">
        <v>438.38</v>
      </c>
      <c r="H109" s="55">
        <v>779.1</v>
      </c>
      <c r="I109" s="55">
        <v>-340.72</v>
      </c>
      <c r="J109">
        <v>7</v>
      </c>
    </row>
    <row r="110" spans="1:10" ht="15.75" hidden="1" customHeight="1">
      <c r="A110" t="s">
        <v>552</v>
      </c>
      <c r="B110" t="s">
        <v>553</v>
      </c>
      <c r="C110">
        <v>0</v>
      </c>
      <c r="D110">
        <v>6</v>
      </c>
      <c r="E110">
        <v>2025</v>
      </c>
      <c r="F110" s="55">
        <v>416.47</v>
      </c>
      <c r="G110" s="55">
        <v>0</v>
      </c>
      <c r="H110" s="55">
        <v>0</v>
      </c>
      <c r="I110" s="55">
        <v>416.47</v>
      </c>
      <c r="J110">
        <v>7</v>
      </c>
    </row>
    <row r="111" spans="1:10" ht="15.75" hidden="1" customHeight="1">
      <c r="A111" t="s">
        <v>554</v>
      </c>
      <c r="B111" t="s">
        <v>555</v>
      </c>
      <c r="C111">
        <v>0</v>
      </c>
      <c r="D111">
        <v>6</v>
      </c>
      <c r="E111">
        <v>2025</v>
      </c>
      <c r="F111" s="55">
        <v>0</v>
      </c>
      <c r="G111" s="55">
        <v>644.70000000000005</v>
      </c>
      <c r="H111" s="55">
        <v>0</v>
      </c>
      <c r="I111" s="55">
        <v>644.70000000000005</v>
      </c>
      <c r="J111">
        <v>7</v>
      </c>
    </row>
    <row r="112" spans="1:10" ht="15.75" hidden="1" customHeight="1">
      <c r="A112" t="s">
        <v>4070</v>
      </c>
      <c r="B112" t="s">
        <v>4071</v>
      </c>
      <c r="C112">
        <v>0</v>
      </c>
      <c r="D112">
        <v>6</v>
      </c>
      <c r="E112">
        <v>2025</v>
      </c>
      <c r="F112" s="55">
        <v>0</v>
      </c>
      <c r="G112" s="55">
        <v>0</v>
      </c>
      <c r="H112" s="55">
        <v>300</v>
      </c>
      <c r="I112" s="55">
        <v>-300</v>
      </c>
      <c r="J112">
        <v>7</v>
      </c>
    </row>
    <row r="113" spans="1:10" ht="15.75" hidden="1" customHeight="1">
      <c r="A113" t="s">
        <v>4074</v>
      </c>
      <c r="B113" t="s">
        <v>4075</v>
      </c>
      <c r="C113">
        <v>0</v>
      </c>
      <c r="D113">
        <v>6</v>
      </c>
      <c r="E113">
        <v>2025</v>
      </c>
      <c r="F113" s="55">
        <v>69303.600000000006</v>
      </c>
      <c r="G113" s="55">
        <v>70618.320000000007</v>
      </c>
      <c r="H113" s="55">
        <v>138607.20000000001</v>
      </c>
      <c r="I113" s="55">
        <v>1314.72</v>
      </c>
      <c r="J113">
        <v>7</v>
      </c>
    </row>
    <row r="114" spans="1:10" ht="15.75" hidden="1" customHeight="1">
      <c r="A114" t="s">
        <v>562</v>
      </c>
      <c r="B114" t="s">
        <v>563</v>
      </c>
      <c r="C114">
        <v>0</v>
      </c>
      <c r="D114">
        <v>6</v>
      </c>
      <c r="E114">
        <v>2025</v>
      </c>
      <c r="F114" s="55">
        <v>0</v>
      </c>
      <c r="G114" s="55">
        <v>0</v>
      </c>
      <c r="H114" s="55">
        <v>300</v>
      </c>
      <c r="I114" s="55">
        <v>-300</v>
      </c>
      <c r="J114">
        <v>7</v>
      </c>
    </row>
    <row r="115" spans="1:10" ht="15.75" hidden="1" customHeight="1">
      <c r="A115" t="s">
        <v>4076</v>
      </c>
      <c r="B115" t="s">
        <v>4077</v>
      </c>
      <c r="C115">
        <v>0</v>
      </c>
      <c r="D115">
        <v>6</v>
      </c>
      <c r="E115">
        <v>2025</v>
      </c>
      <c r="F115" s="55">
        <v>0</v>
      </c>
      <c r="G115" s="55">
        <v>0</v>
      </c>
      <c r="H115" s="55">
        <v>600</v>
      </c>
      <c r="I115" s="55">
        <v>-600</v>
      </c>
      <c r="J115">
        <v>7</v>
      </c>
    </row>
    <row r="116" spans="1:10" ht="15.75" hidden="1" customHeight="1">
      <c r="A116" t="s">
        <v>564</v>
      </c>
      <c r="B116" t="s">
        <v>565</v>
      </c>
      <c r="C116">
        <v>0</v>
      </c>
      <c r="D116">
        <v>6</v>
      </c>
      <c r="E116">
        <v>2025</v>
      </c>
      <c r="F116" s="55">
        <v>165</v>
      </c>
      <c r="G116" s="55">
        <v>6142.2</v>
      </c>
      <c r="H116" s="55">
        <v>6142.2</v>
      </c>
      <c r="I116" s="55">
        <v>165</v>
      </c>
      <c r="J116">
        <v>7</v>
      </c>
    </row>
    <row r="117" spans="1:10" ht="15.75" hidden="1" customHeight="1">
      <c r="A117" t="s">
        <v>568</v>
      </c>
      <c r="B117" t="s">
        <v>569</v>
      </c>
      <c r="C117">
        <v>0</v>
      </c>
      <c r="D117">
        <v>6</v>
      </c>
      <c r="E117">
        <v>2025</v>
      </c>
      <c r="F117" s="55">
        <v>736.19</v>
      </c>
      <c r="G117" s="55">
        <v>0</v>
      </c>
      <c r="H117" s="55">
        <v>0</v>
      </c>
      <c r="I117" s="55">
        <v>736.19</v>
      </c>
      <c r="J117">
        <v>7</v>
      </c>
    </row>
    <row r="118" spans="1:10" ht="15.75" hidden="1" customHeight="1">
      <c r="A118" t="s">
        <v>570</v>
      </c>
      <c r="B118" t="s">
        <v>571</v>
      </c>
      <c r="C118">
        <v>0</v>
      </c>
      <c r="D118">
        <v>6</v>
      </c>
      <c r="E118">
        <v>2025</v>
      </c>
      <c r="F118" s="55">
        <v>0</v>
      </c>
      <c r="G118" s="55">
        <v>1292.5999999999999</v>
      </c>
      <c r="H118" s="55">
        <v>1292.5999999999999</v>
      </c>
      <c r="I118" s="55">
        <v>0</v>
      </c>
      <c r="J118">
        <v>7</v>
      </c>
    </row>
    <row r="119" spans="1:10" ht="15.75" hidden="1" customHeight="1">
      <c r="A119" t="s">
        <v>574</v>
      </c>
      <c r="B119" t="s">
        <v>575</v>
      </c>
      <c r="C119">
        <v>0</v>
      </c>
      <c r="D119">
        <v>6</v>
      </c>
      <c r="E119">
        <v>2025</v>
      </c>
      <c r="F119" s="55">
        <v>0</v>
      </c>
      <c r="G119" s="55">
        <v>397.76</v>
      </c>
      <c r="H119" s="55">
        <v>697.76</v>
      </c>
      <c r="I119" s="55">
        <v>-300</v>
      </c>
      <c r="J119">
        <v>7</v>
      </c>
    </row>
    <row r="120" spans="1:10" ht="15.75" hidden="1" customHeight="1">
      <c r="A120" t="s">
        <v>578</v>
      </c>
      <c r="B120" t="s">
        <v>579</v>
      </c>
      <c r="C120">
        <v>0</v>
      </c>
      <c r="D120">
        <v>6</v>
      </c>
      <c r="E120">
        <v>2025</v>
      </c>
      <c r="F120" s="55">
        <v>0</v>
      </c>
      <c r="G120" s="55">
        <v>1116.0999999999999</v>
      </c>
      <c r="H120" s="55">
        <v>1002.1</v>
      </c>
      <c r="I120" s="55">
        <v>114</v>
      </c>
      <c r="J120">
        <v>7</v>
      </c>
    </row>
    <row r="121" spans="1:10" ht="15.75" hidden="1" customHeight="1">
      <c r="A121" t="s">
        <v>4080</v>
      </c>
      <c r="B121" t="s">
        <v>4081</v>
      </c>
      <c r="C121">
        <v>0</v>
      </c>
      <c r="D121">
        <v>6</v>
      </c>
      <c r="E121">
        <v>2025</v>
      </c>
      <c r="F121" s="55">
        <v>0</v>
      </c>
      <c r="G121" s="55">
        <v>5997.98</v>
      </c>
      <c r="H121" s="55">
        <v>1124.6099999999999</v>
      </c>
      <c r="I121" s="55">
        <v>4873.37</v>
      </c>
      <c r="J121">
        <v>7</v>
      </c>
    </row>
    <row r="122" spans="1:10" ht="15.75" hidden="1" customHeight="1">
      <c r="A122" t="s">
        <v>580</v>
      </c>
      <c r="B122" t="s">
        <v>581</v>
      </c>
      <c r="C122">
        <v>0</v>
      </c>
      <c r="D122">
        <v>6</v>
      </c>
      <c r="E122">
        <v>2025</v>
      </c>
      <c r="F122" s="55">
        <v>0</v>
      </c>
      <c r="G122" s="55">
        <v>6057</v>
      </c>
      <c r="H122" s="55">
        <v>6057</v>
      </c>
      <c r="I122" s="55">
        <v>0</v>
      </c>
      <c r="J122">
        <v>7</v>
      </c>
    </row>
    <row r="123" spans="1:10" ht="15.75" hidden="1" customHeight="1">
      <c r="A123" t="s">
        <v>584</v>
      </c>
      <c r="B123" t="s">
        <v>585</v>
      </c>
      <c r="C123">
        <v>0</v>
      </c>
      <c r="D123">
        <v>6</v>
      </c>
      <c r="E123">
        <v>2025</v>
      </c>
      <c r="F123" s="55">
        <v>0</v>
      </c>
      <c r="G123" s="55">
        <v>1700.84</v>
      </c>
      <c r="H123" s="55">
        <v>1700.84</v>
      </c>
      <c r="I123" s="55">
        <v>0</v>
      </c>
      <c r="J123">
        <v>7</v>
      </c>
    </row>
    <row r="124" spans="1:10" ht="15.75" hidden="1" customHeight="1">
      <c r="A124" t="s">
        <v>588</v>
      </c>
      <c r="B124" t="s">
        <v>589</v>
      </c>
      <c r="C124">
        <v>0</v>
      </c>
      <c r="D124">
        <v>6</v>
      </c>
      <c r="E124">
        <v>2025</v>
      </c>
      <c r="F124" s="55">
        <v>0</v>
      </c>
      <c r="G124" s="55">
        <v>450</v>
      </c>
      <c r="H124" s="55">
        <v>450</v>
      </c>
      <c r="I124" s="55">
        <v>0</v>
      </c>
      <c r="J124">
        <v>7</v>
      </c>
    </row>
    <row r="125" spans="1:10" ht="15.75" hidden="1" customHeight="1">
      <c r="A125" t="s">
        <v>592</v>
      </c>
      <c r="B125" t="s">
        <v>593</v>
      </c>
      <c r="C125">
        <v>0</v>
      </c>
      <c r="D125">
        <v>6</v>
      </c>
      <c r="E125">
        <v>2025</v>
      </c>
      <c r="F125" s="55">
        <v>0</v>
      </c>
      <c r="G125" s="55">
        <v>375</v>
      </c>
      <c r="H125" s="55">
        <v>375</v>
      </c>
      <c r="I125" s="55">
        <v>0</v>
      </c>
      <c r="J125">
        <v>7</v>
      </c>
    </row>
    <row r="126" spans="1:10" ht="15.75" hidden="1" customHeight="1">
      <c r="A126" t="s">
        <v>4084</v>
      </c>
      <c r="B126" t="s">
        <v>4085</v>
      </c>
      <c r="C126">
        <v>0</v>
      </c>
      <c r="D126">
        <v>6</v>
      </c>
      <c r="E126">
        <v>2025</v>
      </c>
      <c r="F126" s="55">
        <v>0</v>
      </c>
      <c r="G126" s="55">
        <v>210.67</v>
      </c>
      <c r="H126" s="55">
        <v>210.67</v>
      </c>
      <c r="I126" s="55">
        <v>0</v>
      </c>
      <c r="J126">
        <v>7</v>
      </c>
    </row>
    <row r="127" spans="1:10" ht="15.75" hidden="1" customHeight="1">
      <c r="A127" t="s">
        <v>598</v>
      </c>
      <c r="B127" t="s">
        <v>599</v>
      </c>
      <c r="C127">
        <v>0</v>
      </c>
      <c r="D127">
        <v>6</v>
      </c>
      <c r="E127">
        <v>2025</v>
      </c>
      <c r="F127" s="55">
        <v>0.03</v>
      </c>
      <c r="G127" s="55">
        <v>0</v>
      </c>
      <c r="H127" s="55">
        <v>0.03</v>
      </c>
      <c r="I127" s="55">
        <v>0</v>
      </c>
      <c r="J127">
        <v>7</v>
      </c>
    </row>
    <row r="128" spans="1:10" ht="15.75" hidden="1" customHeight="1">
      <c r="A128" t="s">
        <v>602</v>
      </c>
      <c r="B128" t="s">
        <v>603</v>
      </c>
      <c r="C128">
        <v>0</v>
      </c>
      <c r="D128">
        <v>6</v>
      </c>
      <c r="E128">
        <v>2025</v>
      </c>
      <c r="F128" s="55">
        <v>3390.74</v>
      </c>
      <c r="G128" s="55">
        <v>801.2</v>
      </c>
      <c r="H128" s="55">
        <v>801.2</v>
      </c>
      <c r="I128" s="55">
        <v>3390.74</v>
      </c>
      <c r="J128">
        <v>7</v>
      </c>
    </row>
    <row r="129" spans="1:10" ht="15.75" hidden="1" customHeight="1">
      <c r="A129" t="s">
        <v>604</v>
      </c>
      <c r="B129" t="s">
        <v>605</v>
      </c>
      <c r="C129">
        <v>0</v>
      </c>
      <c r="D129">
        <v>6</v>
      </c>
      <c r="E129">
        <v>2025</v>
      </c>
      <c r="F129" s="55">
        <v>0</v>
      </c>
      <c r="G129" s="55">
        <v>186.91</v>
      </c>
      <c r="H129" s="55">
        <v>48</v>
      </c>
      <c r="I129" s="55">
        <v>138.91</v>
      </c>
      <c r="J129">
        <v>7</v>
      </c>
    </row>
    <row r="130" spans="1:10" ht="15.75" hidden="1" customHeight="1">
      <c r="A130" t="s">
        <v>612</v>
      </c>
      <c r="B130" t="s">
        <v>613</v>
      </c>
      <c r="C130">
        <v>0</v>
      </c>
      <c r="D130">
        <v>6</v>
      </c>
      <c r="E130">
        <v>2025</v>
      </c>
      <c r="F130" s="55">
        <v>0</v>
      </c>
      <c r="G130" s="55">
        <v>298</v>
      </c>
      <c r="H130" s="55">
        <v>298</v>
      </c>
      <c r="I130" s="55">
        <v>0</v>
      </c>
      <c r="J130">
        <v>7</v>
      </c>
    </row>
    <row r="131" spans="1:10" ht="15.75" hidden="1" customHeight="1">
      <c r="A131" t="s">
        <v>614</v>
      </c>
      <c r="B131" t="s">
        <v>615</v>
      </c>
      <c r="C131">
        <v>0</v>
      </c>
      <c r="D131">
        <v>6</v>
      </c>
      <c r="E131">
        <v>2025</v>
      </c>
      <c r="F131" s="55">
        <v>0</v>
      </c>
      <c r="G131" s="55">
        <v>235.71</v>
      </c>
      <c r="H131" s="55">
        <v>235.71</v>
      </c>
      <c r="I131" s="55">
        <v>0</v>
      </c>
      <c r="J131">
        <v>7</v>
      </c>
    </row>
    <row r="132" spans="1:10" ht="15.75" hidden="1" customHeight="1">
      <c r="A132" t="s">
        <v>616</v>
      </c>
      <c r="B132" t="s">
        <v>617</v>
      </c>
      <c r="C132">
        <v>0</v>
      </c>
      <c r="D132">
        <v>6</v>
      </c>
      <c r="E132">
        <v>2025</v>
      </c>
      <c r="F132" s="55">
        <v>0</v>
      </c>
      <c r="G132" s="55">
        <v>1535.11</v>
      </c>
      <c r="H132" s="55">
        <v>1318.75</v>
      </c>
      <c r="I132" s="55">
        <v>216.36</v>
      </c>
      <c r="J132">
        <v>7</v>
      </c>
    </row>
    <row r="133" spans="1:10" ht="15.75" hidden="1" customHeight="1">
      <c r="A133" t="s">
        <v>618</v>
      </c>
      <c r="B133" t="s">
        <v>619</v>
      </c>
      <c r="C133">
        <v>0</v>
      </c>
      <c r="D133">
        <v>6</v>
      </c>
      <c r="E133">
        <v>2025</v>
      </c>
      <c r="F133" s="55">
        <v>2169.34</v>
      </c>
      <c r="G133" s="55">
        <v>0</v>
      </c>
      <c r="H133" s="55">
        <v>0</v>
      </c>
      <c r="I133" s="55">
        <v>2169.34</v>
      </c>
      <c r="J133">
        <v>7</v>
      </c>
    </row>
    <row r="134" spans="1:10" ht="15.75" hidden="1" customHeight="1">
      <c r="A134" t="s">
        <v>4770</v>
      </c>
      <c r="B134" t="s">
        <v>4771</v>
      </c>
      <c r="C134">
        <v>0</v>
      </c>
      <c r="D134">
        <v>6</v>
      </c>
      <c r="E134">
        <v>2025</v>
      </c>
      <c r="F134" s="55">
        <v>0</v>
      </c>
      <c r="G134" s="55">
        <v>0</v>
      </c>
      <c r="H134" s="55">
        <v>300</v>
      </c>
      <c r="I134" s="55">
        <v>-300</v>
      </c>
      <c r="J134">
        <v>7</v>
      </c>
    </row>
    <row r="135" spans="1:10" ht="15.75" hidden="1" customHeight="1">
      <c r="A135" t="s">
        <v>4086</v>
      </c>
      <c r="B135" t="s">
        <v>4087</v>
      </c>
      <c r="C135">
        <v>0</v>
      </c>
      <c r="D135">
        <v>6</v>
      </c>
      <c r="E135">
        <v>2025</v>
      </c>
      <c r="F135" s="55">
        <v>0.02</v>
      </c>
      <c r="G135" s="55">
        <v>0</v>
      </c>
      <c r="H135" s="55">
        <v>0.04</v>
      </c>
      <c r="I135" s="55">
        <v>-0.02</v>
      </c>
      <c r="J135">
        <v>7</v>
      </c>
    </row>
    <row r="136" spans="1:10" ht="15.75" hidden="1" customHeight="1">
      <c r="A136" t="s">
        <v>624</v>
      </c>
      <c r="B136" t="s">
        <v>625</v>
      </c>
      <c r="C136">
        <v>0</v>
      </c>
      <c r="D136">
        <v>6</v>
      </c>
      <c r="E136">
        <v>2025</v>
      </c>
      <c r="F136" s="55">
        <v>0</v>
      </c>
      <c r="G136" s="55">
        <v>39645.440000000002</v>
      </c>
      <c r="H136" s="55">
        <v>39645.440000000002</v>
      </c>
      <c r="I136" s="55">
        <v>0</v>
      </c>
      <c r="J136">
        <v>7</v>
      </c>
    </row>
    <row r="137" spans="1:10" ht="15.75" hidden="1" customHeight="1">
      <c r="A137" t="s">
        <v>626</v>
      </c>
      <c r="B137" t="s">
        <v>627</v>
      </c>
      <c r="C137">
        <v>0</v>
      </c>
      <c r="D137">
        <v>6</v>
      </c>
      <c r="E137">
        <v>2025</v>
      </c>
      <c r="F137" s="55">
        <v>0</v>
      </c>
      <c r="G137" s="55">
        <v>2815.85</v>
      </c>
      <c r="H137" s="55">
        <v>2766.66</v>
      </c>
      <c r="I137" s="55">
        <v>49.19</v>
      </c>
      <c r="J137">
        <v>7</v>
      </c>
    </row>
    <row r="138" spans="1:10" ht="15.75" hidden="1" customHeight="1">
      <c r="A138" t="s">
        <v>4954</v>
      </c>
      <c r="B138" t="s">
        <v>4955</v>
      </c>
      <c r="C138">
        <v>0</v>
      </c>
      <c r="D138">
        <v>6</v>
      </c>
      <c r="E138">
        <v>2025</v>
      </c>
      <c r="F138" s="55">
        <v>0</v>
      </c>
      <c r="G138" s="55">
        <v>1927</v>
      </c>
      <c r="H138" s="55">
        <v>1927</v>
      </c>
      <c r="I138" s="55">
        <v>0</v>
      </c>
      <c r="J138">
        <v>7</v>
      </c>
    </row>
    <row r="139" spans="1:10" ht="15.75" hidden="1" customHeight="1">
      <c r="A139" t="s">
        <v>4956</v>
      </c>
      <c r="B139" t="s">
        <v>4957</v>
      </c>
      <c r="C139">
        <v>0</v>
      </c>
      <c r="D139">
        <v>6</v>
      </c>
      <c r="E139">
        <v>2025</v>
      </c>
      <c r="F139" s="55">
        <v>0</v>
      </c>
      <c r="G139" s="55">
        <v>2057.5300000000002</v>
      </c>
      <c r="H139" s="55">
        <v>2057.5300000000002</v>
      </c>
      <c r="I139" s="55">
        <v>0</v>
      </c>
      <c r="J139">
        <v>7</v>
      </c>
    </row>
    <row r="140" spans="1:10" ht="15.75" hidden="1" customHeight="1">
      <c r="A140" t="s">
        <v>4772</v>
      </c>
      <c r="B140" t="s">
        <v>4773</v>
      </c>
      <c r="C140">
        <v>0</v>
      </c>
      <c r="D140">
        <v>6</v>
      </c>
      <c r="E140">
        <v>2025</v>
      </c>
      <c r="F140" s="55">
        <v>0</v>
      </c>
      <c r="G140" s="55">
        <v>0</v>
      </c>
      <c r="H140" s="55">
        <v>300</v>
      </c>
      <c r="I140" s="55">
        <v>-300</v>
      </c>
      <c r="J140">
        <v>7</v>
      </c>
    </row>
    <row r="141" spans="1:10" ht="15.75" hidden="1" customHeight="1">
      <c r="A141" t="s">
        <v>4958</v>
      </c>
      <c r="B141" t="s">
        <v>4959</v>
      </c>
      <c r="C141">
        <v>0</v>
      </c>
      <c r="D141">
        <v>6</v>
      </c>
      <c r="E141">
        <v>2025</v>
      </c>
      <c r="F141" s="55">
        <v>0</v>
      </c>
      <c r="G141" s="55">
        <v>449</v>
      </c>
      <c r="H141" s="55">
        <v>0</v>
      </c>
      <c r="I141" s="55">
        <v>449</v>
      </c>
      <c r="J141">
        <v>7</v>
      </c>
    </row>
    <row r="142" spans="1:10" ht="15.75" hidden="1" customHeight="1">
      <c r="A142" t="s">
        <v>642</v>
      </c>
      <c r="B142" t="s">
        <v>643</v>
      </c>
      <c r="C142">
        <v>0</v>
      </c>
      <c r="D142">
        <v>6</v>
      </c>
      <c r="E142">
        <v>2025</v>
      </c>
      <c r="F142" s="55">
        <v>0</v>
      </c>
      <c r="G142" s="55">
        <v>891.28</v>
      </c>
      <c r="H142" s="55">
        <v>336.88</v>
      </c>
      <c r="I142" s="55">
        <v>554.4</v>
      </c>
      <c r="J142">
        <v>7</v>
      </c>
    </row>
    <row r="143" spans="1:10" ht="15.75" hidden="1" customHeight="1">
      <c r="A143" t="s">
        <v>646</v>
      </c>
      <c r="B143" t="s">
        <v>647</v>
      </c>
      <c r="C143">
        <v>0</v>
      </c>
      <c r="D143">
        <v>6</v>
      </c>
      <c r="E143">
        <v>2025</v>
      </c>
      <c r="F143" s="55">
        <v>0</v>
      </c>
      <c r="G143" s="55">
        <v>328</v>
      </c>
      <c r="H143" s="55">
        <v>328</v>
      </c>
      <c r="I143" s="55">
        <v>0</v>
      </c>
      <c r="J143">
        <v>7</v>
      </c>
    </row>
    <row r="144" spans="1:10" ht="15.75" hidden="1" customHeight="1">
      <c r="A144" t="s">
        <v>648</v>
      </c>
      <c r="B144" t="s">
        <v>649</v>
      </c>
      <c r="C144">
        <v>0</v>
      </c>
      <c r="D144">
        <v>6</v>
      </c>
      <c r="E144">
        <v>2025</v>
      </c>
      <c r="F144" s="55">
        <v>0</v>
      </c>
      <c r="G144" s="55">
        <v>1536.77</v>
      </c>
      <c r="H144" s="55">
        <v>1626.18</v>
      </c>
      <c r="I144" s="55">
        <v>-89.41</v>
      </c>
      <c r="J144">
        <v>7</v>
      </c>
    </row>
    <row r="145" spans="1:10" ht="15.75" hidden="1" customHeight="1">
      <c r="A145" t="s">
        <v>4090</v>
      </c>
      <c r="B145" t="s">
        <v>4091</v>
      </c>
      <c r="C145">
        <v>0</v>
      </c>
      <c r="D145">
        <v>6</v>
      </c>
      <c r="E145">
        <v>2025</v>
      </c>
      <c r="F145" s="55">
        <v>0</v>
      </c>
      <c r="G145" s="55">
        <v>450</v>
      </c>
      <c r="H145" s="55">
        <v>450</v>
      </c>
      <c r="I145" s="55">
        <v>0</v>
      </c>
      <c r="J145">
        <v>7</v>
      </c>
    </row>
    <row r="146" spans="1:10" ht="15.75" hidden="1" customHeight="1">
      <c r="A146" t="s">
        <v>650</v>
      </c>
      <c r="B146" t="s">
        <v>651</v>
      </c>
      <c r="C146">
        <v>0</v>
      </c>
      <c r="D146">
        <v>6</v>
      </c>
      <c r="E146">
        <v>2025</v>
      </c>
      <c r="F146" s="55">
        <v>0</v>
      </c>
      <c r="G146" s="55">
        <v>783.2</v>
      </c>
      <c r="H146" s="55">
        <v>783.2</v>
      </c>
      <c r="I146" s="55">
        <v>0</v>
      </c>
      <c r="J146">
        <v>7</v>
      </c>
    </row>
    <row r="147" spans="1:10" ht="15.75" hidden="1" customHeight="1">
      <c r="A147" t="s">
        <v>4092</v>
      </c>
      <c r="B147" t="s">
        <v>4093</v>
      </c>
      <c r="C147">
        <v>0</v>
      </c>
      <c r="D147">
        <v>6</v>
      </c>
      <c r="E147">
        <v>2025</v>
      </c>
      <c r="F147" s="55">
        <v>0</v>
      </c>
      <c r="G147" s="55">
        <v>443.38</v>
      </c>
      <c r="H147" s="55">
        <v>240.2</v>
      </c>
      <c r="I147" s="55">
        <v>203.18</v>
      </c>
      <c r="J147">
        <v>7</v>
      </c>
    </row>
    <row r="148" spans="1:10" ht="15.75" hidden="1" customHeight="1">
      <c r="A148" t="s">
        <v>4960</v>
      </c>
      <c r="B148" t="s">
        <v>4961</v>
      </c>
      <c r="C148">
        <v>0</v>
      </c>
      <c r="D148">
        <v>6</v>
      </c>
      <c r="E148">
        <v>2025</v>
      </c>
      <c r="F148" s="55">
        <v>0</v>
      </c>
      <c r="G148" s="55">
        <v>11000</v>
      </c>
      <c r="H148" s="55">
        <v>11000</v>
      </c>
      <c r="I148" s="55">
        <v>0</v>
      </c>
      <c r="J148">
        <v>7</v>
      </c>
    </row>
    <row r="149" spans="1:10" ht="15.75" hidden="1" customHeight="1">
      <c r="A149" t="s">
        <v>4962</v>
      </c>
      <c r="B149" t="s">
        <v>4963</v>
      </c>
      <c r="C149">
        <v>0</v>
      </c>
      <c r="D149">
        <v>6</v>
      </c>
      <c r="E149">
        <v>2025</v>
      </c>
      <c r="F149" s="55">
        <v>0</v>
      </c>
      <c r="G149" s="55">
        <v>2813.24</v>
      </c>
      <c r="H149" s="55">
        <v>2813.24</v>
      </c>
      <c r="I149" s="55">
        <v>0</v>
      </c>
      <c r="J149">
        <v>7</v>
      </c>
    </row>
    <row r="150" spans="1:10" ht="15.75" hidden="1" customHeight="1">
      <c r="A150" t="s">
        <v>662</v>
      </c>
      <c r="B150" t="s">
        <v>663</v>
      </c>
      <c r="C150">
        <v>0</v>
      </c>
      <c r="D150">
        <v>6</v>
      </c>
      <c r="E150">
        <v>2025</v>
      </c>
      <c r="F150" s="55">
        <v>0</v>
      </c>
      <c r="G150" s="55">
        <v>1788.41</v>
      </c>
      <c r="H150" s="55">
        <v>1325.06</v>
      </c>
      <c r="I150" s="55">
        <v>463.35</v>
      </c>
      <c r="J150">
        <v>7</v>
      </c>
    </row>
    <row r="151" spans="1:10" ht="15.75" hidden="1" customHeight="1">
      <c r="A151" t="s">
        <v>668</v>
      </c>
      <c r="B151" t="s">
        <v>669</v>
      </c>
      <c r="C151">
        <v>0</v>
      </c>
      <c r="D151">
        <v>6</v>
      </c>
      <c r="E151">
        <v>2025</v>
      </c>
      <c r="F151" s="55">
        <v>1649.42</v>
      </c>
      <c r="G151" s="55">
        <v>608.6</v>
      </c>
      <c r="H151" s="55">
        <v>0</v>
      </c>
      <c r="I151" s="55">
        <v>2258.02</v>
      </c>
      <c r="J151">
        <v>7</v>
      </c>
    </row>
    <row r="152" spans="1:10" ht="15.75" hidden="1" customHeight="1">
      <c r="A152" t="s">
        <v>672</v>
      </c>
      <c r="B152" t="s">
        <v>673</v>
      </c>
      <c r="C152">
        <v>0</v>
      </c>
      <c r="D152">
        <v>6</v>
      </c>
      <c r="E152">
        <v>2025</v>
      </c>
      <c r="F152" s="55">
        <v>0</v>
      </c>
      <c r="G152" s="55">
        <v>0</v>
      </c>
      <c r="H152" s="55">
        <v>300</v>
      </c>
      <c r="I152" s="55">
        <v>-300</v>
      </c>
      <c r="J152">
        <v>7</v>
      </c>
    </row>
    <row r="153" spans="1:10" ht="15.75" hidden="1" customHeight="1">
      <c r="A153" t="s">
        <v>674</v>
      </c>
      <c r="B153" t="s">
        <v>675</v>
      </c>
      <c r="C153">
        <v>0</v>
      </c>
      <c r="D153">
        <v>6</v>
      </c>
      <c r="E153">
        <v>2025</v>
      </c>
      <c r="F153" s="55">
        <v>0</v>
      </c>
      <c r="G153" s="55">
        <v>450</v>
      </c>
      <c r="H153" s="55">
        <v>450</v>
      </c>
      <c r="I153" s="55">
        <v>0</v>
      </c>
      <c r="J153">
        <v>7</v>
      </c>
    </row>
    <row r="154" spans="1:10" ht="15.75" hidden="1" customHeight="1">
      <c r="A154" t="s">
        <v>4774</v>
      </c>
      <c r="B154" t="s">
        <v>4775</v>
      </c>
      <c r="C154">
        <v>0</v>
      </c>
      <c r="D154">
        <v>6</v>
      </c>
      <c r="E154">
        <v>2025</v>
      </c>
      <c r="F154" s="55">
        <v>0</v>
      </c>
      <c r="G154" s="55">
        <v>325</v>
      </c>
      <c r="H154" s="55">
        <v>325</v>
      </c>
      <c r="I154" s="55">
        <v>0</v>
      </c>
      <c r="J154">
        <v>7</v>
      </c>
    </row>
    <row r="155" spans="1:10" ht="15.75" hidden="1" customHeight="1">
      <c r="A155" t="s">
        <v>678</v>
      </c>
      <c r="B155" t="s">
        <v>679</v>
      </c>
      <c r="C155">
        <v>0</v>
      </c>
      <c r="D155">
        <v>6</v>
      </c>
      <c r="E155">
        <v>2025</v>
      </c>
      <c r="F155" s="55">
        <v>0</v>
      </c>
      <c r="G155" s="55">
        <v>450</v>
      </c>
      <c r="H155" s="55">
        <v>450</v>
      </c>
      <c r="I155" s="55">
        <v>0</v>
      </c>
      <c r="J155">
        <v>7</v>
      </c>
    </row>
    <row r="156" spans="1:10" ht="15.75" hidden="1" customHeight="1">
      <c r="A156" t="s">
        <v>680</v>
      </c>
      <c r="B156" t="s">
        <v>681</v>
      </c>
      <c r="C156">
        <v>0</v>
      </c>
      <c r="D156">
        <v>6</v>
      </c>
      <c r="E156">
        <v>2025</v>
      </c>
      <c r="F156" s="55">
        <v>0</v>
      </c>
      <c r="G156" s="55">
        <v>13583.41</v>
      </c>
      <c r="H156" s="55">
        <v>8042.17</v>
      </c>
      <c r="I156" s="55">
        <v>5541.24</v>
      </c>
      <c r="J156">
        <v>7</v>
      </c>
    </row>
    <row r="157" spans="1:10" ht="15.75" hidden="1" customHeight="1">
      <c r="A157" t="s">
        <v>4964</v>
      </c>
      <c r="B157" t="s">
        <v>4965</v>
      </c>
      <c r="C157">
        <v>0</v>
      </c>
      <c r="D157">
        <v>6</v>
      </c>
      <c r="E157">
        <v>2025</v>
      </c>
      <c r="F157" s="55">
        <v>0</v>
      </c>
      <c r="G157" s="55">
        <v>2820.11</v>
      </c>
      <c r="H157" s="55">
        <v>2820.11</v>
      </c>
      <c r="I157" s="55">
        <v>0</v>
      </c>
      <c r="J157">
        <v>7</v>
      </c>
    </row>
    <row r="158" spans="1:10" ht="15.75" hidden="1" customHeight="1">
      <c r="A158" t="s">
        <v>4098</v>
      </c>
      <c r="B158" t="s">
        <v>4099</v>
      </c>
      <c r="C158">
        <v>0</v>
      </c>
      <c r="D158">
        <v>6</v>
      </c>
      <c r="E158">
        <v>2025</v>
      </c>
      <c r="F158" s="55">
        <v>-103.47</v>
      </c>
      <c r="G158" s="55">
        <v>0</v>
      </c>
      <c r="H158" s="55">
        <v>0</v>
      </c>
      <c r="I158" s="55">
        <v>-103.47</v>
      </c>
      <c r="J158">
        <v>7</v>
      </c>
    </row>
    <row r="159" spans="1:10" ht="15.75" hidden="1" customHeight="1">
      <c r="A159" t="s">
        <v>684</v>
      </c>
      <c r="B159" t="s">
        <v>685</v>
      </c>
      <c r="C159">
        <v>0</v>
      </c>
      <c r="D159">
        <v>6</v>
      </c>
      <c r="E159">
        <v>2025</v>
      </c>
      <c r="F159" s="55">
        <v>0</v>
      </c>
      <c r="G159" s="55">
        <v>635.96</v>
      </c>
      <c r="H159" s="55">
        <v>821.05</v>
      </c>
      <c r="I159" s="55">
        <v>-185.09</v>
      </c>
      <c r="J159">
        <v>7</v>
      </c>
    </row>
    <row r="160" spans="1:10" ht="15.75" hidden="1" customHeight="1">
      <c r="A160" t="s">
        <v>688</v>
      </c>
      <c r="B160" t="s">
        <v>689</v>
      </c>
      <c r="C160">
        <v>0</v>
      </c>
      <c r="D160">
        <v>6</v>
      </c>
      <c r="E160">
        <v>2025</v>
      </c>
      <c r="F160" s="55">
        <v>0</v>
      </c>
      <c r="G160" s="55">
        <v>505</v>
      </c>
      <c r="H160" s="55">
        <v>505</v>
      </c>
      <c r="I160" s="55">
        <v>0</v>
      </c>
      <c r="J160">
        <v>7</v>
      </c>
    </row>
    <row r="161" spans="1:10" ht="15.75" hidden="1" customHeight="1">
      <c r="A161" t="s">
        <v>4100</v>
      </c>
      <c r="B161" t="s">
        <v>4101</v>
      </c>
      <c r="C161">
        <v>0</v>
      </c>
      <c r="D161">
        <v>6</v>
      </c>
      <c r="E161">
        <v>2025</v>
      </c>
      <c r="F161" s="55">
        <v>0</v>
      </c>
      <c r="G161" s="55">
        <v>1180.1600000000001</v>
      </c>
      <c r="H161" s="55">
        <v>971.32</v>
      </c>
      <c r="I161" s="55">
        <v>208.84</v>
      </c>
      <c r="J161">
        <v>7</v>
      </c>
    </row>
    <row r="162" spans="1:10" ht="15.75" hidden="1" customHeight="1">
      <c r="A162" t="s">
        <v>4966</v>
      </c>
      <c r="B162" t="s">
        <v>4967</v>
      </c>
      <c r="C162">
        <v>0</v>
      </c>
      <c r="D162">
        <v>6</v>
      </c>
      <c r="E162">
        <v>2025</v>
      </c>
      <c r="F162" s="55">
        <v>0</v>
      </c>
      <c r="G162" s="55">
        <v>942.1</v>
      </c>
      <c r="H162" s="55">
        <v>809.94</v>
      </c>
      <c r="I162" s="55">
        <v>132.16</v>
      </c>
      <c r="J162">
        <v>7</v>
      </c>
    </row>
    <row r="163" spans="1:10" ht="15.75" hidden="1" customHeight="1">
      <c r="A163" t="s">
        <v>692</v>
      </c>
      <c r="B163" t="s">
        <v>693</v>
      </c>
      <c r="C163">
        <v>0</v>
      </c>
      <c r="D163">
        <v>6</v>
      </c>
      <c r="E163">
        <v>2025</v>
      </c>
      <c r="F163" s="55">
        <v>-0.01</v>
      </c>
      <c r="G163" s="55">
        <v>0.01</v>
      </c>
      <c r="H163" s="55">
        <v>0</v>
      </c>
      <c r="I163" s="55">
        <v>0</v>
      </c>
      <c r="J163">
        <v>7</v>
      </c>
    </row>
    <row r="164" spans="1:10" ht="15.75" hidden="1" customHeight="1">
      <c r="A164" t="s">
        <v>4968</v>
      </c>
      <c r="B164" t="s">
        <v>4969</v>
      </c>
      <c r="C164">
        <v>0</v>
      </c>
      <c r="D164">
        <v>6</v>
      </c>
      <c r="E164">
        <v>2025</v>
      </c>
      <c r="F164" s="55">
        <v>0</v>
      </c>
      <c r="G164" s="55">
        <v>314.10000000000002</v>
      </c>
      <c r="H164" s="55">
        <v>209.4</v>
      </c>
      <c r="I164" s="55">
        <v>104.7</v>
      </c>
      <c r="J164">
        <v>7</v>
      </c>
    </row>
    <row r="165" spans="1:10" ht="15.75" hidden="1" customHeight="1">
      <c r="A165" t="s">
        <v>4970</v>
      </c>
      <c r="B165" t="s">
        <v>4971</v>
      </c>
      <c r="C165">
        <v>0</v>
      </c>
      <c r="D165">
        <v>6</v>
      </c>
      <c r="E165">
        <v>2025</v>
      </c>
      <c r="F165" s="55">
        <v>0</v>
      </c>
      <c r="G165" s="55">
        <v>1253</v>
      </c>
      <c r="H165" s="55">
        <v>835.34</v>
      </c>
      <c r="I165" s="55">
        <v>417.66</v>
      </c>
      <c r="J165">
        <v>7</v>
      </c>
    </row>
    <row r="166" spans="1:10" ht="15.75" hidden="1" customHeight="1">
      <c r="A166" t="s">
        <v>694</v>
      </c>
      <c r="B166" t="s">
        <v>695</v>
      </c>
      <c r="C166">
        <v>0</v>
      </c>
      <c r="D166">
        <v>6</v>
      </c>
      <c r="E166">
        <v>2025</v>
      </c>
      <c r="F166" s="55">
        <v>0</v>
      </c>
      <c r="G166" s="55">
        <v>342</v>
      </c>
      <c r="H166" s="55">
        <v>342</v>
      </c>
      <c r="I166" s="55">
        <v>0</v>
      </c>
      <c r="J166">
        <v>7</v>
      </c>
    </row>
    <row r="167" spans="1:10" ht="15.75" hidden="1" customHeight="1">
      <c r="A167" t="s">
        <v>700</v>
      </c>
      <c r="B167" t="s">
        <v>701</v>
      </c>
      <c r="C167">
        <v>0</v>
      </c>
      <c r="D167">
        <v>6</v>
      </c>
      <c r="E167">
        <v>2025</v>
      </c>
      <c r="F167" s="55">
        <v>0</v>
      </c>
      <c r="G167" s="55">
        <v>1395.36</v>
      </c>
      <c r="H167" s="55">
        <v>731.5</v>
      </c>
      <c r="I167" s="55">
        <v>663.86</v>
      </c>
      <c r="J167">
        <v>7</v>
      </c>
    </row>
    <row r="168" spans="1:10" ht="15.75" hidden="1" customHeight="1">
      <c r="A168" t="s">
        <v>702</v>
      </c>
      <c r="B168" t="s">
        <v>703</v>
      </c>
      <c r="C168">
        <v>0</v>
      </c>
      <c r="D168">
        <v>6</v>
      </c>
      <c r="E168">
        <v>2025</v>
      </c>
      <c r="F168" s="55">
        <v>0</v>
      </c>
      <c r="G168" s="55">
        <v>5011.8500000000004</v>
      </c>
      <c r="H168" s="55">
        <v>4768.75</v>
      </c>
      <c r="I168" s="55">
        <v>243.1</v>
      </c>
      <c r="J168">
        <v>7</v>
      </c>
    </row>
    <row r="169" spans="1:10" ht="15.75" hidden="1" customHeight="1">
      <c r="A169" t="s">
        <v>4972</v>
      </c>
      <c r="B169" t="s">
        <v>4973</v>
      </c>
      <c r="C169">
        <v>0</v>
      </c>
      <c r="D169">
        <v>6</v>
      </c>
      <c r="E169">
        <v>2025</v>
      </c>
      <c r="F169" s="55">
        <v>0</v>
      </c>
      <c r="G169" s="55">
        <v>0</v>
      </c>
      <c r="H169" s="55">
        <v>300</v>
      </c>
      <c r="I169" s="55">
        <v>-300</v>
      </c>
      <c r="J169">
        <v>7</v>
      </c>
    </row>
    <row r="170" spans="1:10" ht="15.75" hidden="1" customHeight="1">
      <c r="A170" t="s">
        <v>4974</v>
      </c>
      <c r="B170" t="s">
        <v>4975</v>
      </c>
      <c r="C170">
        <v>0</v>
      </c>
      <c r="D170">
        <v>6</v>
      </c>
      <c r="E170">
        <v>2025</v>
      </c>
      <c r="F170" s="55">
        <v>0</v>
      </c>
      <c r="G170" s="55">
        <v>102000</v>
      </c>
      <c r="H170" s="55">
        <v>102000</v>
      </c>
      <c r="I170" s="55">
        <v>0</v>
      </c>
      <c r="J170">
        <v>7</v>
      </c>
    </row>
    <row r="171" spans="1:10" ht="15.75" hidden="1" customHeight="1">
      <c r="A171" t="s">
        <v>708</v>
      </c>
      <c r="B171" t="s">
        <v>709</v>
      </c>
      <c r="C171">
        <v>0</v>
      </c>
      <c r="D171">
        <v>6</v>
      </c>
      <c r="E171">
        <v>2025</v>
      </c>
      <c r="F171" s="55">
        <v>633.79999999999995</v>
      </c>
      <c r="G171" s="55">
        <v>0</v>
      </c>
      <c r="H171" s="55">
        <v>0</v>
      </c>
      <c r="I171" s="55">
        <v>633.79999999999995</v>
      </c>
      <c r="J171">
        <v>7</v>
      </c>
    </row>
    <row r="172" spans="1:10" ht="15.75" hidden="1" customHeight="1">
      <c r="A172" t="s">
        <v>4105</v>
      </c>
      <c r="B172" t="s">
        <v>4106</v>
      </c>
      <c r="C172">
        <v>0</v>
      </c>
      <c r="D172">
        <v>6</v>
      </c>
      <c r="E172">
        <v>2025</v>
      </c>
      <c r="F172" s="55">
        <v>0</v>
      </c>
      <c r="G172" s="55">
        <v>530.1</v>
      </c>
      <c r="H172" s="55">
        <v>353.4</v>
      </c>
      <c r="I172" s="55">
        <v>176.7</v>
      </c>
      <c r="J172">
        <v>7</v>
      </c>
    </row>
    <row r="173" spans="1:10" ht="15.75" hidden="1" customHeight="1">
      <c r="A173" t="s">
        <v>710</v>
      </c>
      <c r="B173" t="s">
        <v>711</v>
      </c>
      <c r="C173">
        <v>0</v>
      </c>
      <c r="D173">
        <v>6</v>
      </c>
      <c r="E173">
        <v>2025</v>
      </c>
      <c r="F173" s="55">
        <v>-0.01</v>
      </c>
      <c r="G173" s="55">
        <v>764.15</v>
      </c>
      <c r="H173" s="55">
        <v>542.76</v>
      </c>
      <c r="I173" s="55">
        <v>221.38</v>
      </c>
      <c r="J173">
        <v>7</v>
      </c>
    </row>
    <row r="174" spans="1:10" ht="15.75" hidden="1" customHeight="1">
      <c r="A174" t="s">
        <v>712</v>
      </c>
      <c r="B174" t="s">
        <v>713</v>
      </c>
      <c r="C174">
        <v>0</v>
      </c>
      <c r="D174">
        <v>6</v>
      </c>
      <c r="E174">
        <v>2025</v>
      </c>
      <c r="F174" s="55">
        <v>0</v>
      </c>
      <c r="G174" s="55">
        <v>230.1</v>
      </c>
      <c r="H174" s="55">
        <v>230.1</v>
      </c>
      <c r="I174" s="55">
        <v>0</v>
      </c>
      <c r="J174">
        <v>7</v>
      </c>
    </row>
    <row r="175" spans="1:10" ht="15.75" hidden="1" customHeight="1">
      <c r="A175" t="s">
        <v>720</v>
      </c>
      <c r="B175" t="s">
        <v>721</v>
      </c>
      <c r="C175">
        <v>0</v>
      </c>
      <c r="D175">
        <v>6</v>
      </c>
      <c r="E175">
        <v>2025</v>
      </c>
      <c r="F175" s="55">
        <v>-0.01</v>
      </c>
      <c r="G175" s="55">
        <v>0.01</v>
      </c>
      <c r="H175" s="55">
        <v>0</v>
      </c>
      <c r="I175" s="55">
        <v>0</v>
      </c>
      <c r="J175">
        <v>7</v>
      </c>
    </row>
    <row r="176" spans="1:10" ht="15.75" hidden="1" customHeight="1">
      <c r="A176" t="s">
        <v>722</v>
      </c>
      <c r="B176" t="s">
        <v>723</v>
      </c>
      <c r="C176">
        <v>0</v>
      </c>
      <c r="D176">
        <v>6</v>
      </c>
      <c r="E176">
        <v>2025</v>
      </c>
      <c r="F176" s="55">
        <v>0</v>
      </c>
      <c r="G176" s="55">
        <v>605.04999999999995</v>
      </c>
      <c r="H176" s="55">
        <v>403.36</v>
      </c>
      <c r="I176" s="55">
        <v>201.69</v>
      </c>
      <c r="J176">
        <v>7</v>
      </c>
    </row>
    <row r="177" spans="1:10" ht="15.75" hidden="1" customHeight="1">
      <c r="A177" t="s">
        <v>724</v>
      </c>
      <c r="B177" t="s">
        <v>725</v>
      </c>
      <c r="C177">
        <v>0</v>
      </c>
      <c r="D177">
        <v>6</v>
      </c>
      <c r="E177">
        <v>2025</v>
      </c>
      <c r="F177" s="55">
        <v>0</v>
      </c>
      <c r="G177" s="55">
        <v>852.3</v>
      </c>
      <c r="H177" s="55">
        <v>852.3</v>
      </c>
      <c r="I177" s="55">
        <v>0</v>
      </c>
      <c r="J177">
        <v>7</v>
      </c>
    </row>
    <row r="178" spans="1:10" ht="15.75" hidden="1" customHeight="1">
      <c r="A178" t="s">
        <v>726</v>
      </c>
      <c r="B178" t="s">
        <v>727</v>
      </c>
      <c r="C178">
        <v>0</v>
      </c>
      <c r="D178">
        <v>6</v>
      </c>
      <c r="E178">
        <v>2025</v>
      </c>
      <c r="F178" s="55">
        <v>0</v>
      </c>
      <c r="G178" s="55">
        <v>2967.29</v>
      </c>
      <c r="H178" s="55">
        <v>2967.29</v>
      </c>
      <c r="I178" s="55">
        <v>0</v>
      </c>
      <c r="J178">
        <v>7</v>
      </c>
    </row>
    <row r="179" spans="1:10" ht="15.75" hidden="1" customHeight="1">
      <c r="A179" t="s">
        <v>728</v>
      </c>
      <c r="B179" t="s">
        <v>729</v>
      </c>
      <c r="C179">
        <v>0</v>
      </c>
      <c r="D179">
        <v>6</v>
      </c>
      <c r="E179">
        <v>2025</v>
      </c>
      <c r="F179" s="55">
        <v>0</v>
      </c>
      <c r="G179" s="55">
        <v>2204.2199999999998</v>
      </c>
      <c r="H179" s="55">
        <v>2204.2199999999998</v>
      </c>
      <c r="I179" s="55">
        <v>0</v>
      </c>
      <c r="J179">
        <v>7</v>
      </c>
    </row>
    <row r="180" spans="1:10" ht="15.75" hidden="1" customHeight="1">
      <c r="A180" t="s">
        <v>730</v>
      </c>
      <c r="B180" t="s">
        <v>731</v>
      </c>
      <c r="C180">
        <v>0</v>
      </c>
      <c r="D180">
        <v>6</v>
      </c>
      <c r="E180">
        <v>2025</v>
      </c>
      <c r="F180" s="55">
        <v>-0.02</v>
      </c>
      <c r="G180" s="55">
        <v>0.02</v>
      </c>
      <c r="H180" s="55">
        <v>0</v>
      </c>
      <c r="I180" s="55">
        <v>0</v>
      </c>
      <c r="J180">
        <v>7</v>
      </c>
    </row>
    <row r="181" spans="1:10" ht="15.75" hidden="1" customHeight="1">
      <c r="A181" t="s">
        <v>732</v>
      </c>
      <c r="B181" t="s">
        <v>733</v>
      </c>
      <c r="C181">
        <v>0</v>
      </c>
      <c r="D181">
        <v>6</v>
      </c>
      <c r="E181">
        <v>2025</v>
      </c>
      <c r="F181" s="55">
        <v>538.47</v>
      </c>
      <c r="G181" s="55">
        <v>14976.7</v>
      </c>
      <c r="H181" s="55">
        <v>6740.17</v>
      </c>
      <c r="I181" s="55">
        <v>8775</v>
      </c>
      <c r="J181">
        <v>7</v>
      </c>
    </row>
    <row r="182" spans="1:10" ht="15.75" hidden="1" customHeight="1">
      <c r="A182" t="s">
        <v>4976</v>
      </c>
      <c r="B182" t="s">
        <v>4977</v>
      </c>
      <c r="C182">
        <v>0</v>
      </c>
      <c r="D182">
        <v>6</v>
      </c>
      <c r="E182">
        <v>2025</v>
      </c>
      <c r="F182" s="55">
        <v>0</v>
      </c>
      <c r="G182" s="55">
        <v>450</v>
      </c>
      <c r="H182" s="55">
        <v>450</v>
      </c>
      <c r="I182" s="55">
        <v>0</v>
      </c>
      <c r="J182">
        <v>7</v>
      </c>
    </row>
    <row r="183" spans="1:10" ht="15.75" hidden="1" customHeight="1">
      <c r="A183" t="s">
        <v>736</v>
      </c>
      <c r="B183" t="s">
        <v>737</v>
      </c>
      <c r="C183">
        <v>0</v>
      </c>
      <c r="D183">
        <v>6</v>
      </c>
      <c r="E183">
        <v>2025</v>
      </c>
      <c r="F183" s="55">
        <v>0.01</v>
      </c>
      <c r="G183" s="55">
        <v>0</v>
      </c>
      <c r="H183" s="55">
        <v>0.01</v>
      </c>
      <c r="I183" s="55">
        <v>0</v>
      </c>
      <c r="J183">
        <v>7</v>
      </c>
    </row>
    <row r="184" spans="1:10" ht="15.75" hidden="1" customHeight="1">
      <c r="A184" t="s">
        <v>738</v>
      </c>
      <c r="B184" t="s">
        <v>739</v>
      </c>
      <c r="C184">
        <v>0</v>
      </c>
      <c r="D184">
        <v>6</v>
      </c>
      <c r="E184">
        <v>2025</v>
      </c>
      <c r="F184" s="55">
        <v>0</v>
      </c>
      <c r="G184" s="55">
        <v>2513.9699999999998</v>
      </c>
      <c r="H184" s="55">
        <v>1800.09</v>
      </c>
      <c r="I184" s="55">
        <v>713.88</v>
      </c>
      <c r="J184">
        <v>7</v>
      </c>
    </row>
    <row r="185" spans="1:10" ht="15.75" hidden="1" customHeight="1">
      <c r="A185" t="s">
        <v>740</v>
      </c>
      <c r="B185" t="s">
        <v>741</v>
      </c>
      <c r="C185">
        <v>0</v>
      </c>
      <c r="D185">
        <v>6</v>
      </c>
      <c r="E185">
        <v>2025</v>
      </c>
      <c r="F185" s="55">
        <v>0</v>
      </c>
      <c r="G185" s="55">
        <v>1118.58</v>
      </c>
      <c r="H185" s="55">
        <v>544.38</v>
      </c>
      <c r="I185" s="55">
        <v>574.20000000000005</v>
      </c>
      <c r="J185">
        <v>7</v>
      </c>
    </row>
    <row r="186" spans="1:10" ht="15.75" hidden="1" customHeight="1">
      <c r="A186" t="s">
        <v>4107</v>
      </c>
      <c r="B186" t="s">
        <v>4108</v>
      </c>
      <c r="C186">
        <v>0</v>
      </c>
      <c r="D186">
        <v>6</v>
      </c>
      <c r="E186">
        <v>2025</v>
      </c>
      <c r="F186" s="55">
        <v>0</v>
      </c>
      <c r="G186" s="55">
        <v>0</v>
      </c>
      <c r="H186" s="55">
        <v>323.33999999999997</v>
      </c>
      <c r="I186" s="55">
        <v>-323.33999999999997</v>
      </c>
      <c r="J186">
        <v>7</v>
      </c>
    </row>
    <row r="187" spans="1:10" ht="15.75" hidden="1" customHeight="1">
      <c r="A187" t="s">
        <v>4109</v>
      </c>
      <c r="B187" t="s">
        <v>4110</v>
      </c>
      <c r="C187">
        <v>0</v>
      </c>
      <c r="D187">
        <v>6</v>
      </c>
      <c r="E187">
        <v>2025</v>
      </c>
      <c r="F187" s="55">
        <v>0</v>
      </c>
      <c r="G187" s="55">
        <v>53873.42</v>
      </c>
      <c r="H187" s="55">
        <v>53873.42</v>
      </c>
      <c r="I187" s="55">
        <v>0</v>
      </c>
      <c r="J187">
        <v>7</v>
      </c>
    </row>
    <row r="188" spans="1:10" ht="15.75" hidden="1" customHeight="1">
      <c r="A188" t="s">
        <v>4778</v>
      </c>
      <c r="B188" t="s">
        <v>4779</v>
      </c>
      <c r="C188">
        <v>0</v>
      </c>
      <c r="D188">
        <v>6</v>
      </c>
      <c r="E188">
        <v>2025</v>
      </c>
      <c r="F188" s="55">
        <v>0</v>
      </c>
      <c r="G188" s="55">
        <v>987.05</v>
      </c>
      <c r="H188" s="55">
        <v>987.05</v>
      </c>
      <c r="I188" s="55">
        <v>0</v>
      </c>
      <c r="J188">
        <v>7</v>
      </c>
    </row>
    <row r="189" spans="1:10" ht="15.75" hidden="1" customHeight="1">
      <c r="A189" t="s">
        <v>746</v>
      </c>
      <c r="B189" t="s">
        <v>747</v>
      </c>
      <c r="C189">
        <v>0</v>
      </c>
      <c r="D189">
        <v>6</v>
      </c>
      <c r="E189">
        <v>2025</v>
      </c>
      <c r="F189" s="55">
        <v>3573.15</v>
      </c>
      <c r="G189" s="55">
        <v>0</v>
      </c>
      <c r="H189" s="55">
        <v>0</v>
      </c>
      <c r="I189" s="55">
        <v>3573.15</v>
      </c>
      <c r="J189">
        <v>7</v>
      </c>
    </row>
    <row r="190" spans="1:10" ht="15.75" hidden="1" customHeight="1">
      <c r="A190" t="s">
        <v>750</v>
      </c>
      <c r="B190" t="s">
        <v>751</v>
      </c>
      <c r="C190">
        <v>0</v>
      </c>
      <c r="D190">
        <v>6</v>
      </c>
      <c r="E190">
        <v>2025</v>
      </c>
      <c r="F190" s="55">
        <v>0</v>
      </c>
      <c r="G190" s="55">
        <v>306.95</v>
      </c>
      <c r="H190" s="55">
        <v>306.95</v>
      </c>
      <c r="I190" s="55">
        <v>0</v>
      </c>
      <c r="J190">
        <v>7</v>
      </c>
    </row>
    <row r="191" spans="1:10" ht="15.75" hidden="1" customHeight="1">
      <c r="A191" t="s">
        <v>752</v>
      </c>
      <c r="B191" t="s">
        <v>753</v>
      </c>
      <c r="C191">
        <v>0</v>
      </c>
      <c r="D191">
        <v>6</v>
      </c>
      <c r="E191">
        <v>2025</v>
      </c>
      <c r="F191" s="55">
        <v>-0.01</v>
      </c>
      <c r="G191" s="55">
        <v>0.01</v>
      </c>
      <c r="H191" s="55">
        <v>600</v>
      </c>
      <c r="I191" s="55">
        <v>-600</v>
      </c>
      <c r="J191">
        <v>7</v>
      </c>
    </row>
    <row r="192" spans="1:10" ht="15.75" hidden="1" customHeight="1">
      <c r="A192" t="s">
        <v>754</v>
      </c>
      <c r="B192" t="s">
        <v>755</v>
      </c>
      <c r="C192">
        <v>0</v>
      </c>
      <c r="D192">
        <v>6</v>
      </c>
      <c r="E192">
        <v>2025</v>
      </c>
      <c r="F192" s="55">
        <v>0</v>
      </c>
      <c r="G192" s="55">
        <v>3393.47</v>
      </c>
      <c r="H192" s="55">
        <v>2855.61</v>
      </c>
      <c r="I192" s="55">
        <v>537.86</v>
      </c>
      <c r="J192">
        <v>7</v>
      </c>
    </row>
    <row r="193" spans="1:10" ht="15.75" hidden="1" customHeight="1">
      <c r="A193" t="s">
        <v>4978</v>
      </c>
      <c r="B193" t="s">
        <v>4979</v>
      </c>
      <c r="C193">
        <v>0</v>
      </c>
      <c r="D193">
        <v>6</v>
      </c>
      <c r="E193">
        <v>2025</v>
      </c>
      <c r="F193" s="55">
        <v>0</v>
      </c>
      <c r="G193" s="55">
        <v>1701</v>
      </c>
      <c r="H193" s="55">
        <v>1701</v>
      </c>
      <c r="I193" s="55">
        <v>0</v>
      </c>
      <c r="J193">
        <v>7</v>
      </c>
    </row>
    <row r="194" spans="1:10" ht="15.75" hidden="1" customHeight="1">
      <c r="A194" t="s">
        <v>756</v>
      </c>
      <c r="B194" t="s">
        <v>757</v>
      </c>
      <c r="C194">
        <v>0</v>
      </c>
      <c r="D194">
        <v>6</v>
      </c>
      <c r="E194">
        <v>2025</v>
      </c>
      <c r="F194" s="55">
        <v>-0.01</v>
      </c>
      <c r="G194" s="55">
        <v>147.01</v>
      </c>
      <c r="H194" s="55">
        <v>0</v>
      </c>
      <c r="I194" s="55">
        <v>147</v>
      </c>
      <c r="J194">
        <v>7</v>
      </c>
    </row>
    <row r="195" spans="1:10" ht="15.75" hidden="1" customHeight="1">
      <c r="A195" t="s">
        <v>758</v>
      </c>
      <c r="B195" t="s">
        <v>759</v>
      </c>
      <c r="C195">
        <v>0</v>
      </c>
      <c r="D195">
        <v>6</v>
      </c>
      <c r="E195">
        <v>2025</v>
      </c>
      <c r="F195" s="55">
        <v>120</v>
      </c>
      <c r="G195" s="55">
        <v>14849</v>
      </c>
      <c r="H195" s="55">
        <v>5656.8</v>
      </c>
      <c r="I195" s="55">
        <v>9312.2000000000007</v>
      </c>
      <c r="J195">
        <v>7</v>
      </c>
    </row>
    <row r="196" spans="1:10" ht="15.75" hidden="1" customHeight="1">
      <c r="A196" t="s">
        <v>760</v>
      </c>
      <c r="B196" t="s">
        <v>761</v>
      </c>
      <c r="C196">
        <v>0</v>
      </c>
      <c r="D196">
        <v>6</v>
      </c>
      <c r="E196">
        <v>2025</v>
      </c>
      <c r="F196" s="55">
        <v>2163.16</v>
      </c>
      <c r="G196" s="55">
        <v>0</v>
      </c>
      <c r="H196" s="55">
        <v>0</v>
      </c>
      <c r="I196" s="55">
        <v>2163.16</v>
      </c>
      <c r="J196">
        <v>7</v>
      </c>
    </row>
    <row r="197" spans="1:10" ht="15.75" hidden="1" customHeight="1">
      <c r="A197" t="s">
        <v>4980</v>
      </c>
      <c r="B197" t="s">
        <v>4981</v>
      </c>
      <c r="C197">
        <v>0</v>
      </c>
      <c r="D197">
        <v>6</v>
      </c>
      <c r="E197">
        <v>2025</v>
      </c>
      <c r="F197" s="55">
        <v>0</v>
      </c>
      <c r="G197" s="55">
        <v>1710.42</v>
      </c>
      <c r="H197" s="55">
        <v>1710.42</v>
      </c>
      <c r="I197" s="55">
        <v>0</v>
      </c>
      <c r="J197">
        <v>7</v>
      </c>
    </row>
    <row r="198" spans="1:10" ht="15.75" hidden="1" customHeight="1">
      <c r="A198" t="s">
        <v>764</v>
      </c>
      <c r="B198" t="s">
        <v>765</v>
      </c>
      <c r="C198">
        <v>0</v>
      </c>
      <c r="D198">
        <v>6</v>
      </c>
      <c r="E198">
        <v>2025</v>
      </c>
      <c r="F198" s="55">
        <v>7157.05</v>
      </c>
      <c r="G198" s="55">
        <v>0</v>
      </c>
      <c r="H198" s="55">
        <v>0</v>
      </c>
      <c r="I198" s="55">
        <v>7157.05</v>
      </c>
      <c r="J198">
        <v>7</v>
      </c>
    </row>
    <row r="199" spans="1:10" ht="15.75" hidden="1" customHeight="1">
      <c r="A199" t="s">
        <v>766</v>
      </c>
      <c r="B199" t="s">
        <v>767</v>
      </c>
      <c r="C199">
        <v>0</v>
      </c>
      <c r="D199">
        <v>6</v>
      </c>
      <c r="E199">
        <v>2025</v>
      </c>
      <c r="F199" s="55">
        <v>0</v>
      </c>
      <c r="G199" s="55">
        <v>126.6</v>
      </c>
      <c r="H199" s="55">
        <v>126.6</v>
      </c>
      <c r="I199" s="55">
        <v>0</v>
      </c>
      <c r="J199">
        <v>7</v>
      </c>
    </row>
    <row r="200" spans="1:10" ht="15.75" hidden="1" customHeight="1">
      <c r="A200" t="s">
        <v>768</v>
      </c>
      <c r="B200" t="s">
        <v>769</v>
      </c>
      <c r="C200">
        <v>0</v>
      </c>
      <c r="D200">
        <v>6</v>
      </c>
      <c r="E200">
        <v>2025</v>
      </c>
      <c r="F200" s="55">
        <v>2390.7600000000002</v>
      </c>
      <c r="G200" s="55">
        <v>766.06</v>
      </c>
      <c r="H200" s="55">
        <v>3156.82</v>
      </c>
      <c r="I200" s="55">
        <v>0</v>
      </c>
      <c r="J200">
        <v>7</v>
      </c>
    </row>
    <row r="201" spans="1:10" ht="15.75" hidden="1" customHeight="1">
      <c r="A201" t="s">
        <v>4113</v>
      </c>
      <c r="B201" t="s">
        <v>4114</v>
      </c>
      <c r="C201">
        <v>0</v>
      </c>
      <c r="D201">
        <v>6</v>
      </c>
      <c r="E201">
        <v>2025</v>
      </c>
      <c r="F201" s="55">
        <v>0</v>
      </c>
      <c r="G201" s="55">
        <v>0</v>
      </c>
      <c r="H201" s="55">
        <v>300</v>
      </c>
      <c r="I201" s="55">
        <v>-300</v>
      </c>
      <c r="J201">
        <v>7</v>
      </c>
    </row>
    <row r="202" spans="1:10" ht="15.75" hidden="1" customHeight="1">
      <c r="A202" t="s">
        <v>4982</v>
      </c>
      <c r="B202" t="s">
        <v>4983</v>
      </c>
      <c r="C202">
        <v>0</v>
      </c>
      <c r="D202">
        <v>6</v>
      </c>
      <c r="E202">
        <v>2025</v>
      </c>
      <c r="F202" s="55">
        <v>0</v>
      </c>
      <c r="G202" s="55">
        <v>11000</v>
      </c>
      <c r="H202" s="55">
        <v>11000</v>
      </c>
      <c r="I202" s="55">
        <v>0</v>
      </c>
      <c r="J202">
        <v>7</v>
      </c>
    </row>
    <row r="203" spans="1:10" ht="15.75" hidden="1" customHeight="1">
      <c r="A203" t="s">
        <v>4115</v>
      </c>
      <c r="B203" t="s">
        <v>4116</v>
      </c>
      <c r="C203">
        <v>0</v>
      </c>
      <c r="D203">
        <v>6</v>
      </c>
      <c r="E203">
        <v>2025</v>
      </c>
      <c r="F203" s="55">
        <v>0</v>
      </c>
      <c r="G203" s="55">
        <v>450</v>
      </c>
      <c r="H203" s="55">
        <v>450</v>
      </c>
      <c r="I203" s="55">
        <v>0</v>
      </c>
      <c r="J203">
        <v>7</v>
      </c>
    </row>
    <row r="204" spans="1:10" ht="15.75" hidden="1" customHeight="1">
      <c r="A204" t="s">
        <v>772</v>
      </c>
      <c r="B204" t="s">
        <v>773</v>
      </c>
      <c r="C204">
        <v>0</v>
      </c>
      <c r="D204">
        <v>6</v>
      </c>
      <c r="E204">
        <v>2025</v>
      </c>
      <c r="F204" s="55">
        <v>0</v>
      </c>
      <c r="G204" s="55">
        <v>1991.1</v>
      </c>
      <c r="H204" s="55">
        <v>1781.4</v>
      </c>
      <c r="I204" s="55">
        <v>209.7</v>
      </c>
      <c r="J204">
        <v>7</v>
      </c>
    </row>
    <row r="205" spans="1:10" ht="15.75" hidden="1" customHeight="1">
      <c r="A205" t="s">
        <v>4117</v>
      </c>
      <c r="B205" t="s">
        <v>4118</v>
      </c>
      <c r="C205">
        <v>0</v>
      </c>
      <c r="D205">
        <v>6</v>
      </c>
      <c r="E205">
        <v>2025</v>
      </c>
      <c r="F205" s="55">
        <v>0</v>
      </c>
      <c r="G205" s="55">
        <v>688.68</v>
      </c>
      <c r="H205" s="55">
        <v>688.68</v>
      </c>
      <c r="I205" s="55">
        <v>0</v>
      </c>
      <c r="J205">
        <v>7</v>
      </c>
    </row>
    <row r="206" spans="1:10" ht="15.75" hidden="1" customHeight="1">
      <c r="A206" t="s">
        <v>776</v>
      </c>
      <c r="B206" t="s">
        <v>777</v>
      </c>
      <c r="C206">
        <v>0</v>
      </c>
      <c r="D206">
        <v>6</v>
      </c>
      <c r="E206">
        <v>2025</v>
      </c>
      <c r="F206" s="55">
        <v>0</v>
      </c>
      <c r="G206" s="55">
        <v>180</v>
      </c>
      <c r="H206" s="55">
        <v>180</v>
      </c>
      <c r="I206" s="55">
        <v>0</v>
      </c>
      <c r="J206">
        <v>7</v>
      </c>
    </row>
    <row r="207" spans="1:10" ht="15.75" hidden="1" customHeight="1">
      <c r="A207" t="s">
        <v>778</v>
      </c>
      <c r="B207" t="s">
        <v>779</v>
      </c>
      <c r="C207">
        <v>0</v>
      </c>
      <c r="D207">
        <v>6</v>
      </c>
      <c r="E207">
        <v>2025</v>
      </c>
      <c r="F207" s="55">
        <v>100</v>
      </c>
      <c r="G207" s="55">
        <v>13659</v>
      </c>
      <c r="H207" s="55">
        <v>6028.6</v>
      </c>
      <c r="I207" s="55">
        <v>7730.4</v>
      </c>
      <c r="J207">
        <v>7</v>
      </c>
    </row>
    <row r="208" spans="1:10" ht="15.75" hidden="1" customHeight="1">
      <c r="A208" t="s">
        <v>780</v>
      </c>
      <c r="B208" t="s">
        <v>781</v>
      </c>
      <c r="C208">
        <v>0</v>
      </c>
      <c r="D208">
        <v>6</v>
      </c>
      <c r="E208">
        <v>2025</v>
      </c>
      <c r="F208" s="55">
        <v>0</v>
      </c>
      <c r="G208" s="55">
        <v>235.71</v>
      </c>
      <c r="H208" s="55">
        <v>835.71</v>
      </c>
      <c r="I208" s="55">
        <v>-600</v>
      </c>
      <c r="J208">
        <v>7</v>
      </c>
    </row>
    <row r="209" spans="1:10" ht="15.75" hidden="1" customHeight="1">
      <c r="A209" t="s">
        <v>782</v>
      </c>
      <c r="B209" t="s">
        <v>783</v>
      </c>
      <c r="C209">
        <v>0</v>
      </c>
      <c r="D209">
        <v>6</v>
      </c>
      <c r="E209">
        <v>2025</v>
      </c>
      <c r="F209" s="55">
        <v>0.02</v>
      </c>
      <c r="G209" s="55">
        <v>1586.3</v>
      </c>
      <c r="H209" s="55">
        <v>1586.34</v>
      </c>
      <c r="I209" s="55">
        <v>-0.02</v>
      </c>
      <c r="J209">
        <v>7</v>
      </c>
    </row>
    <row r="210" spans="1:10" ht="15.75" hidden="1" customHeight="1">
      <c r="A210" t="s">
        <v>784</v>
      </c>
      <c r="B210" t="s">
        <v>785</v>
      </c>
      <c r="C210">
        <v>0</v>
      </c>
      <c r="D210">
        <v>6</v>
      </c>
      <c r="E210">
        <v>2025</v>
      </c>
      <c r="F210" s="55">
        <v>250.11</v>
      </c>
      <c r="G210" s="55">
        <v>1500</v>
      </c>
      <c r="H210" s="55">
        <v>1750.11</v>
      </c>
      <c r="I210" s="55">
        <v>0</v>
      </c>
      <c r="J210">
        <v>7</v>
      </c>
    </row>
    <row r="211" spans="1:10" ht="15.75" hidden="1" customHeight="1">
      <c r="A211" t="s">
        <v>4984</v>
      </c>
      <c r="B211" t="s">
        <v>4985</v>
      </c>
      <c r="C211">
        <v>0</v>
      </c>
      <c r="D211">
        <v>6</v>
      </c>
      <c r="E211">
        <v>2025</v>
      </c>
      <c r="F211" s="55">
        <v>0</v>
      </c>
      <c r="G211" s="55">
        <v>450</v>
      </c>
      <c r="H211" s="55">
        <v>300</v>
      </c>
      <c r="I211" s="55">
        <v>150</v>
      </c>
      <c r="J211">
        <v>7</v>
      </c>
    </row>
    <row r="212" spans="1:10" ht="15.75" hidden="1" customHeight="1">
      <c r="A212" t="s">
        <v>4986</v>
      </c>
      <c r="B212" t="s">
        <v>4987</v>
      </c>
      <c r="C212">
        <v>0</v>
      </c>
      <c r="D212">
        <v>6</v>
      </c>
      <c r="E212">
        <v>2025</v>
      </c>
      <c r="F212" s="55">
        <v>0</v>
      </c>
      <c r="G212" s="55">
        <v>2582.0500000000002</v>
      </c>
      <c r="H212" s="55">
        <v>1307.19</v>
      </c>
      <c r="I212" s="55">
        <v>1274.8599999999999</v>
      </c>
      <c r="J212">
        <v>7</v>
      </c>
    </row>
    <row r="213" spans="1:10" ht="15.75" hidden="1" customHeight="1">
      <c r="A213" t="s">
        <v>788</v>
      </c>
      <c r="B213" t="s">
        <v>789</v>
      </c>
      <c r="C213">
        <v>0</v>
      </c>
      <c r="D213">
        <v>6</v>
      </c>
      <c r="E213">
        <v>2025</v>
      </c>
      <c r="F213" s="55">
        <v>0</v>
      </c>
      <c r="G213" s="55">
        <v>1205.0999999999999</v>
      </c>
      <c r="H213" s="55">
        <v>1103.4000000000001</v>
      </c>
      <c r="I213" s="55">
        <v>101.7</v>
      </c>
      <c r="J213">
        <v>7</v>
      </c>
    </row>
    <row r="214" spans="1:10" ht="15.75" hidden="1" customHeight="1">
      <c r="A214" t="s">
        <v>790</v>
      </c>
      <c r="B214" t="s">
        <v>791</v>
      </c>
      <c r="C214">
        <v>0</v>
      </c>
      <c r="D214">
        <v>6</v>
      </c>
      <c r="E214">
        <v>2025</v>
      </c>
      <c r="F214" s="55">
        <v>0</v>
      </c>
      <c r="G214" s="55">
        <v>1067.45</v>
      </c>
      <c r="H214" s="55">
        <v>523.25</v>
      </c>
      <c r="I214" s="55">
        <v>544.20000000000005</v>
      </c>
      <c r="J214">
        <v>7</v>
      </c>
    </row>
    <row r="215" spans="1:10" ht="15.75" hidden="1" customHeight="1">
      <c r="A215" t="s">
        <v>4988</v>
      </c>
      <c r="B215" t="s">
        <v>4989</v>
      </c>
      <c r="C215">
        <v>0</v>
      </c>
      <c r="D215">
        <v>6</v>
      </c>
      <c r="E215">
        <v>2025</v>
      </c>
      <c r="F215" s="55">
        <v>0</v>
      </c>
      <c r="G215" s="55">
        <v>500</v>
      </c>
      <c r="H215" s="55">
        <v>500</v>
      </c>
      <c r="I215" s="55">
        <v>0</v>
      </c>
      <c r="J215">
        <v>7</v>
      </c>
    </row>
    <row r="216" spans="1:10" ht="15.75" hidden="1" customHeight="1">
      <c r="A216" t="s">
        <v>794</v>
      </c>
      <c r="B216" t="s">
        <v>795</v>
      </c>
      <c r="C216">
        <v>0</v>
      </c>
      <c r="D216">
        <v>6</v>
      </c>
      <c r="E216">
        <v>2025</v>
      </c>
      <c r="F216" s="55">
        <v>0</v>
      </c>
      <c r="G216" s="55">
        <v>1030.48</v>
      </c>
      <c r="H216" s="55">
        <v>716.7</v>
      </c>
      <c r="I216" s="55">
        <v>313.77999999999997</v>
      </c>
      <c r="J216">
        <v>7</v>
      </c>
    </row>
    <row r="217" spans="1:10" ht="15.75" hidden="1" customHeight="1">
      <c r="A217" t="s">
        <v>4123</v>
      </c>
      <c r="B217" t="s">
        <v>4124</v>
      </c>
      <c r="C217">
        <v>0</v>
      </c>
      <c r="D217">
        <v>6</v>
      </c>
      <c r="E217">
        <v>2025</v>
      </c>
      <c r="F217" s="55">
        <v>0</v>
      </c>
      <c r="G217" s="55">
        <v>2118.21</v>
      </c>
      <c r="H217" s="55">
        <v>2118.21</v>
      </c>
      <c r="I217" s="55">
        <v>0</v>
      </c>
      <c r="J217">
        <v>7</v>
      </c>
    </row>
    <row r="218" spans="1:10" ht="15.75" hidden="1" customHeight="1">
      <c r="A218" t="s">
        <v>4990</v>
      </c>
      <c r="B218" t="s">
        <v>4991</v>
      </c>
      <c r="C218">
        <v>0</v>
      </c>
      <c r="D218">
        <v>6</v>
      </c>
      <c r="E218">
        <v>2025</v>
      </c>
      <c r="F218" s="55">
        <v>0</v>
      </c>
      <c r="G218" s="55">
        <v>4472</v>
      </c>
      <c r="H218" s="55">
        <v>0</v>
      </c>
      <c r="I218" s="55">
        <v>4472</v>
      </c>
      <c r="J218">
        <v>7</v>
      </c>
    </row>
    <row r="219" spans="1:10" ht="15.75" hidden="1" customHeight="1">
      <c r="A219" t="s">
        <v>796</v>
      </c>
      <c r="B219" t="s">
        <v>797</v>
      </c>
      <c r="C219">
        <v>0</v>
      </c>
      <c r="D219">
        <v>6</v>
      </c>
      <c r="E219">
        <v>2025</v>
      </c>
      <c r="F219" s="55">
        <v>16186.16</v>
      </c>
      <c r="G219" s="55">
        <v>0</v>
      </c>
      <c r="H219" s="55">
        <v>0</v>
      </c>
      <c r="I219" s="55">
        <v>16186.16</v>
      </c>
      <c r="J219">
        <v>7</v>
      </c>
    </row>
    <row r="220" spans="1:10" ht="15.75" hidden="1" customHeight="1">
      <c r="A220" t="s">
        <v>798</v>
      </c>
      <c r="B220" t="s">
        <v>799</v>
      </c>
      <c r="C220">
        <v>0</v>
      </c>
      <c r="D220">
        <v>6</v>
      </c>
      <c r="E220">
        <v>2025</v>
      </c>
      <c r="F220" s="55">
        <v>0</v>
      </c>
      <c r="G220" s="55">
        <v>241.6</v>
      </c>
      <c r="H220" s="55">
        <v>241.6</v>
      </c>
      <c r="I220" s="55">
        <v>0</v>
      </c>
      <c r="J220">
        <v>7</v>
      </c>
    </row>
    <row r="221" spans="1:10" ht="15.75" hidden="1" customHeight="1">
      <c r="A221" t="s">
        <v>800</v>
      </c>
      <c r="B221" t="s">
        <v>801</v>
      </c>
      <c r="C221">
        <v>0</v>
      </c>
      <c r="D221">
        <v>6</v>
      </c>
      <c r="E221">
        <v>2025</v>
      </c>
      <c r="F221" s="55">
        <v>0</v>
      </c>
      <c r="G221" s="55">
        <v>1668</v>
      </c>
      <c r="H221" s="55">
        <v>1233.54</v>
      </c>
      <c r="I221" s="55">
        <v>434.46</v>
      </c>
      <c r="J221">
        <v>7</v>
      </c>
    </row>
    <row r="222" spans="1:10" ht="15.75" hidden="1" customHeight="1">
      <c r="A222" t="s">
        <v>4125</v>
      </c>
      <c r="B222" t="s">
        <v>4126</v>
      </c>
      <c r="C222">
        <v>0</v>
      </c>
      <c r="D222">
        <v>6</v>
      </c>
      <c r="E222">
        <v>2025</v>
      </c>
      <c r="F222" s="55">
        <v>0</v>
      </c>
      <c r="G222" s="55">
        <v>97.23</v>
      </c>
      <c r="H222" s="55">
        <v>97.23</v>
      </c>
      <c r="I222" s="55">
        <v>0</v>
      </c>
      <c r="J222">
        <v>7</v>
      </c>
    </row>
    <row r="223" spans="1:10" ht="15.75" hidden="1" customHeight="1">
      <c r="A223" t="s">
        <v>802</v>
      </c>
      <c r="B223" t="s">
        <v>803</v>
      </c>
      <c r="C223">
        <v>0</v>
      </c>
      <c r="D223">
        <v>6</v>
      </c>
      <c r="E223">
        <v>2025</v>
      </c>
      <c r="F223" s="55">
        <v>0</v>
      </c>
      <c r="G223" s="55">
        <v>1099.19</v>
      </c>
      <c r="H223" s="55">
        <v>950.87</v>
      </c>
      <c r="I223" s="55">
        <v>148.32</v>
      </c>
      <c r="J223">
        <v>7</v>
      </c>
    </row>
    <row r="224" spans="1:10" ht="15.75" hidden="1" customHeight="1">
      <c r="A224" t="s">
        <v>804</v>
      </c>
      <c r="B224" t="s">
        <v>805</v>
      </c>
      <c r="C224">
        <v>0</v>
      </c>
      <c r="D224">
        <v>6</v>
      </c>
      <c r="E224">
        <v>2025</v>
      </c>
      <c r="F224" s="55">
        <v>0</v>
      </c>
      <c r="G224" s="55">
        <v>889.2</v>
      </c>
      <c r="H224" s="55">
        <v>889.2</v>
      </c>
      <c r="I224" s="55">
        <v>0</v>
      </c>
      <c r="J224">
        <v>7</v>
      </c>
    </row>
    <row r="225" spans="1:10" ht="15.75" hidden="1" customHeight="1">
      <c r="A225" t="s">
        <v>806</v>
      </c>
      <c r="B225" t="s">
        <v>807</v>
      </c>
      <c r="C225">
        <v>0</v>
      </c>
      <c r="D225">
        <v>6</v>
      </c>
      <c r="E225">
        <v>2025</v>
      </c>
      <c r="F225" s="55">
        <v>220.98</v>
      </c>
      <c r="G225" s="55">
        <v>0</v>
      </c>
      <c r="H225" s="55">
        <v>0</v>
      </c>
      <c r="I225" s="55">
        <v>220.98</v>
      </c>
      <c r="J225">
        <v>7</v>
      </c>
    </row>
    <row r="226" spans="1:10" ht="15.75" hidden="1" customHeight="1">
      <c r="A226" t="s">
        <v>4741</v>
      </c>
      <c r="B226" t="s">
        <v>4742</v>
      </c>
      <c r="C226">
        <v>0</v>
      </c>
      <c r="D226">
        <v>6</v>
      </c>
      <c r="E226">
        <v>2025</v>
      </c>
      <c r="F226" s="55">
        <v>0</v>
      </c>
      <c r="G226" s="55">
        <v>702</v>
      </c>
      <c r="H226" s="55">
        <v>516.75</v>
      </c>
      <c r="I226" s="55">
        <v>185.25</v>
      </c>
      <c r="J226">
        <v>7</v>
      </c>
    </row>
    <row r="227" spans="1:10" ht="15.75" hidden="1" customHeight="1">
      <c r="A227" t="s">
        <v>810</v>
      </c>
      <c r="B227" t="s">
        <v>811</v>
      </c>
      <c r="C227">
        <v>0</v>
      </c>
      <c r="D227">
        <v>6</v>
      </c>
      <c r="E227">
        <v>2025</v>
      </c>
      <c r="F227" s="55">
        <v>12488.81</v>
      </c>
      <c r="G227" s="55">
        <v>7379.11</v>
      </c>
      <c r="H227" s="55">
        <v>17810.45</v>
      </c>
      <c r="I227" s="55">
        <v>2057.4699999999998</v>
      </c>
      <c r="J227">
        <v>7</v>
      </c>
    </row>
    <row r="228" spans="1:10" ht="15.75" hidden="1" customHeight="1">
      <c r="A228" t="s">
        <v>4127</v>
      </c>
      <c r="B228" t="s">
        <v>4128</v>
      </c>
      <c r="C228">
        <v>0</v>
      </c>
      <c r="D228">
        <v>6</v>
      </c>
      <c r="E228">
        <v>2025</v>
      </c>
      <c r="F228" s="55">
        <v>0.67</v>
      </c>
      <c r="G228" s="55">
        <v>0</v>
      </c>
      <c r="H228" s="55">
        <v>0.67</v>
      </c>
      <c r="I228" s="55">
        <v>0</v>
      </c>
      <c r="J228">
        <v>7</v>
      </c>
    </row>
    <row r="229" spans="1:10" ht="15.75" hidden="1" customHeight="1">
      <c r="A229" t="s">
        <v>4640</v>
      </c>
      <c r="B229" t="s">
        <v>4641</v>
      </c>
      <c r="C229">
        <v>0</v>
      </c>
      <c r="D229">
        <v>6</v>
      </c>
      <c r="E229">
        <v>2025</v>
      </c>
      <c r="F229" s="55">
        <v>0</v>
      </c>
      <c r="G229" s="55">
        <v>1043</v>
      </c>
      <c r="H229" s="55">
        <v>1043</v>
      </c>
      <c r="I229" s="55">
        <v>0</v>
      </c>
      <c r="J229">
        <v>7</v>
      </c>
    </row>
    <row r="230" spans="1:10" ht="15.75" hidden="1" customHeight="1">
      <c r="A230" t="s">
        <v>4131</v>
      </c>
      <c r="B230" t="s">
        <v>4132</v>
      </c>
      <c r="C230">
        <v>0</v>
      </c>
      <c r="D230">
        <v>6</v>
      </c>
      <c r="E230">
        <v>2025</v>
      </c>
      <c r="F230" s="55">
        <v>-0.01</v>
      </c>
      <c r="G230" s="55">
        <v>2070.9899999999998</v>
      </c>
      <c r="H230" s="55">
        <v>2070.98</v>
      </c>
      <c r="I230" s="55">
        <v>0</v>
      </c>
      <c r="J230">
        <v>7</v>
      </c>
    </row>
    <row r="231" spans="1:10" ht="15.75" hidden="1" customHeight="1">
      <c r="A231" t="s">
        <v>812</v>
      </c>
      <c r="B231" t="s">
        <v>813</v>
      </c>
      <c r="C231">
        <v>0</v>
      </c>
      <c r="D231">
        <v>6</v>
      </c>
      <c r="E231">
        <v>2025</v>
      </c>
      <c r="F231" s="55">
        <v>0</v>
      </c>
      <c r="G231" s="55">
        <v>6803.84</v>
      </c>
      <c r="H231" s="55">
        <v>6553.4</v>
      </c>
      <c r="I231" s="55">
        <v>250.44</v>
      </c>
      <c r="J231">
        <v>7</v>
      </c>
    </row>
    <row r="232" spans="1:10" ht="15.75" hidden="1" customHeight="1">
      <c r="A232" t="s">
        <v>4133</v>
      </c>
      <c r="B232" t="s">
        <v>4134</v>
      </c>
      <c r="C232">
        <v>0</v>
      </c>
      <c r="D232">
        <v>6</v>
      </c>
      <c r="E232">
        <v>2025</v>
      </c>
      <c r="F232" s="55">
        <v>0</v>
      </c>
      <c r="G232" s="55">
        <v>4004.99</v>
      </c>
      <c r="H232" s="55">
        <v>4004.99</v>
      </c>
      <c r="I232" s="55">
        <v>0</v>
      </c>
      <c r="J232">
        <v>7</v>
      </c>
    </row>
    <row r="233" spans="1:10" ht="15.75" hidden="1" customHeight="1">
      <c r="A233" t="s">
        <v>816</v>
      </c>
      <c r="B233" t="s">
        <v>817</v>
      </c>
      <c r="C233">
        <v>0</v>
      </c>
      <c r="D233">
        <v>6</v>
      </c>
      <c r="E233">
        <v>2025</v>
      </c>
      <c r="F233" s="55">
        <v>0</v>
      </c>
      <c r="G233" s="55">
        <v>518.55999999999995</v>
      </c>
      <c r="H233" s="55">
        <v>385.97</v>
      </c>
      <c r="I233" s="55">
        <v>132.59</v>
      </c>
      <c r="J233">
        <v>7</v>
      </c>
    </row>
    <row r="234" spans="1:10" ht="15.75" hidden="1" customHeight="1">
      <c r="A234" t="s">
        <v>818</v>
      </c>
      <c r="B234" t="s">
        <v>819</v>
      </c>
      <c r="C234">
        <v>0</v>
      </c>
      <c r="D234">
        <v>6</v>
      </c>
      <c r="E234">
        <v>2025</v>
      </c>
      <c r="F234" s="55">
        <v>0</v>
      </c>
      <c r="G234" s="55">
        <v>830.47</v>
      </c>
      <c r="H234" s="55">
        <v>299.56</v>
      </c>
      <c r="I234" s="55">
        <v>530.91</v>
      </c>
      <c r="J234">
        <v>7</v>
      </c>
    </row>
    <row r="235" spans="1:10" ht="15.75" hidden="1" customHeight="1">
      <c r="A235" t="s">
        <v>820</v>
      </c>
      <c r="B235" t="s">
        <v>821</v>
      </c>
      <c r="C235">
        <v>0</v>
      </c>
      <c r="D235">
        <v>6</v>
      </c>
      <c r="E235">
        <v>2025</v>
      </c>
      <c r="F235" s="55">
        <v>0</v>
      </c>
      <c r="G235" s="55">
        <v>2354.7399999999998</v>
      </c>
      <c r="H235" s="55">
        <v>990.12</v>
      </c>
      <c r="I235" s="55">
        <v>1364.62</v>
      </c>
      <c r="J235">
        <v>7</v>
      </c>
    </row>
    <row r="236" spans="1:10" ht="15.75" hidden="1" customHeight="1">
      <c r="A236" t="s">
        <v>822</v>
      </c>
      <c r="B236" t="s">
        <v>823</v>
      </c>
      <c r="C236">
        <v>0</v>
      </c>
      <c r="D236">
        <v>6</v>
      </c>
      <c r="E236">
        <v>2025</v>
      </c>
      <c r="F236" s="55">
        <v>0</v>
      </c>
      <c r="G236" s="55">
        <v>0</v>
      </c>
      <c r="H236" s="55">
        <v>300</v>
      </c>
      <c r="I236" s="55">
        <v>-300</v>
      </c>
      <c r="J236">
        <v>7</v>
      </c>
    </row>
    <row r="237" spans="1:10" ht="15.75" hidden="1" customHeight="1">
      <c r="A237" t="s">
        <v>4992</v>
      </c>
      <c r="B237" t="s">
        <v>4993</v>
      </c>
      <c r="C237">
        <v>0</v>
      </c>
      <c r="D237">
        <v>6</v>
      </c>
      <c r="E237">
        <v>2025</v>
      </c>
      <c r="F237" s="55">
        <v>0</v>
      </c>
      <c r="G237" s="55">
        <v>13500</v>
      </c>
      <c r="H237" s="55">
        <v>4263.18</v>
      </c>
      <c r="I237" s="55">
        <v>9236.82</v>
      </c>
      <c r="J237">
        <v>7</v>
      </c>
    </row>
    <row r="238" spans="1:10" ht="15.75" hidden="1" customHeight="1">
      <c r="A238" t="s">
        <v>826</v>
      </c>
      <c r="B238" t="s">
        <v>827</v>
      </c>
      <c r="C238">
        <v>0</v>
      </c>
      <c r="D238">
        <v>6</v>
      </c>
      <c r="E238">
        <v>2025</v>
      </c>
      <c r="F238" s="55">
        <v>0</v>
      </c>
      <c r="G238" s="55">
        <v>880.04</v>
      </c>
      <c r="H238" s="55">
        <v>701.02</v>
      </c>
      <c r="I238" s="55">
        <v>179.02</v>
      </c>
      <c r="J238">
        <v>7</v>
      </c>
    </row>
    <row r="239" spans="1:10" ht="15.75" hidden="1" customHeight="1">
      <c r="A239" t="s">
        <v>830</v>
      </c>
      <c r="B239" t="s">
        <v>831</v>
      </c>
      <c r="C239">
        <v>0</v>
      </c>
      <c r="D239">
        <v>6</v>
      </c>
      <c r="E239">
        <v>2025</v>
      </c>
      <c r="F239" s="55">
        <v>0</v>
      </c>
      <c r="G239" s="55">
        <v>617.66999999999996</v>
      </c>
      <c r="H239" s="55">
        <v>411.78</v>
      </c>
      <c r="I239" s="55">
        <v>205.89</v>
      </c>
      <c r="J239">
        <v>7</v>
      </c>
    </row>
    <row r="240" spans="1:10" ht="15.75" hidden="1" customHeight="1">
      <c r="A240" t="s">
        <v>834</v>
      </c>
      <c r="B240" t="s">
        <v>835</v>
      </c>
      <c r="C240">
        <v>0</v>
      </c>
      <c r="D240">
        <v>6</v>
      </c>
      <c r="E240">
        <v>2025</v>
      </c>
      <c r="F240" s="55">
        <v>922491.92</v>
      </c>
      <c r="G240" s="55">
        <v>0</v>
      </c>
      <c r="H240" s="55">
        <v>0</v>
      </c>
      <c r="I240" s="55">
        <v>922491.92</v>
      </c>
      <c r="J240">
        <v>7</v>
      </c>
    </row>
    <row r="241" spans="1:10" ht="15.75" hidden="1" customHeight="1">
      <c r="A241" t="s">
        <v>836</v>
      </c>
      <c r="B241" t="s">
        <v>837</v>
      </c>
      <c r="C241">
        <v>0</v>
      </c>
      <c r="D241">
        <v>6</v>
      </c>
      <c r="E241">
        <v>2025</v>
      </c>
      <c r="F241" s="55">
        <v>0.01</v>
      </c>
      <c r="G241" s="55">
        <v>1653.97</v>
      </c>
      <c r="H241" s="55">
        <v>1653.98</v>
      </c>
      <c r="I241" s="55">
        <v>0</v>
      </c>
      <c r="J241">
        <v>7</v>
      </c>
    </row>
    <row r="242" spans="1:10" ht="15.75" hidden="1" customHeight="1">
      <c r="A242" t="s">
        <v>838</v>
      </c>
      <c r="B242" t="s">
        <v>839</v>
      </c>
      <c r="C242">
        <v>0</v>
      </c>
      <c r="D242">
        <v>6</v>
      </c>
      <c r="E242">
        <v>2025</v>
      </c>
      <c r="F242" s="55">
        <v>0</v>
      </c>
      <c r="G242" s="55">
        <v>42099.8</v>
      </c>
      <c r="H242" s="55">
        <v>42099.8</v>
      </c>
      <c r="I242" s="55">
        <v>0</v>
      </c>
      <c r="J242">
        <v>7</v>
      </c>
    </row>
    <row r="243" spans="1:10" ht="15.75" hidden="1" customHeight="1">
      <c r="A243" t="s">
        <v>4137</v>
      </c>
      <c r="B243" t="s">
        <v>4138</v>
      </c>
      <c r="C243">
        <v>0</v>
      </c>
      <c r="D243">
        <v>6</v>
      </c>
      <c r="E243">
        <v>2025</v>
      </c>
      <c r="F243" s="55">
        <v>0</v>
      </c>
      <c r="G243" s="55">
        <v>776.96</v>
      </c>
      <c r="H243" s="55">
        <v>651.74</v>
      </c>
      <c r="I243" s="55">
        <v>125.22</v>
      </c>
      <c r="J243">
        <v>7</v>
      </c>
    </row>
    <row r="244" spans="1:10" ht="15.75" hidden="1" customHeight="1">
      <c r="A244" t="s">
        <v>4994</v>
      </c>
      <c r="B244" t="s">
        <v>4995</v>
      </c>
      <c r="C244">
        <v>0</v>
      </c>
      <c r="D244">
        <v>6</v>
      </c>
      <c r="E244">
        <v>2025</v>
      </c>
      <c r="F244" s="55">
        <v>0</v>
      </c>
      <c r="G244" s="55">
        <v>489</v>
      </c>
      <c r="H244" s="55">
        <v>326</v>
      </c>
      <c r="I244" s="55">
        <v>163</v>
      </c>
      <c r="J244">
        <v>7</v>
      </c>
    </row>
    <row r="245" spans="1:10" ht="15.75" hidden="1" customHeight="1">
      <c r="A245" t="s">
        <v>840</v>
      </c>
      <c r="B245" t="s">
        <v>841</v>
      </c>
      <c r="C245">
        <v>0</v>
      </c>
      <c r="D245">
        <v>6</v>
      </c>
      <c r="E245">
        <v>2025</v>
      </c>
      <c r="F245" s="55">
        <v>0</v>
      </c>
      <c r="G245" s="55">
        <v>6951.15</v>
      </c>
      <c r="H245" s="55">
        <v>6875.4</v>
      </c>
      <c r="I245" s="55">
        <v>75.75</v>
      </c>
      <c r="J245">
        <v>7</v>
      </c>
    </row>
    <row r="246" spans="1:10" ht="15.75" hidden="1" customHeight="1">
      <c r="A246" t="s">
        <v>4139</v>
      </c>
      <c r="B246" t="s">
        <v>4140</v>
      </c>
      <c r="C246">
        <v>0</v>
      </c>
      <c r="D246">
        <v>6</v>
      </c>
      <c r="E246">
        <v>2025</v>
      </c>
      <c r="F246" s="55">
        <v>-0.06</v>
      </c>
      <c r="G246" s="55">
        <v>251.98</v>
      </c>
      <c r="H246" s="55">
        <v>251.92</v>
      </c>
      <c r="I246" s="55">
        <v>0</v>
      </c>
      <c r="J246">
        <v>7</v>
      </c>
    </row>
    <row r="247" spans="1:10" ht="15.75" hidden="1" customHeight="1">
      <c r="A247" t="s">
        <v>844</v>
      </c>
      <c r="B247" t="s">
        <v>845</v>
      </c>
      <c r="C247">
        <v>0</v>
      </c>
      <c r="D247">
        <v>6</v>
      </c>
      <c r="E247">
        <v>2025</v>
      </c>
      <c r="F247" s="55">
        <v>0</v>
      </c>
      <c r="G247" s="55">
        <v>893.82</v>
      </c>
      <c r="H247" s="55">
        <v>521.1</v>
      </c>
      <c r="I247" s="55">
        <v>372.72</v>
      </c>
      <c r="J247">
        <v>7</v>
      </c>
    </row>
    <row r="248" spans="1:10" ht="15.75" hidden="1" customHeight="1">
      <c r="A248" t="s">
        <v>846</v>
      </c>
      <c r="B248" t="s">
        <v>847</v>
      </c>
      <c r="C248">
        <v>0</v>
      </c>
      <c r="D248">
        <v>6</v>
      </c>
      <c r="E248">
        <v>2025</v>
      </c>
      <c r="F248" s="55">
        <v>0</v>
      </c>
      <c r="G248" s="55">
        <v>4800</v>
      </c>
      <c r="H248" s="55">
        <v>4800</v>
      </c>
      <c r="I248" s="55">
        <v>0</v>
      </c>
      <c r="J248">
        <v>7</v>
      </c>
    </row>
    <row r="249" spans="1:10" ht="15.75" hidden="1" customHeight="1">
      <c r="A249" t="s">
        <v>848</v>
      </c>
      <c r="B249" t="s">
        <v>849</v>
      </c>
      <c r="C249">
        <v>0</v>
      </c>
      <c r="D249">
        <v>6</v>
      </c>
      <c r="E249">
        <v>2025</v>
      </c>
      <c r="F249" s="55">
        <v>0</v>
      </c>
      <c r="G249" s="55">
        <v>935.2</v>
      </c>
      <c r="H249" s="55">
        <v>679.8</v>
      </c>
      <c r="I249" s="55">
        <v>255.4</v>
      </c>
      <c r="J249">
        <v>7</v>
      </c>
    </row>
    <row r="250" spans="1:10" ht="15.75" hidden="1" customHeight="1">
      <c r="A250" t="s">
        <v>850</v>
      </c>
      <c r="B250" t="s">
        <v>851</v>
      </c>
      <c r="C250">
        <v>0</v>
      </c>
      <c r="D250">
        <v>6</v>
      </c>
      <c r="E250">
        <v>2025</v>
      </c>
      <c r="F250" s="55">
        <v>0</v>
      </c>
      <c r="G250" s="55">
        <v>1013.45</v>
      </c>
      <c r="H250" s="55">
        <v>1013.45</v>
      </c>
      <c r="I250" s="55">
        <v>0</v>
      </c>
      <c r="J250">
        <v>7</v>
      </c>
    </row>
    <row r="251" spans="1:10" ht="15.75" hidden="1" customHeight="1">
      <c r="A251" t="s">
        <v>856</v>
      </c>
      <c r="B251" t="s">
        <v>857</v>
      </c>
      <c r="C251">
        <v>0</v>
      </c>
      <c r="D251">
        <v>6</v>
      </c>
      <c r="E251">
        <v>2025</v>
      </c>
      <c r="F251" s="55">
        <v>0</v>
      </c>
      <c r="G251" s="55">
        <v>709.28</v>
      </c>
      <c r="H251" s="55">
        <v>709.28</v>
      </c>
      <c r="I251" s="55">
        <v>0</v>
      </c>
      <c r="J251">
        <v>7</v>
      </c>
    </row>
    <row r="252" spans="1:10" ht="15.75" hidden="1" customHeight="1">
      <c r="A252" t="s">
        <v>858</v>
      </c>
      <c r="B252" t="s">
        <v>859</v>
      </c>
      <c r="C252">
        <v>0</v>
      </c>
      <c r="D252">
        <v>6</v>
      </c>
      <c r="E252">
        <v>2025</v>
      </c>
      <c r="F252" s="55">
        <v>-0.01</v>
      </c>
      <c r="G252" s="55">
        <v>710.11</v>
      </c>
      <c r="H252" s="55">
        <v>611.1</v>
      </c>
      <c r="I252" s="55">
        <v>99</v>
      </c>
      <c r="J252">
        <v>7</v>
      </c>
    </row>
    <row r="253" spans="1:10" ht="15.75" hidden="1" customHeight="1">
      <c r="A253" t="s">
        <v>4145</v>
      </c>
      <c r="B253" t="s">
        <v>4146</v>
      </c>
      <c r="C253">
        <v>0</v>
      </c>
      <c r="D253">
        <v>6</v>
      </c>
      <c r="E253">
        <v>2025</v>
      </c>
      <c r="F253" s="55">
        <v>0.01</v>
      </c>
      <c r="G253" s="55">
        <v>766.06</v>
      </c>
      <c r="H253" s="55">
        <v>0.01</v>
      </c>
      <c r="I253" s="55">
        <v>766.06</v>
      </c>
      <c r="J253">
        <v>7</v>
      </c>
    </row>
    <row r="254" spans="1:10" ht="15.75" hidden="1" customHeight="1">
      <c r="A254" t="s">
        <v>4996</v>
      </c>
      <c r="B254" t="s">
        <v>4997</v>
      </c>
      <c r="C254">
        <v>0</v>
      </c>
      <c r="D254">
        <v>6</v>
      </c>
      <c r="E254">
        <v>2025</v>
      </c>
      <c r="F254" s="55">
        <v>0</v>
      </c>
      <c r="G254" s="55">
        <v>5575</v>
      </c>
      <c r="H254" s="55">
        <v>5575</v>
      </c>
      <c r="I254" s="55">
        <v>0</v>
      </c>
      <c r="J254">
        <v>7</v>
      </c>
    </row>
    <row r="255" spans="1:10" ht="15.75" hidden="1" customHeight="1">
      <c r="A255" t="s">
        <v>860</v>
      </c>
      <c r="B255" t="s">
        <v>861</v>
      </c>
      <c r="C255">
        <v>0</v>
      </c>
      <c r="D255">
        <v>6</v>
      </c>
      <c r="E255">
        <v>2025</v>
      </c>
      <c r="F255" s="55">
        <v>0</v>
      </c>
      <c r="G255" s="55">
        <v>2371</v>
      </c>
      <c r="H255" s="55">
        <v>2371</v>
      </c>
      <c r="I255" s="55">
        <v>0</v>
      </c>
      <c r="J255">
        <v>7</v>
      </c>
    </row>
    <row r="256" spans="1:10" ht="15.75" hidden="1" customHeight="1">
      <c r="A256" t="s">
        <v>4147</v>
      </c>
      <c r="B256" t="s">
        <v>4148</v>
      </c>
      <c r="C256">
        <v>0</v>
      </c>
      <c r="D256">
        <v>6</v>
      </c>
      <c r="E256">
        <v>2025</v>
      </c>
      <c r="F256" s="55">
        <v>0</v>
      </c>
      <c r="G256" s="55">
        <v>1129.68</v>
      </c>
      <c r="H256" s="55">
        <v>810</v>
      </c>
      <c r="I256" s="55">
        <v>319.68</v>
      </c>
      <c r="J256">
        <v>7</v>
      </c>
    </row>
    <row r="257" spans="1:10" ht="15.75" hidden="1" customHeight="1">
      <c r="A257" t="s">
        <v>862</v>
      </c>
      <c r="B257" t="s">
        <v>863</v>
      </c>
      <c r="C257">
        <v>0</v>
      </c>
      <c r="D257">
        <v>6</v>
      </c>
      <c r="E257">
        <v>2025</v>
      </c>
      <c r="F257" s="55">
        <v>0</v>
      </c>
      <c r="G257" s="55">
        <v>870.3</v>
      </c>
      <c r="H257" s="55">
        <v>699.9</v>
      </c>
      <c r="I257" s="55">
        <v>170.4</v>
      </c>
      <c r="J257">
        <v>7</v>
      </c>
    </row>
    <row r="258" spans="1:10" ht="15.75" hidden="1" customHeight="1">
      <c r="A258" t="s">
        <v>866</v>
      </c>
      <c r="B258" t="s">
        <v>867</v>
      </c>
      <c r="C258">
        <v>0</v>
      </c>
      <c r="D258">
        <v>6</v>
      </c>
      <c r="E258">
        <v>2025</v>
      </c>
      <c r="F258" s="55">
        <v>-0.01</v>
      </c>
      <c r="G258" s="55">
        <v>4234.76</v>
      </c>
      <c r="H258" s="55">
        <v>2996.5</v>
      </c>
      <c r="I258" s="55">
        <v>1238.25</v>
      </c>
      <c r="J258">
        <v>7</v>
      </c>
    </row>
    <row r="259" spans="1:10" ht="15.75" hidden="1" customHeight="1">
      <c r="A259" t="s">
        <v>4149</v>
      </c>
      <c r="B259" t="s">
        <v>4150</v>
      </c>
      <c r="C259">
        <v>0</v>
      </c>
      <c r="D259">
        <v>6</v>
      </c>
      <c r="E259">
        <v>2025</v>
      </c>
      <c r="F259" s="55">
        <v>0</v>
      </c>
      <c r="G259" s="55">
        <v>323.86</v>
      </c>
      <c r="H259" s="55">
        <v>323.86</v>
      </c>
      <c r="I259" s="55">
        <v>0</v>
      </c>
      <c r="J259">
        <v>7</v>
      </c>
    </row>
    <row r="260" spans="1:10" ht="15.75" hidden="1" customHeight="1">
      <c r="A260" t="s">
        <v>4596</v>
      </c>
      <c r="B260" t="s">
        <v>4597</v>
      </c>
      <c r="C260">
        <v>0</v>
      </c>
      <c r="D260">
        <v>6</v>
      </c>
      <c r="E260">
        <v>2025</v>
      </c>
      <c r="F260" s="55">
        <v>0</v>
      </c>
      <c r="G260" s="55">
        <v>534.75</v>
      </c>
      <c r="H260" s="55">
        <v>496.45</v>
      </c>
      <c r="I260" s="55">
        <v>38.299999999999997</v>
      </c>
      <c r="J260">
        <v>7</v>
      </c>
    </row>
    <row r="261" spans="1:10" ht="15.75" hidden="1" customHeight="1">
      <c r="A261" t="s">
        <v>870</v>
      </c>
      <c r="B261" t="s">
        <v>871</v>
      </c>
      <c r="C261">
        <v>0</v>
      </c>
      <c r="D261">
        <v>6</v>
      </c>
      <c r="E261">
        <v>2025</v>
      </c>
      <c r="F261" s="55">
        <v>0</v>
      </c>
      <c r="G261" s="55">
        <v>100.18</v>
      </c>
      <c r="H261" s="55">
        <v>0</v>
      </c>
      <c r="I261" s="55">
        <v>100.18</v>
      </c>
      <c r="J261">
        <v>7</v>
      </c>
    </row>
    <row r="262" spans="1:10" ht="15.75" hidden="1" customHeight="1">
      <c r="A262" t="s">
        <v>4155</v>
      </c>
      <c r="B262" t="s">
        <v>4156</v>
      </c>
      <c r="C262">
        <v>0</v>
      </c>
      <c r="D262">
        <v>6</v>
      </c>
      <c r="E262">
        <v>2025</v>
      </c>
      <c r="F262" s="55">
        <v>0</v>
      </c>
      <c r="G262" s="55">
        <v>441</v>
      </c>
      <c r="H262" s="55">
        <v>441</v>
      </c>
      <c r="I262" s="55">
        <v>0</v>
      </c>
      <c r="J262">
        <v>7</v>
      </c>
    </row>
    <row r="263" spans="1:10" ht="15.75" hidden="1" customHeight="1">
      <c r="A263" t="s">
        <v>872</v>
      </c>
      <c r="B263" t="s">
        <v>873</v>
      </c>
      <c r="C263">
        <v>0</v>
      </c>
      <c r="D263">
        <v>6</v>
      </c>
      <c r="E263">
        <v>2025</v>
      </c>
      <c r="F263" s="55">
        <v>0</v>
      </c>
      <c r="G263" s="55">
        <v>50</v>
      </c>
      <c r="H263" s="55">
        <v>50</v>
      </c>
      <c r="I263" s="55">
        <v>0</v>
      </c>
      <c r="J263">
        <v>7</v>
      </c>
    </row>
    <row r="264" spans="1:10" ht="15.75" hidden="1" customHeight="1">
      <c r="A264" t="s">
        <v>4157</v>
      </c>
      <c r="B264" t="s">
        <v>4158</v>
      </c>
      <c r="C264">
        <v>0</v>
      </c>
      <c r="D264">
        <v>6</v>
      </c>
      <c r="E264">
        <v>2025</v>
      </c>
      <c r="F264" s="55">
        <v>0</v>
      </c>
      <c r="G264" s="55">
        <v>718</v>
      </c>
      <c r="H264" s="55">
        <v>520</v>
      </c>
      <c r="I264" s="55">
        <v>198</v>
      </c>
      <c r="J264">
        <v>7</v>
      </c>
    </row>
    <row r="265" spans="1:10" ht="15.75" hidden="1" customHeight="1">
      <c r="A265" t="s">
        <v>4159</v>
      </c>
      <c r="B265" t="s">
        <v>4160</v>
      </c>
      <c r="C265">
        <v>0</v>
      </c>
      <c r="D265">
        <v>6</v>
      </c>
      <c r="E265">
        <v>2025</v>
      </c>
      <c r="F265" s="55">
        <v>0</v>
      </c>
      <c r="G265" s="55">
        <v>944.3</v>
      </c>
      <c r="H265" s="55">
        <v>944.3</v>
      </c>
      <c r="I265" s="55">
        <v>0</v>
      </c>
      <c r="J265">
        <v>7</v>
      </c>
    </row>
    <row r="266" spans="1:10" ht="15.75" hidden="1" customHeight="1">
      <c r="A266" t="s">
        <v>4163</v>
      </c>
      <c r="B266" t="s">
        <v>4164</v>
      </c>
      <c r="C266">
        <v>0</v>
      </c>
      <c r="D266">
        <v>6</v>
      </c>
      <c r="E266">
        <v>2025</v>
      </c>
      <c r="F266" s="55">
        <v>0</v>
      </c>
      <c r="G266" s="55">
        <v>176.78</v>
      </c>
      <c r="H266" s="55">
        <v>0</v>
      </c>
      <c r="I266" s="55">
        <v>176.78</v>
      </c>
      <c r="J266">
        <v>7</v>
      </c>
    </row>
    <row r="267" spans="1:10" ht="15.75" hidden="1" customHeight="1">
      <c r="A267" t="s">
        <v>4167</v>
      </c>
      <c r="B267" t="s">
        <v>4168</v>
      </c>
      <c r="C267">
        <v>0</v>
      </c>
      <c r="D267">
        <v>6</v>
      </c>
      <c r="E267">
        <v>2025</v>
      </c>
      <c r="F267" s="55">
        <v>0</v>
      </c>
      <c r="G267" s="55">
        <v>2441.81</v>
      </c>
      <c r="H267" s="55">
        <v>2441.81</v>
      </c>
      <c r="I267" s="55">
        <v>0</v>
      </c>
      <c r="J267">
        <v>7</v>
      </c>
    </row>
    <row r="268" spans="1:10" ht="15.75" hidden="1" customHeight="1">
      <c r="A268" t="s">
        <v>4998</v>
      </c>
      <c r="B268" t="s">
        <v>4999</v>
      </c>
      <c r="C268">
        <v>0</v>
      </c>
      <c r="D268">
        <v>6</v>
      </c>
      <c r="E268">
        <v>2025</v>
      </c>
      <c r="F268" s="55">
        <v>0</v>
      </c>
      <c r="G268" s="55">
        <v>279.2</v>
      </c>
      <c r="H268" s="55">
        <v>0</v>
      </c>
      <c r="I268" s="55">
        <v>279.2</v>
      </c>
      <c r="J268">
        <v>7</v>
      </c>
    </row>
    <row r="269" spans="1:10" ht="15.75" hidden="1" customHeight="1">
      <c r="A269" t="s">
        <v>876</v>
      </c>
      <c r="B269" t="s">
        <v>877</v>
      </c>
      <c r="C269">
        <v>0</v>
      </c>
      <c r="D269">
        <v>6</v>
      </c>
      <c r="E269">
        <v>2025</v>
      </c>
      <c r="F269" s="55">
        <v>0.01</v>
      </c>
      <c r="G269" s="55">
        <v>42838.879999999997</v>
      </c>
      <c r="H269" s="55">
        <v>30748.86</v>
      </c>
      <c r="I269" s="55">
        <v>12090.03</v>
      </c>
      <c r="J269">
        <v>7</v>
      </c>
    </row>
    <row r="270" spans="1:10" ht="15.75" hidden="1" customHeight="1">
      <c r="A270" t="s">
        <v>4169</v>
      </c>
      <c r="B270" t="s">
        <v>4170</v>
      </c>
      <c r="C270">
        <v>0</v>
      </c>
      <c r="D270">
        <v>6</v>
      </c>
      <c r="E270">
        <v>2025</v>
      </c>
      <c r="F270" s="55">
        <v>0</v>
      </c>
      <c r="G270" s="55">
        <v>1069.24</v>
      </c>
      <c r="H270" s="55">
        <v>1669.24</v>
      </c>
      <c r="I270" s="55">
        <v>-600</v>
      </c>
      <c r="J270">
        <v>7</v>
      </c>
    </row>
    <row r="271" spans="1:10" ht="15.75" hidden="1" customHeight="1">
      <c r="A271" t="s">
        <v>5000</v>
      </c>
      <c r="B271" t="s">
        <v>5001</v>
      </c>
      <c r="C271">
        <v>0</v>
      </c>
      <c r="D271">
        <v>6</v>
      </c>
      <c r="E271">
        <v>2025</v>
      </c>
      <c r="F271" s="55">
        <v>0</v>
      </c>
      <c r="G271" s="55">
        <v>2184.09</v>
      </c>
      <c r="H271" s="55">
        <v>1989.52</v>
      </c>
      <c r="I271" s="55">
        <v>194.57</v>
      </c>
      <c r="J271">
        <v>7</v>
      </c>
    </row>
    <row r="272" spans="1:10" ht="15.75" hidden="1" customHeight="1">
      <c r="A272" t="s">
        <v>4179</v>
      </c>
      <c r="B272" t="s">
        <v>4180</v>
      </c>
      <c r="C272">
        <v>0</v>
      </c>
      <c r="D272">
        <v>6</v>
      </c>
      <c r="E272">
        <v>2025</v>
      </c>
      <c r="F272" s="55">
        <v>0</v>
      </c>
      <c r="G272" s="55">
        <v>1104.5999999999999</v>
      </c>
      <c r="H272" s="55">
        <v>768.9</v>
      </c>
      <c r="I272" s="55">
        <v>335.7</v>
      </c>
      <c r="J272">
        <v>7</v>
      </c>
    </row>
    <row r="273" spans="1:10" ht="15.75" hidden="1" customHeight="1">
      <c r="A273" t="s">
        <v>5002</v>
      </c>
      <c r="B273" t="s">
        <v>5003</v>
      </c>
      <c r="C273">
        <v>0</v>
      </c>
      <c r="D273">
        <v>6</v>
      </c>
      <c r="E273">
        <v>2025</v>
      </c>
      <c r="F273" s="55">
        <v>0</v>
      </c>
      <c r="G273" s="55">
        <v>5570</v>
      </c>
      <c r="H273" s="55">
        <v>5570</v>
      </c>
      <c r="I273" s="55">
        <v>0</v>
      </c>
      <c r="J273">
        <v>7</v>
      </c>
    </row>
    <row r="274" spans="1:10" ht="15.75" hidden="1" customHeight="1">
      <c r="A274" t="s">
        <v>5004</v>
      </c>
      <c r="B274" t="s">
        <v>5005</v>
      </c>
      <c r="C274">
        <v>0</v>
      </c>
      <c r="D274">
        <v>6</v>
      </c>
      <c r="E274">
        <v>2025</v>
      </c>
      <c r="F274" s="55">
        <v>0</v>
      </c>
      <c r="G274" s="55">
        <v>450</v>
      </c>
      <c r="H274" s="55">
        <v>450</v>
      </c>
      <c r="I274" s="55">
        <v>0</v>
      </c>
      <c r="J274">
        <v>7</v>
      </c>
    </row>
    <row r="275" spans="1:10" ht="15.75" hidden="1" customHeight="1">
      <c r="A275" t="s">
        <v>4181</v>
      </c>
      <c r="B275" t="s">
        <v>4000</v>
      </c>
      <c r="C275">
        <v>0</v>
      </c>
      <c r="D275">
        <v>6</v>
      </c>
      <c r="E275">
        <v>2025</v>
      </c>
      <c r="F275" s="55">
        <v>0</v>
      </c>
      <c r="G275" s="55">
        <v>31293</v>
      </c>
      <c r="H275" s="55">
        <v>31293</v>
      </c>
      <c r="I275" s="55">
        <v>0</v>
      </c>
      <c r="J275">
        <v>7</v>
      </c>
    </row>
    <row r="276" spans="1:10" ht="15.75" hidden="1" customHeight="1">
      <c r="A276" t="s">
        <v>4184</v>
      </c>
      <c r="B276" t="s">
        <v>4185</v>
      </c>
      <c r="C276">
        <v>0</v>
      </c>
      <c r="D276">
        <v>6</v>
      </c>
      <c r="E276">
        <v>2025</v>
      </c>
      <c r="F276" s="55">
        <v>-0.11</v>
      </c>
      <c r="G276" s="55">
        <v>0.11</v>
      </c>
      <c r="H276" s="55">
        <v>0</v>
      </c>
      <c r="I276" s="55">
        <v>0</v>
      </c>
      <c r="J276">
        <v>7</v>
      </c>
    </row>
    <row r="277" spans="1:10" ht="15.75" hidden="1" customHeight="1">
      <c r="A277" t="s">
        <v>5006</v>
      </c>
      <c r="B277" t="s">
        <v>5007</v>
      </c>
      <c r="C277">
        <v>0</v>
      </c>
      <c r="D277">
        <v>6</v>
      </c>
      <c r="E277">
        <v>2025</v>
      </c>
      <c r="F277" s="55">
        <v>0.01</v>
      </c>
      <c r="G277" s="55">
        <v>0</v>
      </c>
      <c r="H277" s="55">
        <v>0.02</v>
      </c>
      <c r="I277" s="55">
        <v>-0.01</v>
      </c>
      <c r="J277">
        <v>7</v>
      </c>
    </row>
    <row r="278" spans="1:10" ht="15.75" hidden="1" customHeight="1">
      <c r="A278" t="s">
        <v>4188</v>
      </c>
      <c r="B278" t="s">
        <v>4189</v>
      </c>
      <c r="C278">
        <v>0</v>
      </c>
      <c r="D278">
        <v>6</v>
      </c>
      <c r="E278">
        <v>2025</v>
      </c>
      <c r="F278" s="55">
        <v>0</v>
      </c>
      <c r="G278" s="55">
        <v>598</v>
      </c>
      <c r="H278" s="55">
        <v>598</v>
      </c>
      <c r="I278" s="55">
        <v>0</v>
      </c>
      <c r="J278">
        <v>7</v>
      </c>
    </row>
    <row r="279" spans="1:10" ht="15.75" hidden="1" customHeight="1">
      <c r="A279" t="s">
        <v>5008</v>
      </c>
      <c r="B279" t="s">
        <v>5009</v>
      </c>
      <c r="C279">
        <v>0</v>
      </c>
      <c r="D279">
        <v>6</v>
      </c>
      <c r="E279">
        <v>2025</v>
      </c>
      <c r="F279" s="55">
        <v>0</v>
      </c>
      <c r="G279" s="55">
        <v>485</v>
      </c>
      <c r="H279" s="55">
        <v>0</v>
      </c>
      <c r="I279" s="55">
        <v>485</v>
      </c>
      <c r="J279">
        <v>7</v>
      </c>
    </row>
    <row r="280" spans="1:10" ht="15.75" hidden="1" customHeight="1">
      <c r="A280" t="s">
        <v>4190</v>
      </c>
      <c r="B280" t="s">
        <v>4191</v>
      </c>
      <c r="C280">
        <v>0</v>
      </c>
      <c r="D280">
        <v>6</v>
      </c>
      <c r="E280">
        <v>2025</v>
      </c>
      <c r="F280" s="55">
        <v>0</v>
      </c>
      <c r="G280" s="55">
        <v>16896.2</v>
      </c>
      <c r="H280" s="55">
        <v>5196.2</v>
      </c>
      <c r="I280" s="55">
        <v>11700</v>
      </c>
      <c r="J280">
        <v>7</v>
      </c>
    </row>
    <row r="281" spans="1:10" ht="15.75" hidden="1" customHeight="1">
      <c r="A281" t="s">
        <v>5010</v>
      </c>
      <c r="B281" t="s">
        <v>5011</v>
      </c>
      <c r="C281">
        <v>0</v>
      </c>
      <c r="D281">
        <v>6</v>
      </c>
      <c r="E281">
        <v>2025</v>
      </c>
      <c r="F281" s="55">
        <v>0</v>
      </c>
      <c r="G281" s="55">
        <v>216.56</v>
      </c>
      <c r="H281" s="55">
        <v>216.56</v>
      </c>
      <c r="I281" s="55">
        <v>0</v>
      </c>
      <c r="J281">
        <v>7</v>
      </c>
    </row>
    <row r="282" spans="1:10" ht="15.75" hidden="1" customHeight="1">
      <c r="A282" t="s">
        <v>4192</v>
      </c>
      <c r="B282" t="s">
        <v>4193</v>
      </c>
      <c r="C282">
        <v>0</v>
      </c>
      <c r="D282">
        <v>6</v>
      </c>
      <c r="E282">
        <v>2025</v>
      </c>
      <c r="F282" s="55">
        <v>0</v>
      </c>
      <c r="G282" s="55">
        <v>1792.1</v>
      </c>
      <c r="H282" s="55">
        <v>1792.1</v>
      </c>
      <c r="I282" s="55">
        <v>0</v>
      </c>
      <c r="J282">
        <v>7</v>
      </c>
    </row>
    <row r="283" spans="1:10" ht="15.75" hidden="1" customHeight="1">
      <c r="A283" t="s">
        <v>4786</v>
      </c>
      <c r="B283" t="s">
        <v>4787</v>
      </c>
      <c r="C283">
        <v>0</v>
      </c>
      <c r="D283">
        <v>6</v>
      </c>
      <c r="E283">
        <v>2025</v>
      </c>
      <c r="F283" s="55">
        <v>0</v>
      </c>
      <c r="G283" s="55">
        <v>32868</v>
      </c>
      <c r="H283" s="55">
        <v>32868</v>
      </c>
      <c r="I283" s="55">
        <v>0</v>
      </c>
      <c r="J283">
        <v>7</v>
      </c>
    </row>
    <row r="284" spans="1:10" ht="15.75" hidden="1" customHeight="1">
      <c r="A284" t="s">
        <v>5012</v>
      </c>
      <c r="B284" t="s">
        <v>5013</v>
      </c>
      <c r="C284">
        <v>0</v>
      </c>
      <c r="D284">
        <v>6</v>
      </c>
      <c r="E284">
        <v>2025</v>
      </c>
      <c r="F284" s="55">
        <v>0</v>
      </c>
      <c r="G284" s="55">
        <v>239.35</v>
      </c>
      <c r="H284" s="55">
        <v>239.35</v>
      </c>
      <c r="I284" s="55">
        <v>0</v>
      </c>
      <c r="J284">
        <v>7</v>
      </c>
    </row>
    <row r="285" spans="1:10" ht="15.75" hidden="1" customHeight="1">
      <c r="A285" t="s">
        <v>4790</v>
      </c>
      <c r="B285" t="s">
        <v>4791</v>
      </c>
      <c r="C285">
        <v>0</v>
      </c>
      <c r="D285">
        <v>6</v>
      </c>
      <c r="E285">
        <v>2025</v>
      </c>
      <c r="F285" s="55">
        <v>0</v>
      </c>
      <c r="G285" s="55">
        <v>450</v>
      </c>
      <c r="H285" s="55">
        <v>450</v>
      </c>
      <c r="I285" s="55">
        <v>0</v>
      </c>
      <c r="J285">
        <v>7</v>
      </c>
    </row>
    <row r="286" spans="1:10" ht="15.75" hidden="1" customHeight="1">
      <c r="A286" t="s">
        <v>5014</v>
      </c>
      <c r="B286" t="s">
        <v>5015</v>
      </c>
      <c r="C286">
        <v>0</v>
      </c>
      <c r="D286">
        <v>6</v>
      </c>
      <c r="E286">
        <v>2025</v>
      </c>
      <c r="F286" s="55">
        <v>0</v>
      </c>
      <c r="G286" s="55">
        <v>1051.47</v>
      </c>
      <c r="H286" s="55">
        <v>391.87</v>
      </c>
      <c r="I286" s="55">
        <v>659.6</v>
      </c>
      <c r="J286">
        <v>7</v>
      </c>
    </row>
    <row r="287" spans="1:10" ht="15.75" hidden="1" customHeight="1">
      <c r="A287" t="s">
        <v>4194</v>
      </c>
      <c r="B287" t="s">
        <v>4195</v>
      </c>
      <c r="C287">
        <v>0</v>
      </c>
      <c r="D287">
        <v>6</v>
      </c>
      <c r="E287">
        <v>2025</v>
      </c>
      <c r="F287" s="55">
        <v>0</v>
      </c>
      <c r="G287" s="55">
        <v>5570</v>
      </c>
      <c r="H287" s="55">
        <v>5570</v>
      </c>
      <c r="I287" s="55">
        <v>0</v>
      </c>
      <c r="J287">
        <v>7</v>
      </c>
    </row>
    <row r="288" spans="1:10" ht="15.75" hidden="1" customHeight="1">
      <c r="A288" t="s">
        <v>5016</v>
      </c>
      <c r="B288" t="s">
        <v>5017</v>
      </c>
      <c r="C288">
        <v>0</v>
      </c>
      <c r="D288">
        <v>6</v>
      </c>
      <c r="E288">
        <v>2025</v>
      </c>
      <c r="F288" s="55">
        <v>0</v>
      </c>
      <c r="G288" s="55">
        <v>5570</v>
      </c>
      <c r="H288" s="55">
        <v>5570</v>
      </c>
      <c r="I288" s="55">
        <v>0</v>
      </c>
      <c r="J288">
        <v>7</v>
      </c>
    </row>
    <row r="289" spans="1:10" ht="15.75" hidden="1" customHeight="1">
      <c r="A289" t="s">
        <v>5018</v>
      </c>
      <c r="B289" t="s">
        <v>5019</v>
      </c>
      <c r="C289">
        <v>0</v>
      </c>
      <c r="D289">
        <v>6</v>
      </c>
      <c r="E289">
        <v>2025</v>
      </c>
      <c r="F289" s="55">
        <v>0</v>
      </c>
      <c r="G289" s="55">
        <v>3043.85</v>
      </c>
      <c r="H289" s="55">
        <v>2131.96</v>
      </c>
      <c r="I289" s="55">
        <v>911.89</v>
      </c>
      <c r="J289">
        <v>7</v>
      </c>
    </row>
    <row r="290" spans="1:10" ht="15.75" hidden="1" customHeight="1">
      <c r="A290" t="s">
        <v>4792</v>
      </c>
      <c r="B290" t="s">
        <v>4793</v>
      </c>
      <c r="C290">
        <v>0</v>
      </c>
      <c r="D290">
        <v>6</v>
      </c>
      <c r="E290">
        <v>2025</v>
      </c>
      <c r="F290" s="55">
        <v>0</v>
      </c>
      <c r="G290" s="55">
        <v>2039.5</v>
      </c>
      <c r="H290" s="55">
        <v>1589.5</v>
      </c>
      <c r="I290" s="55">
        <v>450</v>
      </c>
      <c r="J290">
        <v>7</v>
      </c>
    </row>
    <row r="291" spans="1:10" ht="15.75" hidden="1" customHeight="1">
      <c r="A291" t="s">
        <v>5020</v>
      </c>
      <c r="B291" t="s">
        <v>5021</v>
      </c>
      <c r="C291">
        <v>0</v>
      </c>
      <c r="D291">
        <v>6</v>
      </c>
      <c r="E291">
        <v>2025</v>
      </c>
      <c r="F291" s="55">
        <v>0</v>
      </c>
      <c r="G291" s="55">
        <v>702</v>
      </c>
      <c r="H291" s="55">
        <v>468</v>
      </c>
      <c r="I291" s="55">
        <v>234</v>
      </c>
      <c r="J291">
        <v>7</v>
      </c>
    </row>
    <row r="292" spans="1:10" ht="15.75" hidden="1" customHeight="1">
      <c r="A292" t="s">
        <v>4196</v>
      </c>
      <c r="B292" t="s">
        <v>4197</v>
      </c>
      <c r="C292">
        <v>0</v>
      </c>
      <c r="D292">
        <v>6</v>
      </c>
      <c r="E292">
        <v>2025</v>
      </c>
      <c r="F292" s="55">
        <v>0</v>
      </c>
      <c r="G292" s="55">
        <v>974.15</v>
      </c>
      <c r="H292" s="55">
        <v>974.15</v>
      </c>
      <c r="I292" s="55">
        <v>0</v>
      </c>
      <c r="J292">
        <v>7</v>
      </c>
    </row>
    <row r="293" spans="1:10" ht="15.75" hidden="1" customHeight="1">
      <c r="A293" t="s">
        <v>5022</v>
      </c>
      <c r="B293" t="s">
        <v>5023</v>
      </c>
      <c r="C293">
        <v>0</v>
      </c>
      <c r="D293">
        <v>6</v>
      </c>
      <c r="E293">
        <v>2025</v>
      </c>
      <c r="F293" s="55">
        <v>0</v>
      </c>
      <c r="G293" s="55">
        <v>305.10000000000002</v>
      </c>
      <c r="H293" s="55">
        <v>203.4</v>
      </c>
      <c r="I293" s="55">
        <v>101.7</v>
      </c>
      <c r="J293">
        <v>7</v>
      </c>
    </row>
    <row r="294" spans="1:10" ht="15.75" hidden="1" customHeight="1">
      <c r="A294" t="s">
        <v>5024</v>
      </c>
      <c r="B294" t="s">
        <v>5025</v>
      </c>
      <c r="C294">
        <v>0</v>
      </c>
      <c r="D294">
        <v>6</v>
      </c>
      <c r="E294">
        <v>2025</v>
      </c>
      <c r="F294" s="55">
        <v>0</v>
      </c>
      <c r="G294" s="55">
        <v>0</v>
      </c>
      <c r="H294" s="55">
        <v>600</v>
      </c>
      <c r="I294" s="55">
        <v>-600</v>
      </c>
      <c r="J294">
        <v>7</v>
      </c>
    </row>
    <row r="295" spans="1:10" ht="15.75" hidden="1" customHeight="1">
      <c r="A295" t="s">
        <v>5026</v>
      </c>
      <c r="B295" t="s">
        <v>5027</v>
      </c>
      <c r="C295">
        <v>0</v>
      </c>
      <c r="D295">
        <v>6</v>
      </c>
      <c r="E295">
        <v>2025</v>
      </c>
      <c r="F295" s="55">
        <v>0</v>
      </c>
      <c r="G295" s="55">
        <v>287.10000000000002</v>
      </c>
      <c r="H295" s="55">
        <v>0</v>
      </c>
      <c r="I295" s="55">
        <v>287.10000000000002</v>
      </c>
      <c r="J295">
        <v>7</v>
      </c>
    </row>
    <row r="296" spans="1:10" ht="15.75" hidden="1" customHeight="1">
      <c r="A296" t="s">
        <v>878</v>
      </c>
      <c r="B296" t="s">
        <v>879</v>
      </c>
      <c r="C296">
        <v>0</v>
      </c>
      <c r="D296">
        <v>6</v>
      </c>
      <c r="E296">
        <v>2025</v>
      </c>
      <c r="F296" s="55">
        <v>4130566.12</v>
      </c>
      <c r="G296" s="55">
        <v>22054319.289999999</v>
      </c>
      <c r="H296" s="55">
        <v>23012611.539999999</v>
      </c>
      <c r="I296" s="55">
        <v>3172273.87</v>
      </c>
      <c r="J296">
        <v>5</v>
      </c>
    </row>
    <row r="297" spans="1:10" ht="15.75" hidden="1" customHeight="1">
      <c r="A297" t="s">
        <v>880</v>
      </c>
      <c r="B297" t="s">
        <v>881</v>
      </c>
      <c r="C297">
        <v>0</v>
      </c>
      <c r="D297">
        <v>6</v>
      </c>
      <c r="E297">
        <v>2025</v>
      </c>
      <c r="F297" s="55">
        <v>4130566.12</v>
      </c>
      <c r="G297" s="55">
        <v>22054319.289999999</v>
      </c>
      <c r="H297" s="55">
        <v>23012611.539999999</v>
      </c>
      <c r="I297" s="55">
        <v>3172273.87</v>
      </c>
      <c r="J297">
        <v>6</v>
      </c>
    </row>
    <row r="298" spans="1:10" ht="15.75" hidden="1" customHeight="1">
      <c r="A298" t="s">
        <v>882</v>
      </c>
      <c r="B298" t="s">
        <v>883</v>
      </c>
      <c r="C298">
        <v>0</v>
      </c>
      <c r="D298">
        <v>6</v>
      </c>
      <c r="E298">
        <v>2025</v>
      </c>
      <c r="F298" s="55">
        <v>1500</v>
      </c>
      <c r="G298" s="55">
        <v>0</v>
      </c>
      <c r="H298" s="55">
        <v>0</v>
      </c>
      <c r="I298" s="55">
        <v>1500</v>
      </c>
      <c r="J298">
        <v>7</v>
      </c>
    </row>
    <row r="299" spans="1:10" ht="15.75" hidden="1" customHeight="1">
      <c r="A299" t="s">
        <v>884</v>
      </c>
      <c r="B299" t="s">
        <v>885</v>
      </c>
      <c r="C299">
        <v>0</v>
      </c>
      <c r="D299">
        <v>6</v>
      </c>
      <c r="E299">
        <v>2025</v>
      </c>
      <c r="F299" s="55">
        <v>26878.03</v>
      </c>
      <c r="G299" s="55">
        <v>0</v>
      </c>
      <c r="H299" s="55">
        <v>0</v>
      </c>
      <c r="I299" s="55">
        <v>26878.03</v>
      </c>
      <c r="J299">
        <v>7</v>
      </c>
    </row>
    <row r="300" spans="1:10" ht="15.75" hidden="1" customHeight="1">
      <c r="A300" t="s">
        <v>886</v>
      </c>
      <c r="B300" t="s">
        <v>887</v>
      </c>
      <c r="C300">
        <v>0</v>
      </c>
      <c r="D300">
        <v>6</v>
      </c>
      <c r="E300">
        <v>2025</v>
      </c>
      <c r="F300" s="55">
        <v>1167420.1399999999</v>
      </c>
      <c r="G300" s="55">
        <v>11680120.789999999</v>
      </c>
      <c r="H300" s="55">
        <v>11799457.199999999</v>
      </c>
      <c r="I300" s="55">
        <v>1048083.73</v>
      </c>
      <c r="J300">
        <v>7</v>
      </c>
    </row>
    <row r="301" spans="1:10" ht="15.75" hidden="1" customHeight="1">
      <c r="A301" t="s">
        <v>888</v>
      </c>
      <c r="B301" t="s">
        <v>889</v>
      </c>
      <c r="C301">
        <v>0</v>
      </c>
      <c r="D301">
        <v>6</v>
      </c>
      <c r="E301">
        <v>2025</v>
      </c>
      <c r="F301" s="55">
        <v>0</v>
      </c>
      <c r="G301" s="55">
        <v>4086565.88</v>
      </c>
      <c r="H301" s="55">
        <v>4007945.18</v>
      </c>
      <c r="I301" s="55">
        <v>78620.7</v>
      </c>
      <c r="J301">
        <v>7</v>
      </c>
    </row>
    <row r="302" spans="1:10" ht="15.75" hidden="1" customHeight="1">
      <c r="A302" t="s">
        <v>890</v>
      </c>
      <c r="B302" t="s">
        <v>891</v>
      </c>
      <c r="C302">
        <v>0</v>
      </c>
      <c r="D302">
        <v>6</v>
      </c>
      <c r="E302">
        <v>2025</v>
      </c>
      <c r="F302" s="55">
        <v>915440</v>
      </c>
      <c r="G302" s="55">
        <v>6190429.8600000003</v>
      </c>
      <c r="H302" s="55">
        <v>7108094.8600000003</v>
      </c>
      <c r="I302" s="55">
        <v>-2225</v>
      </c>
      <c r="J302">
        <v>7</v>
      </c>
    </row>
    <row r="303" spans="1:10" ht="15.75" hidden="1" customHeight="1">
      <c r="A303" t="s">
        <v>892</v>
      </c>
      <c r="B303" t="s">
        <v>893</v>
      </c>
      <c r="C303">
        <v>0</v>
      </c>
      <c r="D303">
        <v>6</v>
      </c>
      <c r="E303">
        <v>2025</v>
      </c>
      <c r="F303" s="55">
        <v>-58850.7</v>
      </c>
      <c r="G303" s="55">
        <v>0</v>
      </c>
      <c r="H303" s="55">
        <v>0</v>
      </c>
      <c r="I303" s="55">
        <v>-58850.7</v>
      </c>
      <c r="J303">
        <v>7</v>
      </c>
    </row>
    <row r="304" spans="1:10" ht="15.75" hidden="1" customHeight="1">
      <c r="A304" t="s">
        <v>894</v>
      </c>
      <c r="B304" t="s">
        <v>895</v>
      </c>
      <c r="C304">
        <v>0</v>
      </c>
      <c r="D304">
        <v>6</v>
      </c>
      <c r="E304">
        <v>2025</v>
      </c>
      <c r="F304" s="55">
        <v>330433.58</v>
      </c>
      <c r="G304" s="55">
        <v>0</v>
      </c>
      <c r="H304" s="55">
        <v>0</v>
      </c>
      <c r="I304" s="55">
        <v>330433.58</v>
      </c>
      <c r="J304">
        <v>7</v>
      </c>
    </row>
    <row r="305" spans="1:10" ht="15.75" hidden="1" customHeight="1">
      <c r="A305" t="s">
        <v>896</v>
      </c>
      <c r="B305" t="s">
        <v>897</v>
      </c>
      <c r="C305">
        <v>0</v>
      </c>
      <c r="D305">
        <v>6</v>
      </c>
      <c r="E305">
        <v>2025</v>
      </c>
      <c r="F305" s="55">
        <v>26399.07</v>
      </c>
      <c r="G305" s="55">
        <v>97100.3</v>
      </c>
      <c r="H305" s="55">
        <v>97100.3</v>
      </c>
      <c r="I305" s="55">
        <v>26399.07</v>
      </c>
      <c r="J305">
        <v>7</v>
      </c>
    </row>
    <row r="306" spans="1:10" ht="15.75" hidden="1" customHeight="1">
      <c r="A306" t="s">
        <v>898</v>
      </c>
      <c r="B306" t="s">
        <v>899</v>
      </c>
      <c r="C306">
        <v>0</v>
      </c>
      <c r="D306">
        <v>6</v>
      </c>
      <c r="E306">
        <v>2025</v>
      </c>
      <c r="F306" s="55">
        <v>1716407.5</v>
      </c>
      <c r="G306" s="55">
        <v>0</v>
      </c>
      <c r="H306" s="55">
        <v>0</v>
      </c>
      <c r="I306" s="55">
        <v>1716407.5</v>
      </c>
      <c r="J306">
        <v>7</v>
      </c>
    </row>
    <row r="307" spans="1:10" ht="15.75" hidden="1" customHeight="1">
      <c r="A307" t="s">
        <v>4198</v>
      </c>
      <c r="B307" t="s">
        <v>4199</v>
      </c>
      <c r="C307">
        <v>0</v>
      </c>
      <c r="D307">
        <v>6</v>
      </c>
      <c r="E307">
        <v>2025</v>
      </c>
      <c r="F307" s="55">
        <v>4924.5</v>
      </c>
      <c r="G307" s="55">
        <v>0</v>
      </c>
      <c r="H307" s="55">
        <v>0</v>
      </c>
      <c r="I307" s="55">
        <v>4924.5</v>
      </c>
      <c r="J307">
        <v>7</v>
      </c>
    </row>
    <row r="308" spans="1:10" ht="15.75" hidden="1" customHeight="1">
      <c r="A308" t="s">
        <v>5028</v>
      </c>
      <c r="B308" t="s">
        <v>879</v>
      </c>
      <c r="C308">
        <v>0</v>
      </c>
      <c r="D308">
        <v>6</v>
      </c>
      <c r="E308">
        <v>2025</v>
      </c>
      <c r="F308" s="55">
        <v>14</v>
      </c>
      <c r="G308" s="55">
        <v>102.46</v>
      </c>
      <c r="H308" s="55">
        <v>14</v>
      </c>
      <c r="I308" s="55">
        <v>102.46</v>
      </c>
      <c r="J308">
        <v>7</v>
      </c>
    </row>
    <row r="309" spans="1:10" ht="15.75" hidden="1" customHeight="1">
      <c r="A309" t="s">
        <v>912</v>
      </c>
      <c r="B309" t="s">
        <v>913</v>
      </c>
      <c r="C309">
        <v>0</v>
      </c>
      <c r="D309">
        <v>6</v>
      </c>
      <c r="E309">
        <v>2025</v>
      </c>
      <c r="F309" s="55">
        <v>2151366.48</v>
      </c>
      <c r="G309" s="55">
        <v>3189878.46</v>
      </c>
      <c r="H309" s="55">
        <v>4888299.57</v>
      </c>
      <c r="I309" s="55">
        <v>452945.37</v>
      </c>
      <c r="J309">
        <v>4</v>
      </c>
    </row>
    <row r="310" spans="1:10" ht="15.75" hidden="1" customHeight="1">
      <c r="A310" t="s">
        <v>914</v>
      </c>
      <c r="B310" t="s">
        <v>915</v>
      </c>
      <c r="C310">
        <v>0</v>
      </c>
      <c r="D310">
        <v>6</v>
      </c>
      <c r="E310">
        <v>2025</v>
      </c>
      <c r="F310" s="55">
        <v>2151366.48</v>
      </c>
      <c r="G310" s="55">
        <v>3189878.46</v>
      </c>
      <c r="H310" s="55">
        <v>4888299.57</v>
      </c>
      <c r="I310" s="55">
        <v>452945.37</v>
      </c>
      <c r="J310">
        <v>5</v>
      </c>
    </row>
    <row r="311" spans="1:10" ht="15.75" hidden="1" customHeight="1">
      <c r="A311" t="s">
        <v>916</v>
      </c>
      <c r="B311" t="s">
        <v>917</v>
      </c>
      <c r="C311">
        <v>0</v>
      </c>
      <c r="D311">
        <v>6</v>
      </c>
      <c r="E311">
        <v>2025</v>
      </c>
      <c r="F311" s="55">
        <v>2151366.48</v>
      </c>
      <c r="G311" s="55">
        <v>0</v>
      </c>
      <c r="H311" s="55">
        <v>2151366.48</v>
      </c>
      <c r="I311" s="55">
        <v>0</v>
      </c>
      <c r="J311">
        <v>6</v>
      </c>
    </row>
    <row r="312" spans="1:10" ht="15.75" hidden="1" customHeight="1">
      <c r="A312" t="s">
        <v>918</v>
      </c>
      <c r="B312" t="s">
        <v>919</v>
      </c>
      <c r="C312">
        <v>0</v>
      </c>
      <c r="D312">
        <v>6</v>
      </c>
      <c r="E312">
        <v>2025</v>
      </c>
      <c r="F312" s="55">
        <v>2151366.48</v>
      </c>
      <c r="G312" s="55">
        <v>0</v>
      </c>
      <c r="H312" s="55">
        <v>2151366.48</v>
      </c>
      <c r="I312" s="55">
        <v>0</v>
      </c>
      <c r="J312">
        <v>7</v>
      </c>
    </row>
    <row r="313" spans="1:10" ht="15.75" hidden="1" customHeight="1">
      <c r="A313" t="s">
        <v>4201</v>
      </c>
      <c r="B313" t="s">
        <v>4202</v>
      </c>
      <c r="C313">
        <v>0</v>
      </c>
      <c r="D313">
        <v>6</v>
      </c>
      <c r="E313">
        <v>2025</v>
      </c>
      <c r="F313" s="55">
        <v>0</v>
      </c>
      <c r="G313" s="55">
        <v>3189878.46</v>
      </c>
      <c r="H313" s="55">
        <v>2736933.09</v>
      </c>
      <c r="I313" s="55">
        <v>452945.37</v>
      </c>
      <c r="J313">
        <v>6</v>
      </c>
    </row>
    <row r="314" spans="1:10" ht="15.75" hidden="1" customHeight="1">
      <c r="A314" t="s">
        <v>4203</v>
      </c>
      <c r="B314" t="s">
        <v>4204</v>
      </c>
      <c r="C314">
        <v>0</v>
      </c>
      <c r="D314">
        <v>6</v>
      </c>
      <c r="E314">
        <v>2025</v>
      </c>
      <c r="F314" s="55">
        <v>0</v>
      </c>
      <c r="G314" s="55">
        <v>3120574.86</v>
      </c>
      <c r="H314" s="55">
        <v>2736933.09</v>
      </c>
      <c r="I314" s="55">
        <v>383641.77</v>
      </c>
      <c r="J314">
        <v>7</v>
      </c>
    </row>
    <row r="315" spans="1:10" ht="15.75" hidden="1" customHeight="1">
      <c r="A315" t="s">
        <v>5029</v>
      </c>
      <c r="B315" t="s">
        <v>5030</v>
      </c>
      <c r="C315">
        <v>0</v>
      </c>
      <c r="D315">
        <v>6</v>
      </c>
      <c r="E315">
        <v>2025</v>
      </c>
      <c r="F315" s="55">
        <v>0</v>
      </c>
      <c r="G315" s="55">
        <v>69303.600000000006</v>
      </c>
      <c r="H315" s="55">
        <v>0</v>
      </c>
      <c r="I315" s="55">
        <v>69303.600000000006</v>
      </c>
      <c r="J315">
        <v>7</v>
      </c>
    </row>
    <row r="316" spans="1:10" ht="15.75" customHeight="1">
      <c r="A316" t="s">
        <v>920</v>
      </c>
      <c r="B316" t="s">
        <v>921</v>
      </c>
      <c r="C316">
        <v>0</v>
      </c>
      <c r="D316">
        <v>6</v>
      </c>
      <c r="E316">
        <v>2025</v>
      </c>
      <c r="F316" s="55">
        <v>15387502.9</v>
      </c>
      <c r="G316" s="55">
        <v>295996.12</v>
      </c>
      <c r="H316" s="55">
        <v>397994.53</v>
      </c>
      <c r="I316" s="55">
        <v>15285504.49</v>
      </c>
      <c r="J316">
        <v>3</v>
      </c>
    </row>
    <row r="317" spans="1:10" ht="15.75" hidden="1" customHeight="1">
      <c r="A317" t="s">
        <v>922</v>
      </c>
      <c r="B317" t="s">
        <v>923</v>
      </c>
      <c r="C317">
        <v>0</v>
      </c>
      <c r="D317">
        <v>6</v>
      </c>
      <c r="E317">
        <v>2025</v>
      </c>
      <c r="F317" s="55">
        <v>15387502.9</v>
      </c>
      <c r="G317" s="55">
        <v>295996.12</v>
      </c>
      <c r="H317" s="55">
        <v>397994.53</v>
      </c>
      <c r="I317" s="55">
        <v>15285504.49</v>
      </c>
      <c r="J317">
        <v>4</v>
      </c>
    </row>
    <row r="318" spans="1:10" ht="15.75" hidden="1" customHeight="1">
      <c r="A318" t="s">
        <v>924</v>
      </c>
      <c r="B318" t="s">
        <v>925</v>
      </c>
      <c r="C318">
        <v>0</v>
      </c>
      <c r="D318">
        <v>6</v>
      </c>
      <c r="E318">
        <v>2025</v>
      </c>
      <c r="F318" s="55">
        <v>15387502.9</v>
      </c>
      <c r="G318" s="55">
        <v>295996.12</v>
      </c>
      <c r="H318" s="55">
        <v>397994.53</v>
      </c>
      <c r="I318" s="55">
        <v>15285504.49</v>
      </c>
      <c r="J318">
        <v>5</v>
      </c>
    </row>
    <row r="319" spans="1:10" ht="15.75" hidden="1" customHeight="1">
      <c r="A319" t="s">
        <v>926</v>
      </c>
      <c r="B319" t="s">
        <v>925</v>
      </c>
      <c r="C319">
        <v>0</v>
      </c>
      <c r="D319">
        <v>6</v>
      </c>
      <c r="E319">
        <v>2025</v>
      </c>
      <c r="F319" s="55">
        <v>15387502.9</v>
      </c>
      <c r="G319" s="55">
        <v>295996.12</v>
      </c>
      <c r="H319" s="55">
        <v>397994.53</v>
      </c>
      <c r="I319" s="55">
        <v>15285504.49</v>
      </c>
      <c r="J319">
        <v>6</v>
      </c>
    </row>
    <row r="320" spans="1:10" ht="15.75" hidden="1" customHeight="1">
      <c r="A320" t="s">
        <v>927</v>
      </c>
      <c r="B320" t="s">
        <v>928</v>
      </c>
      <c r="C320">
        <v>0</v>
      </c>
      <c r="D320">
        <v>6</v>
      </c>
      <c r="E320">
        <v>2025</v>
      </c>
      <c r="F320" s="55">
        <v>9948.51</v>
      </c>
      <c r="G320" s="55">
        <v>0</v>
      </c>
      <c r="H320" s="55">
        <v>0</v>
      </c>
      <c r="I320" s="55">
        <v>9948.51</v>
      </c>
      <c r="J320">
        <v>7</v>
      </c>
    </row>
    <row r="321" spans="1:10" ht="15.75" hidden="1" customHeight="1">
      <c r="A321" t="s">
        <v>929</v>
      </c>
      <c r="B321" t="s">
        <v>930</v>
      </c>
      <c r="C321">
        <v>0</v>
      </c>
      <c r="D321">
        <v>6</v>
      </c>
      <c r="E321">
        <v>2025</v>
      </c>
      <c r="F321" s="55">
        <v>4778697.13</v>
      </c>
      <c r="G321" s="55">
        <v>0</v>
      </c>
      <c r="H321" s="55">
        <v>0</v>
      </c>
      <c r="I321" s="55">
        <v>4778697.13</v>
      </c>
      <c r="J321">
        <v>7</v>
      </c>
    </row>
    <row r="322" spans="1:10" ht="15.75" hidden="1" customHeight="1">
      <c r="A322" t="s">
        <v>931</v>
      </c>
      <c r="B322" t="s">
        <v>932</v>
      </c>
      <c r="C322">
        <v>0</v>
      </c>
      <c r="D322">
        <v>6</v>
      </c>
      <c r="E322">
        <v>2025</v>
      </c>
      <c r="F322" s="55">
        <v>10598857.26</v>
      </c>
      <c r="G322" s="55">
        <v>295996.12</v>
      </c>
      <c r="H322" s="55">
        <v>397994.53</v>
      </c>
      <c r="I322" s="55">
        <v>10496858.85</v>
      </c>
      <c r="J322">
        <v>7</v>
      </c>
    </row>
    <row r="323" spans="1:10" ht="15.75" customHeight="1">
      <c r="A323" t="s">
        <v>933</v>
      </c>
      <c r="B323" t="s">
        <v>934</v>
      </c>
      <c r="C323">
        <v>0</v>
      </c>
      <c r="D323">
        <v>6</v>
      </c>
      <c r="E323">
        <v>2025</v>
      </c>
      <c r="F323" s="55">
        <v>1431660.29</v>
      </c>
      <c r="G323" s="55">
        <v>3742977.56</v>
      </c>
      <c r="H323" s="55">
        <v>3839176.7</v>
      </c>
      <c r="I323" s="55">
        <v>1335461.1499999999</v>
      </c>
      <c r="J323">
        <v>3</v>
      </c>
    </row>
    <row r="324" spans="1:10" ht="15.75" hidden="1" customHeight="1">
      <c r="A324" t="s">
        <v>935</v>
      </c>
      <c r="B324" t="s">
        <v>936</v>
      </c>
      <c r="C324">
        <v>0</v>
      </c>
      <c r="D324">
        <v>6</v>
      </c>
      <c r="E324">
        <v>2025</v>
      </c>
      <c r="F324" s="55">
        <v>1431660.29</v>
      </c>
      <c r="G324" s="55">
        <v>3742977.56</v>
      </c>
      <c r="H324" s="55">
        <v>3839176.7</v>
      </c>
      <c r="I324" s="55">
        <v>1335461.1499999999</v>
      </c>
      <c r="J324">
        <v>4</v>
      </c>
    </row>
    <row r="325" spans="1:10" ht="15.75" hidden="1" customHeight="1">
      <c r="A325" t="s">
        <v>937</v>
      </c>
      <c r="B325" t="s">
        <v>936</v>
      </c>
      <c r="C325">
        <v>0</v>
      </c>
      <c r="D325">
        <v>6</v>
      </c>
      <c r="E325">
        <v>2025</v>
      </c>
      <c r="F325" s="55">
        <v>1431660.29</v>
      </c>
      <c r="G325" s="55">
        <v>3742977.56</v>
      </c>
      <c r="H325" s="55">
        <v>3839176.7</v>
      </c>
      <c r="I325" s="55">
        <v>1335461.1499999999</v>
      </c>
      <c r="J325">
        <v>5</v>
      </c>
    </row>
    <row r="326" spans="1:10" ht="15.75" hidden="1" customHeight="1">
      <c r="A326" t="s">
        <v>938</v>
      </c>
      <c r="B326" t="s">
        <v>936</v>
      </c>
      <c r="C326">
        <v>0</v>
      </c>
      <c r="D326">
        <v>6</v>
      </c>
      <c r="E326">
        <v>2025</v>
      </c>
      <c r="F326" s="55">
        <v>1431660.29</v>
      </c>
      <c r="G326" s="55">
        <v>3742977.56</v>
      </c>
      <c r="H326" s="55">
        <v>3839176.7</v>
      </c>
      <c r="I326" s="55">
        <v>1335461.1499999999</v>
      </c>
      <c r="J326">
        <v>6</v>
      </c>
    </row>
    <row r="327" spans="1:10" ht="15.75" hidden="1" customHeight="1">
      <c r="A327" t="s">
        <v>939</v>
      </c>
      <c r="B327" t="s">
        <v>936</v>
      </c>
      <c r="C327">
        <v>0</v>
      </c>
      <c r="D327">
        <v>6</v>
      </c>
      <c r="E327">
        <v>2025</v>
      </c>
      <c r="F327" s="55">
        <v>1431660.29</v>
      </c>
      <c r="G327" s="55">
        <v>3742977.56</v>
      </c>
      <c r="H327" s="55">
        <v>3839176.7</v>
      </c>
      <c r="I327" s="55">
        <v>1335461.1499999999</v>
      </c>
      <c r="J327">
        <v>7</v>
      </c>
    </row>
    <row r="328" spans="1:10" ht="15.75" customHeight="1">
      <c r="A328" t="s">
        <v>940</v>
      </c>
      <c r="B328" t="s">
        <v>941</v>
      </c>
      <c r="C328">
        <v>0</v>
      </c>
      <c r="D328">
        <v>6</v>
      </c>
      <c r="E328">
        <v>2025</v>
      </c>
      <c r="F328" s="55">
        <v>-6845509.7599999998</v>
      </c>
      <c r="G328" s="55">
        <v>0</v>
      </c>
      <c r="H328" s="55">
        <v>0</v>
      </c>
      <c r="I328" s="55">
        <v>-6845509.7599999998</v>
      </c>
      <c r="J328">
        <v>3</v>
      </c>
    </row>
    <row r="329" spans="1:10" ht="15.75" hidden="1" customHeight="1">
      <c r="A329" t="s">
        <v>942</v>
      </c>
      <c r="B329" t="s">
        <v>943</v>
      </c>
      <c r="C329">
        <v>0</v>
      </c>
      <c r="D329">
        <v>6</v>
      </c>
      <c r="E329">
        <v>2025</v>
      </c>
      <c r="F329" s="55">
        <v>-6794596.2599999998</v>
      </c>
      <c r="G329" s="55">
        <v>0</v>
      </c>
      <c r="H329" s="55">
        <v>0</v>
      </c>
      <c r="I329" s="55">
        <v>-6794596.2599999998</v>
      </c>
      <c r="J329">
        <v>4</v>
      </c>
    </row>
    <row r="330" spans="1:10" ht="15.75" hidden="1" customHeight="1">
      <c r="A330" t="s">
        <v>944</v>
      </c>
      <c r="B330" t="s">
        <v>945</v>
      </c>
      <c r="C330">
        <v>0</v>
      </c>
      <c r="D330">
        <v>6</v>
      </c>
      <c r="E330">
        <v>2025</v>
      </c>
      <c r="F330" s="55">
        <v>-6794596.2599999998</v>
      </c>
      <c r="G330" s="55">
        <v>0</v>
      </c>
      <c r="H330" s="55">
        <v>0</v>
      </c>
      <c r="I330" s="55">
        <v>-6794596.2599999998</v>
      </c>
      <c r="J330">
        <v>5</v>
      </c>
    </row>
    <row r="331" spans="1:10" ht="15.75" hidden="1" customHeight="1">
      <c r="A331" t="s">
        <v>946</v>
      </c>
      <c r="B331" t="s">
        <v>945</v>
      </c>
      <c r="C331">
        <v>0</v>
      </c>
      <c r="D331">
        <v>6</v>
      </c>
      <c r="E331">
        <v>2025</v>
      </c>
      <c r="F331" s="55">
        <v>-6794596.2599999998</v>
      </c>
      <c r="G331" s="55">
        <v>0</v>
      </c>
      <c r="H331" s="55">
        <v>0</v>
      </c>
      <c r="I331" s="55">
        <v>-6794596.2599999998</v>
      </c>
      <c r="J331">
        <v>6</v>
      </c>
    </row>
    <row r="332" spans="1:10" ht="15.75" hidden="1" customHeight="1">
      <c r="A332" t="s">
        <v>947</v>
      </c>
      <c r="B332" t="s">
        <v>948</v>
      </c>
      <c r="C332">
        <v>0</v>
      </c>
      <c r="D332">
        <v>6</v>
      </c>
      <c r="E332">
        <v>2025</v>
      </c>
      <c r="F332" s="55">
        <v>-6702566.2300000004</v>
      </c>
      <c r="G332" s="55">
        <v>0</v>
      </c>
      <c r="H332" s="55">
        <v>0</v>
      </c>
      <c r="I332" s="55">
        <v>-6702566.2300000004</v>
      </c>
      <c r="J332">
        <v>7</v>
      </c>
    </row>
    <row r="333" spans="1:10" ht="15.75" hidden="1" customHeight="1">
      <c r="A333" t="s">
        <v>949</v>
      </c>
      <c r="B333" t="s">
        <v>950</v>
      </c>
      <c r="C333">
        <v>0</v>
      </c>
      <c r="D333">
        <v>6</v>
      </c>
      <c r="E333">
        <v>2025</v>
      </c>
      <c r="F333" s="55">
        <v>-92030.03</v>
      </c>
      <c r="G333" s="55">
        <v>0</v>
      </c>
      <c r="H333" s="55">
        <v>0</v>
      </c>
      <c r="I333" s="55">
        <v>-92030.03</v>
      </c>
      <c r="J333">
        <v>7</v>
      </c>
    </row>
    <row r="334" spans="1:10" ht="15.75" hidden="1" customHeight="1">
      <c r="A334" t="s">
        <v>951</v>
      </c>
      <c r="B334" t="s">
        <v>952</v>
      </c>
      <c r="C334">
        <v>0</v>
      </c>
      <c r="D334">
        <v>6</v>
      </c>
      <c r="E334">
        <v>2025</v>
      </c>
      <c r="F334" s="55">
        <v>-50913.5</v>
      </c>
      <c r="G334" s="55">
        <v>0</v>
      </c>
      <c r="H334" s="55">
        <v>0</v>
      </c>
      <c r="I334" s="55">
        <v>-50913.5</v>
      </c>
      <c r="J334">
        <v>4</v>
      </c>
    </row>
    <row r="335" spans="1:10" ht="15.75" hidden="1" customHeight="1">
      <c r="A335" t="s">
        <v>953</v>
      </c>
      <c r="B335" t="s">
        <v>952</v>
      </c>
      <c r="C335">
        <v>0</v>
      </c>
      <c r="D335">
        <v>6</v>
      </c>
      <c r="E335">
        <v>2025</v>
      </c>
      <c r="F335" s="55">
        <v>-50913.5</v>
      </c>
      <c r="G335" s="55">
        <v>0</v>
      </c>
      <c r="H335" s="55">
        <v>0</v>
      </c>
      <c r="I335" s="55">
        <v>-50913.5</v>
      </c>
      <c r="J335">
        <v>5</v>
      </c>
    </row>
    <row r="336" spans="1:10" ht="15.75" hidden="1" customHeight="1">
      <c r="A336" t="s">
        <v>954</v>
      </c>
      <c r="B336" t="s">
        <v>952</v>
      </c>
      <c r="C336">
        <v>0</v>
      </c>
      <c r="D336">
        <v>6</v>
      </c>
      <c r="E336">
        <v>2025</v>
      </c>
      <c r="F336" s="55">
        <v>-50913.5</v>
      </c>
      <c r="G336" s="55">
        <v>0</v>
      </c>
      <c r="H336" s="55">
        <v>0</v>
      </c>
      <c r="I336" s="55">
        <v>-50913.5</v>
      </c>
      <c r="J336">
        <v>6</v>
      </c>
    </row>
    <row r="337" spans="1:10" ht="15.75" hidden="1" customHeight="1">
      <c r="A337" t="s">
        <v>955</v>
      </c>
      <c r="B337" t="s">
        <v>952</v>
      </c>
      <c r="C337">
        <v>0</v>
      </c>
      <c r="D337">
        <v>6</v>
      </c>
      <c r="E337">
        <v>2025</v>
      </c>
      <c r="F337" s="55">
        <v>-50913.5</v>
      </c>
      <c r="G337" s="55">
        <v>0</v>
      </c>
      <c r="H337" s="55">
        <v>0</v>
      </c>
      <c r="I337" s="55">
        <v>-50913.5</v>
      </c>
      <c r="J337">
        <v>7</v>
      </c>
    </row>
    <row r="338" spans="1:10" ht="15.75" hidden="1" customHeight="1">
      <c r="A338" t="s">
        <v>956</v>
      </c>
      <c r="B338" t="s">
        <v>154</v>
      </c>
      <c r="C338">
        <v>0</v>
      </c>
      <c r="D338">
        <v>6</v>
      </c>
      <c r="E338">
        <v>2025</v>
      </c>
      <c r="F338" s="55">
        <v>797570314.63999999</v>
      </c>
      <c r="G338" s="55">
        <v>2165512.67</v>
      </c>
      <c r="H338" s="55">
        <v>14053949.08</v>
      </c>
      <c r="I338" s="55">
        <v>785681878.23000002</v>
      </c>
      <c r="J338">
        <v>2</v>
      </c>
    </row>
    <row r="339" spans="1:10" ht="15.75" customHeight="1">
      <c r="A339" t="s">
        <v>957</v>
      </c>
      <c r="B339" t="s">
        <v>958</v>
      </c>
      <c r="C339">
        <v>0</v>
      </c>
      <c r="D339">
        <v>6</v>
      </c>
      <c r="E339">
        <v>2025</v>
      </c>
      <c r="F339" s="55">
        <v>34717058.5</v>
      </c>
      <c r="G339" s="55">
        <v>1962778.67</v>
      </c>
      <c r="H339" s="55">
        <v>202141.93</v>
      </c>
      <c r="I339" s="55">
        <v>36477695.240000002</v>
      </c>
      <c r="J339">
        <v>3</v>
      </c>
    </row>
    <row r="340" spans="1:10" ht="15.75" hidden="1" customHeight="1">
      <c r="A340" t="s">
        <v>959</v>
      </c>
      <c r="B340" t="s">
        <v>310</v>
      </c>
      <c r="C340">
        <v>0</v>
      </c>
      <c r="D340">
        <v>6</v>
      </c>
      <c r="E340">
        <v>2025</v>
      </c>
      <c r="F340" s="55">
        <v>34717058.5</v>
      </c>
      <c r="G340" s="55">
        <v>1962778.67</v>
      </c>
      <c r="H340" s="55">
        <v>202141.93</v>
      </c>
      <c r="I340" s="55">
        <v>36477695.240000002</v>
      </c>
      <c r="J340">
        <v>4</v>
      </c>
    </row>
    <row r="341" spans="1:10" ht="15.75" hidden="1" customHeight="1">
      <c r="A341" t="s">
        <v>960</v>
      </c>
      <c r="B341" t="s">
        <v>961</v>
      </c>
      <c r="C341">
        <v>0</v>
      </c>
      <c r="D341">
        <v>6</v>
      </c>
      <c r="E341">
        <v>2025</v>
      </c>
      <c r="F341" s="55">
        <v>34717058.5</v>
      </c>
      <c r="G341" s="55">
        <v>1962778.67</v>
      </c>
      <c r="H341" s="55">
        <v>202141.93</v>
      </c>
      <c r="I341" s="55">
        <v>36477695.240000002</v>
      </c>
      <c r="J341">
        <v>5</v>
      </c>
    </row>
    <row r="342" spans="1:10" ht="15.75" hidden="1" customHeight="1">
      <c r="A342" t="s">
        <v>962</v>
      </c>
      <c r="B342" t="s">
        <v>963</v>
      </c>
      <c r="C342">
        <v>0</v>
      </c>
      <c r="D342">
        <v>6</v>
      </c>
      <c r="E342">
        <v>2025</v>
      </c>
      <c r="F342" s="55">
        <v>34717058.5</v>
      </c>
      <c r="G342" s="55">
        <v>1962778.67</v>
      </c>
      <c r="H342" s="55">
        <v>202141.93</v>
      </c>
      <c r="I342" s="55">
        <v>36477695.240000002</v>
      </c>
      <c r="J342">
        <v>6</v>
      </c>
    </row>
    <row r="343" spans="1:10" ht="15.75" hidden="1" customHeight="1">
      <c r="A343" t="s">
        <v>964</v>
      </c>
      <c r="B343" t="s">
        <v>965</v>
      </c>
      <c r="C343">
        <v>0</v>
      </c>
      <c r="D343">
        <v>6</v>
      </c>
      <c r="E343">
        <v>2025</v>
      </c>
      <c r="F343" s="55">
        <v>34885086.509999998</v>
      </c>
      <c r="G343" s="55">
        <v>1896337.01</v>
      </c>
      <c r="H343" s="55">
        <v>58732.53</v>
      </c>
      <c r="I343" s="55">
        <v>36722690.990000002</v>
      </c>
      <c r="J343">
        <v>7</v>
      </c>
    </row>
    <row r="344" spans="1:10" ht="15.75" hidden="1" customHeight="1">
      <c r="A344" t="s">
        <v>4205</v>
      </c>
      <c r="B344" t="s">
        <v>4206</v>
      </c>
      <c r="C344">
        <v>0</v>
      </c>
      <c r="D344">
        <v>6</v>
      </c>
      <c r="E344">
        <v>2025</v>
      </c>
      <c r="F344" s="55">
        <v>-168028.01</v>
      </c>
      <c r="G344" s="55">
        <v>66441.66</v>
      </c>
      <c r="H344" s="55">
        <v>143409.4</v>
      </c>
      <c r="I344" s="55">
        <v>-244995.75</v>
      </c>
      <c r="J344">
        <v>7</v>
      </c>
    </row>
    <row r="345" spans="1:10" ht="15.75" customHeight="1">
      <c r="A345" t="s">
        <v>970</v>
      </c>
      <c r="B345" t="s">
        <v>971</v>
      </c>
      <c r="C345">
        <v>0</v>
      </c>
      <c r="D345">
        <v>6</v>
      </c>
      <c r="E345">
        <v>2025</v>
      </c>
      <c r="F345" s="55">
        <v>12884400.52</v>
      </c>
      <c r="G345" s="55">
        <v>199794</v>
      </c>
      <c r="H345" s="55">
        <v>5502341</v>
      </c>
      <c r="I345" s="55">
        <v>7581853.5199999996</v>
      </c>
      <c r="J345">
        <v>3</v>
      </c>
    </row>
    <row r="346" spans="1:10" ht="15.75" hidden="1" customHeight="1">
      <c r="A346" t="s">
        <v>972</v>
      </c>
      <c r="B346" t="s">
        <v>973</v>
      </c>
      <c r="C346">
        <v>0</v>
      </c>
      <c r="D346">
        <v>6</v>
      </c>
      <c r="E346">
        <v>2025</v>
      </c>
      <c r="F346" s="55">
        <v>12884400.52</v>
      </c>
      <c r="G346" s="55">
        <v>199794</v>
      </c>
      <c r="H346" s="55">
        <v>5502341</v>
      </c>
      <c r="I346" s="55">
        <v>7581853.5199999996</v>
      </c>
      <c r="J346">
        <v>4</v>
      </c>
    </row>
    <row r="347" spans="1:10" ht="15.75" hidden="1" customHeight="1">
      <c r="A347" t="s">
        <v>974</v>
      </c>
      <c r="B347" t="s">
        <v>975</v>
      </c>
      <c r="C347">
        <v>0</v>
      </c>
      <c r="D347">
        <v>6</v>
      </c>
      <c r="E347">
        <v>2025</v>
      </c>
      <c r="F347" s="55">
        <v>558250.55000000005</v>
      </c>
      <c r="G347" s="55">
        <v>0</v>
      </c>
      <c r="H347" s="55">
        <v>0</v>
      </c>
      <c r="I347" s="55">
        <v>558250.55000000005</v>
      </c>
      <c r="J347">
        <v>5</v>
      </c>
    </row>
    <row r="348" spans="1:10" ht="15.75" hidden="1" customHeight="1">
      <c r="A348" t="s">
        <v>976</v>
      </c>
      <c r="B348" t="s">
        <v>977</v>
      </c>
      <c r="C348">
        <v>0</v>
      </c>
      <c r="D348">
        <v>6</v>
      </c>
      <c r="E348">
        <v>2025</v>
      </c>
      <c r="F348" s="55">
        <v>6107</v>
      </c>
      <c r="G348" s="55">
        <v>0</v>
      </c>
      <c r="H348" s="55">
        <v>0</v>
      </c>
      <c r="I348" s="55">
        <v>6107</v>
      </c>
      <c r="J348">
        <v>6</v>
      </c>
    </row>
    <row r="349" spans="1:10" ht="15.75" hidden="1" customHeight="1">
      <c r="A349" t="s">
        <v>978</v>
      </c>
      <c r="B349" t="s">
        <v>979</v>
      </c>
      <c r="C349">
        <v>0</v>
      </c>
      <c r="D349">
        <v>6</v>
      </c>
      <c r="E349">
        <v>2025</v>
      </c>
      <c r="F349" s="55">
        <v>6107</v>
      </c>
      <c r="G349" s="55">
        <v>0</v>
      </c>
      <c r="H349" s="55">
        <v>0</v>
      </c>
      <c r="I349" s="55">
        <v>6107</v>
      </c>
      <c r="J349">
        <v>7</v>
      </c>
    </row>
    <row r="350" spans="1:10" ht="15.75" hidden="1" customHeight="1">
      <c r="A350" t="s">
        <v>980</v>
      </c>
      <c r="B350" t="s">
        <v>981</v>
      </c>
      <c r="C350">
        <v>0</v>
      </c>
      <c r="D350">
        <v>6</v>
      </c>
      <c r="E350">
        <v>2025</v>
      </c>
      <c r="F350" s="55">
        <v>262989.58</v>
      </c>
      <c r="G350" s="55">
        <v>0</v>
      </c>
      <c r="H350" s="55">
        <v>0</v>
      </c>
      <c r="I350" s="55">
        <v>262989.58</v>
      </c>
      <c r="J350">
        <v>6</v>
      </c>
    </row>
    <row r="351" spans="1:10" ht="15.75" hidden="1" customHeight="1">
      <c r="A351" t="s">
        <v>982</v>
      </c>
      <c r="B351" t="s">
        <v>983</v>
      </c>
      <c r="C351">
        <v>0</v>
      </c>
      <c r="D351">
        <v>6</v>
      </c>
      <c r="E351">
        <v>2025</v>
      </c>
      <c r="F351" s="55">
        <v>262989.58</v>
      </c>
      <c r="G351" s="55">
        <v>0</v>
      </c>
      <c r="H351" s="55">
        <v>0</v>
      </c>
      <c r="I351" s="55">
        <v>262989.58</v>
      </c>
      <c r="J351">
        <v>7</v>
      </c>
    </row>
    <row r="352" spans="1:10" ht="15.75" hidden="1" customHeight="1">
      <c r="A352" t="s">
        <v>984</v>
      </c>
      <c r="B352" t="s">
        <v>985</v>
      </c>
      <c r="C352">
        <v>0</v>
      </c>
      <c r="D352">
        <v>6</v>
      </c>
      <c r="E352">
        <v>2025</v>
      </c>
      <c r="F352" s="55">
        <v>70499.91</v>
      </c>
      <c r="G352" s="55">
        <v>0</v>
      </c>
      <c r="H352" s="55">
        <v>0</v>
      </c>
      <c r="I352" s="55">
        <v>70499.91</v>
      </c>
      <c r="J352">
        <v>6</v>
      </c>
    </row>
    <row r="353" spans="1:10" ht="15.75" hidden="1" customHeight="1">
      <c r="A353" t="s">
        <v>986</v>
      </c>
      <c r="B353" t="s">
        <v>987</v>
      </c>
      <c r="C353">
        <v>0</v>
      </c>
      <c r="D353">
        <v>6</v>
      </c>
      <c r="E353">
        <v>2025</v>
      </c>
      <c r="F353" s="55">
        <v>37499.910000000003</v>
      </c>
      <c r="G353" s="55">
        <v>0</v>
      </c>
      <c r="H353" s="55">
        <v>0</v>
      </c>
      <c r="I353" s="55">
        <v>37499.910000000003</v>
      </c>
      <c r="J353">
        <v>7</v>
      </c>
    </row>
    <row r="354" spans="1:10" ht="15.75" hidden="1" customHeight="1">
      <c r="A354" t="s">
        <v>988</v>
      </c>
      <c r="B354" t="s">
        <v>989</v>
      </c>
      <c r="C354">
        <v>0</v>
      </c>
      <c r="D354">
        <v>6</v>
      </c>
      <c r="E354">
        <v>2025</v>
      </c>
      <c r="F354" s="55">
        <v>33000</v>
      </c>
      <c r="G354" s="55">
        <v>0</v>
      </c>
      <c r="H354" s="55">
        <v>0</v>
      </c>
      <c r="I354" s="55">
        <v>33000</v>
      </c>
      <c r="J354">
        <v>7</v>
      </c>
    </row>
    <row r="355" spans="1:10" ht="15.75" hidden="1" customHeight="1">
      <c r="A355" t="s">
        <v>990</v>
      </c>
      <c r="B355" t="s">
        <v>991</v>
      </c>
      <c r="C355">
        <v>0</v>
      </c>
      <c r="D355">
        <v>6</v>
      </c>
      <c r="E355">
        <v>2025</v>
      </c>
      <c r="F355" s="55">
        <v>176302</v>
      </c>
      <c r="G355" s="55">
        <v>0</v>
      </c>
      <c r="H355" s="55">
        <v>0</v>
      </c>
      <c r="I355" s="55">
        <v>176302</v>
      </c>
      <c r="J355">
        <v>6</v>
      </c>
    </row>
    <row r="356" spans="1:10" ht="15.75" hidden="1" customHeight="1">
      <c r="A356" t="s">
        <v>992</v>
      </c>
      <c r="B356" t="s">
        <v>993</v>
      </c>
      <c r="C356">
        <v>0</v>
      </c>
      <c r="D356">
        <v>6</v>
      </c>
      <c r="E356">
        <v>2025</v>
      </c>
      <c r="F356" s="55">
        <v>54000</v>
      </c>
      <c r="G356" s="55">
        <v>0</v>
      </c>
      <c r="H356" s="55">
        <v>0</v>
      </c>
      <c r="I356" s="55">
        <v>54000</v>
      </c>
      <c r="J356">
        <v>7</v>
      </c>
    </row>
    <row r="357" spans="1:10" ht="15.75" hidden="1" customHeight="1">
      <c r="A357" t="s">
        <v>994</v>
      </c>
      <c r="B357" t="s">
        <v>995</v>
      </c>
      <c r="C357">
        <v>0</v>
      </c>
      <c r="D357">
        <v>6</v>
      </c>
      <c r="E357">
        <v>2025</v>
      </c>
      <c r="F357" s="55">
        <v>28000</v>
      </c>
      <c r="G357" s="55">
        <v>0</v>
      </c>
      <c r="H357" s="55">
        <v>0</v>
      </c>
      <c r="I357" s="55">
        <v>28000</v>
      </c>
      <c r="J357">
        <v>7</v>
      </c>
    </row>
    <row r="358" spans="1:10" ht="15.75" hidden="1" customHeight="1">
      <c r="A358" t="s">
        <v>996</v>
      </c>
      <c r="B358" t="s">
        <v>997</v>
      </c>
      <c r="C358">
        <v>0</v>
      </c>
      <c r="D358">
        <v>6</v>
      </c>
      <c r="E358">
        <v>2025</v>
      </c>
      <c r="F358" s="55">
        <v>45000</v>
      </c>
      <c r="G358" s="55">
        <v>0</v>
      </c>
      <c r="H358" s="55">
        <v>0</v>
      </c>
      <c r="I358" s="55">
        <v>45000</v>
      </c>
      <c r="J358">
        <v>7</v>
      </c>
    </row>
    <row r="359" spans="1:10" ht="15.75" hidden="1" customHeight="1">
      <c r="A359" t="s">
        <v>998</v>
      </c>
      <c r="B359" t="s">
        <v>999</v>
      </c>
      <c r="C359">
        <v>0</v>
      </c>
      <c r="D359">
        <v>6</v>
      </c>
      <c r="E359">
        <v>2025</v>
      </c>
      <c r="F359" s="55">
        <v>49302</v>
      </c>
      <c r="G359" s="55">
        <v>0</v>
      </c>
      <c r="H359" s="55">
        <v>0</v>
      </c>
      <c r="I359" s="55">
        <v>49302</v>
      </c>
      <c r="J359">
        <v>7</v>
      </c>
    </row>
    <row r="360" spans="1:10" ht="15.75" hidden="1" customHeight="1">
      <c r="A360" t="s">
        <v>1000</v>
      </c>
      <c r="B360" t="s">
        <v>1001</v>
      </c>
      <c r="C360">
        <v>0</v>
      </c>
      <c r="D360">
        <v>6</v>
      </c>
      <c r="E360">
        <v>2025</v>
      </c>
      <c r="F360" s="55">
        <v>18927</v>
      </c>
      <c r="G360" s="55">
        <v>0</v>
      </c>
      <c r="H360" s="55">
        <v>0</v>
      </c>
      <c r="I360" s="55">
        <v>18927</v>
      </c>
      <c r="J360">
        <v>6</v>
      </c>
    </row>
    <row r="361" spans="1:10" ht="15.75" hidden="1" customHeight="1">
      <c r="A361" t="s">
        <v>1002</v>
      </c>
      <c r="B361" t="s">
        <v>1003</v>
      </c>
      <c r="C361">
        <v>0</v>
      </c>
      <c r="D361">
        <v>6</v>
      </c>
      <c r="E361">
        <v>2025</v>
      </c>
      <c r="F361" s="55">
        <v>18927</v>
      </c>
      <c r="G361" s="55">
        <v>0</v>
      </c>
      <c r="H361" s="55">
        <v>0</v>
      </c>
      <c r="I361" s="55">
        <v>18927</v>
      </c>
      <c r="J361">
        <v>7</v>
      </c>
    </row>
    <row r="362" spans="1:10" ht="15.75" hidden="1" customHeight="1">
      <c r="A362" t="s">
        <v>1004</v>
      </c>
      <c r="B362" t="s">
        <v>1005</v>
      </c>
      <c r="C362">
        <v>0</v>
      </c>
      <c r="D362">
        <v>6</v>
      </c>
      <c r="E362">
        <v>2025</v>
      </c>
      <c r="F362" s="55">
        <v>23425.06</v>
      </c>
      <c r="G362" s="55">
        <v>0</v>
      </c>
      <c r="H362" s="55">
        <v>0</v>
      </c>
      <c r="I362" s="55">
        <v>23425.06</v>
      </c>
      <c r="J362">
        <v>6</v>
      </c>
    </row>
    <row r="363" spans="1:10" ht="15.75" hidden="1" customHeight="1">
      <c r="A363" t="s">
        <v>1006</v>
      </c>
      <c r="B363" t="s">
        <v>1007</v>
      </c>
      <c r="C363">
        <v>0</v>
      </c>
      <c r="D363">
        <v>6</v>
      </c>
      <c r="E363">
        <v>2025</v>
      </c>
      <c r="F363" s="55">
        <v>23425.06</v>
      </c>
      <c r="G363" s="55">
        <v>0</v>
      </c>
      <c r="H363" s="55">
        <v>0</v>
      </c>
      <c r="I363" s="55">
        <v>23425.06</v>
      </c>
      <c r="J363">
        <v>7</v>
      </c>
    </row>
    <row r="364" spans="1:10" ht="15.75" hidden="1" customHeight="1">
      <c r="A364" t="s">
        <v>1008</v>
      </c>
      <c r="B364" t="s">
        <v>1009</v>
      </c>
      <c r="C364">
        <v>0</v>
      </c>
      <c r="D364">
        <v>6</v>
      </c>
      <c r="E364">
        <v>2025</v>
      </c>
      <c r="F364" s="55">
        <v>410830.73</v>
      </c>
      <c r="G364" s="55">
        <v>0</v>
      </c>
      <c r="H364" s="55">
        <v>0</v>
      </c>
      <c r="I364" s="55">
        <v>410830.73</v>
      </c>
      <c r="J364">
        <v>5</v>
      </c>
    </row>
    <row r="365" spans="1:10" ht="15.75" hidden="1" customHeight="1">
      <c r="A365" t="s">
        <v>1010</v>
      </c>
      <c r="B365" t="s">
        <v>1011</v>
      </c>
      <c r="C365">
        <v>0</v>
      </c>
      <c r="D365">
        <v>6</v>
      </c>
      <c r="E365">
        <v>2025</v>
      </c>
      <c r="F365" s="55">
        <v>56763</v>
      </c>
      <c r="G365" s="55">
        <v>0</v>
      </c>
      <c r="H365" s="55">
        <v>0</v>
      </c>
      <c r="I365" s="55">
        <v>56763</v>
      </c>
      <c r="J365">
        <v>6</v>
      </c>
    </row>
    <row r="366" spans="1:10" ht="15.75" hidden="1" customHeight="1">
      <c r="A366" t="s">
        <v>1012</v>
      </c>
      <c r="B366" t="s">
        <v>1013</v>
      </c>
      <c r="C366">
        <v>0</v>
      </c>
      <c r="D366">
        <v>6</v>
      </c>
      <c r="E366">
        <v>2025</v>
      </c>
      <c r="F366" s="55">
        <v>50000</v>
      </c>
      <c r="G366" s="55">
        <v>0</v>
      </c>
      <c r="H366" s="55">
        <v>0</v>
      </c>
      <c r="I366" s="55">
        <v>50000</v>
      </c>
      <c r="J366">
        <v>7</v>
      </c>
    </row>
    <row r="367" spans="1:10" ht="15.75" hidden="1" customHeight="1">
      <c r="A367" t="s">
        <v>1014</v>
      </c>
      <c r="B367" t="s">
        <v>1015</v>
      </c>
      <c r="C367">
        <v>0</v>
      </c>
      <c r="D367">
        <v>6</v>
      </c>
      <c r="E367">
        <v>2025</v>
      </c>
      <c r="F367" s="55">
        <v>6763</v>
      </c>
      <c r="G367" s="55">
        <v>0</v>
      </c>
      <c r="H367" s="55">
        <v>0</v>
      </c>
      <c r="I367" s="55">
        <v>6763</v>
      </c>
      <c r="J367">
        <v>7</v>
      </c>
    </row>
    <row r="368" spans="1:10" ht="15.75" hidden="1" customHeight="1">
      <c r="A368" t="s">
        <v>1016</v>
      </c>
      <c r="B368" t="s">
        <v>1017</v>
      </c>
      <c r="C368">
        <v>0</v>
      </c>
      <c r="D368">
        <v>6</v>
      </c>
      <c r="E368">
        <v>2025</v>
      </c>
      <c r="F368" s="55">
        <v>50487.3</v>
      </c>
      <c r="G368" s="55">
        <v>0</v>
      </c>
      <c r="H368" s="55">
        <v>0</v>
      </c>
      <c r="I368" s="55">
        <v>50487.3</v>
      </c>
      <c r="J368">
        <v>6</v>
      </c>
    </row>
    <row r="369" spans="1:10" ht="15.75" hidden="1" customHeight="1">
      <c r="A369" t="s">
        <v>1018</v>
      </c>
      <c r="B369" t="s">
        <v>1019</v>
      </c>
      <c r="C369">
        <v>0</v>
      </c>
      <c r="D369">
        <v>6</v>
      </c>
      <c r="E369">
        <v>2025</v>
      </c>
      <c r="F369" s="55">
        <v>50487.3</v>
      </c>
      <c r="G369" s="55">
        <v>0</v>
      </c>
      <c r="H369" s="55">
        <v>0</v>
      </c>
      <c r="I369" s="55">
        <v>50487.3</v>
      </c>
      <c r="J369">
        <v>7</v>
      </c>
    </row>
    <row r="370" spans="1:10" ht="15.75" hidden="1" customHeight="1">
      <c r="A370" t="s">
        <v>1020</v>
      </c>
      <c r="B370" t="s">
        <v>981</v>
      </c>
      <c r="C370">
        <v>0</v>
      </c>
      <c r="D370">
        <v>6</v>
      </c>
      <c r="E370">
        <v>2025</v>
      </c>
      <c r="F370" s="55">
        <v>47252.45</v>
      </c>
      <c r="G370" s="55">
        <v>0</v>
      </c>
      <c r="H370" s="55">
        <v>0</v>
      </c>
      <c r="I370" s="55">
        <v>47252.45</v>
      </c>
      <c r="J370">
        <v>6</v>
      </c>
    </row>
    <row r="371" spans="1:10" ht="15.75" hidden="1" customHeight="1">
      <c r="A371" t="s">
        <v>1021</v>
      </c>
      <c r="B371" t="s">
        <v>1022</v>
      </c>
      <c r="C371">
        <v>0</v>
      </c>
      <c r="D371">
        <v>6</v>
      </c>
      <c r="E371">
        <v>2025</v>
      </c>
      <c r="F371" s="55">
        <v>47252.45</v>
      </c>
      <c r="G371" s="55">
        <v>0</v>
      </c>
      <c r="H371" s="55">
        <v>0</v>
      </c>
      <c r="I371" s="55">
        <v>47252.45</v>
      </c>
      <c r="J371">
        <v>7</v>
      </c>
    </row>
    <row r="372" spans="1:10" ht="15.75" hidden="1" customHeight="1">
      <c r="A372" t="s">
        <v>1023</v>
      </c>
      <c r="B372" t="s">
        <v>1024</v>
      </c>
      <c r="C372">
        <v>0</v>
      </c>
      <c r="D372">
        <v>6</v>
      </c>
      <c r="E372">
        <v>2025</v>
      </c>
      <c r="F372" s="55">
        <v>85171.5</v>
      </c>
      <c r="G372" s="55">
        <v>0</v>
      </c>
      <c r="H372" s="55">
        <v>0</v>
      </c>
      <c r="I372" s="55">
        <v>85171.5</v>
      </c>
      <c r="J372">
        <v>6</v>
      </c>
    </row>
    <row r="373" spans="1:10" ht="15.75" hidden="1" customHeight="1">
      <c r="A373" t="s">
        <v>1025</v>
      </c>
      <c r="B373" t="s">
        <v>1026</v>
      </c>
      <c r="C373">
        <v>0</v>
      </c>
      <c r="D373">
        <v>6</v>
      </c>
      <c r="E373">
        <v>2025</v>
      </c>
      <c r="F373" s="55">
        <v>56781</v>
      </c>
      <c r="G373" s="55">
        <v>0</v>
      </c>
      <c r="H373" s="55">
        <v>0</v>
      </c>
      <c r="I373" s="55">
        <v>56781</v>
      </c>
      <c r="J373">
        <v>7</v>
      </c>
    </row>
    <row r="374" spans="1:10" ht="15.75" hidden="1" customHeight="1">
      <c r="A374" t="s">
        <v>1027</v>
      </c>
      <c r="B374" t="s">
        <v>1028</v>
      </c>
      <c r="C374">
        <v>0</v>
      </c>
      <c r="D374">
        <v>6</v>
      </c>
      <c r="E374">
        <v>2025</v>
      </c>
      <c r="F374" s="55">
        <v>28390.5</v>
      </c>
      <c r="G374" s="55">
        <v>0</v>
      </c>
      <c r="H374" s="55">
        <v>0</v>
      </c>
      <c r="I374" s="55">
        <v>28390.5</v>
      </c>
      <c r="J374">
        <v>7</v>
      </c>
    </row>
    <row r="375" spans="1:10" ht="15.75" hidden="1" customHeight="1">
      <c r="A375" t="s">
        <v>1029</v>
      </c>
      <c r="B375" t="s">
        <v>1001</v>
      </c>
      <c r="C375">
        <v>0</v>
      </c>
      <c r="D375">
        <v>6</v>
      </c>
      <c r="E375">
        <v>2025</v>
      </c>
      <c r="F375" s="55">
        <v>45000</v>
      </c>
      <c r="G375" s="55">
        <v>0</v>
      </c>
      <c r="H375" s="55">
        <v>0</v>
      </c>
      <c r="I375" s="55">
        <v>45000</v>
      </c>
      <c r="J375">
        <v>6</v>
      </c>
    </row>
    <row r="376" spans="1:10" ht="15.75" hidden="1" customHeight="1">
      <c r="A376" t="s">
        <v>1030</v>
      </c>
      <c r="B376" t="s">
        <v>1031</v>
      </c>
      <c r="C376">
        <v>0</v>
      </c>
      <c r="D376">
        <v>6</v>
      </c>
      <c r="E376">
        <v>2025</v>
      </c>
      <c r="F376" s="55">
        <v>45000</v>
      </c>
      <c r="G376" s="55">
        <v>0</v>
      </c>
      <c r="H376" s="55">
        <v>0</v>
      </c>
      <c r="I376" s="55">
        <v>45000</v>
      </c>
      <c r="J376">
        <v>7</v>
      </c>
    </row>
    <row r="377" spans="1:10" ht="15.75" hidden="1" customHeight="1">
      <c r="A377" t="s">
        <v>1032</v>
      </c>
      <c r="B377" t="s">
        <v>1033</v>
      </c>
      <c r="C377">
        <v>0</v>
      </c>
      <c r="D377">
        <v>6</v>
      </c>
      <c r="E377">
        <v>2025</v>
      </c>
      <c r="F377" s="55">
        <v>60000</v>
      </c>
      <c r="G377" s="55">
        <v>0</v>
      </c>
      <c r="H377" s="55">
        <v>0</v>
      </c>
      <c r="I377" s="55">
        <v>60000</v>
      </c>
      <c r="J377">
        <v>6</v>
      </c>
    </row>
    <row r="378" spans="1:10" ht="15.75" hidden="1" customHeight="1">
      <c r="A378" t="s">
        <v>1034</v>
      </c>
      <c r="B378" t="s">
        <v>1035</v>
      </c>
      <c r="C378">
        <v>0</v>
      </c>
      <c r="D378">
        <v>6</v>
      </c>
      <c r="E378">
        <v>2025</v>
      </c>
      <c r="F378" s="55">
        <v>60000</v>
      </c>
      <c r="G378" s="55">
        <v>0</v>
      </c>
      <c r="H378" s="55">
        <v>0</v>
      </c>
      <c r="I378" s="55">
        <v>60000</v>
      </c>
      <c r="J378">
        <v>7</v>
      </c>
    </row>
    <row r="379" spans="1:10" ht="15.75" hidden="1" customHeight="1">
      <c r="A379" t="s">
        <v>1036</v>
      </c>
      <c r="B379" t="s">
        <v>1037</v>
      </c>
      <c r="C379">
        <v>0</v>
      </c>
      <c r="D379">
        <v>6</v>
      </c>
      <c r="E379">
        <v>2025</v>
      </c>
      <c r="F379" s="55">
        <v>66156.479999999996</v>
      </c>
      <c r="G379" s="55">
        <v>0</v>
      </c>
      <c r="H379" s="55">
        <v>0</v>
      </c>
      <c r="I379" s="55">
        <v>66156.479999999996</v>
      </c>
      <c r="J379">
        <v>6</v>
      </c>
    </row>
    <row r="380" spans="1:10" ht="15.75" hidden="1" customHeight="1">
      <c r="A380" t="s">
        <v>1038</v>
      </c>
      <c r="B380" t="s">
        <v>1039</v>
      </c>
      <c r="C380">
        <v>0</v>
      </c>
      <c r="D380">
        <v>6</v>
      </c>
      <c r="E380">
        <v>2025</v>
      </c>
      <c r="F380" s="55">
        <v>66156.479999999996</v>
      </c>
      <c r="G380" s="55">
        <v>0</v>
      </c>
      <c r="H380" s="55">
        <v>0</v>
      </c>
      <c r="I380" s="55">
        <v>66156.479999999996</v>
      </c>
      <c r="J380">
        <v>7</v>
      </c>
    </row>
    <row r="381" spans="1:10" ht="15.75" hidden="1" customHeight="1">
      <c r="A381" t="s">
        <v>1040</v>
      </c>
      <c r="B381" t="s">
        <v>1041</v>
      </c>
      <c r="C381">
        <v>0</v>
      </c>
      <c r="D381">
        <v>6</v>
      </c>
      <c r="E381">
        <v>2025</v>
      </c>
      <c r="F381" s="55">
        <v>1382340.06</v>
      </c>
      <c r="G381" s="55">
        <v>0</v>
      </c>
      <c r="H381" s="55">
        <v>0</v>
      </c>
      <c r="I381" s="55">
        <v>1382340.06</v>
      </c>
      <c r="J381">
        <v>5</v>
      </c>
    </row>
    <row r="382" spans="1:10" ht="15.75" hidden="1" customHeight="1">
      <c r="A382" t="s">
        <v>1042</v>
      </c>
      <c r="B382" t="s">
        <v>1043</v>
      </c>
      <c r="C382">
        <v>0</v>
      </c>
      <c r="D382">
        <v>6</v>
      </c>
      <c r="E382">
        <v>2025</v>
      </c>
      <c r="F382" s="55">
        <v>1382340.06</v>
      </c>
      <c r="G382" s="55">
        <v>0</v>
      </c>
      <c r="H382" s="55">
        <v>0</v>
      </c>
      <c r="I382" s="55">
        <v>1382340.06</v>
      </c>
      <c r="J382">
        <v>6</v>
      </c>
    </row>
    <row r="383" spans="1:10" ht="15.75" hidden="1" customHeight="1">
      <c r="A383" t="s">
        <v>1044</v>
      </c>
      <c r="B383" t="s">
        <v>1045</v>
      </c>
      <c r="C383">
        <v>0</v>
      </c>
      <c r="D383">
        <v>6</v>
      </c>
      <c r="E383">
        <v>2025</v>
      </c>
      <c r="F383" s="55">
        <v>15906.17</v>
      </c>
      <c r="G383" s="55">
        <v>0</v>
      </c>
      <c r="H383" s="55">
        <v>0</v>
      </c>
      <c r="I383" s="55">
        <v>15906.17</v>
      </c>
      <c r="J383">
        <v>7</v>
      </c>
    </row>
    <row r="384" spans="1:10" ht="15.75" hidden="1" customHeight="1">
      <c r="A384" t="s">
        <v>1046</v>
      </c>
      <c r="B384" t="s">
        <v>1047</v>
      </c>
      <c r="C384">
        <v>0</v>
      </c>
      <c r="D384">
        <v>6</v>
      </c>
      <c r="E384">
        <v>2025</v>
      </c>
      <c r="F384" s="55">
        <v>68180</v>
      </c>
      <c r="G384" s="55">
        <v>0</v>
      </c>
      <c r="H384" s="55">
        <v>0</v>
      </c>
      <c r="I384" s="55">
        <v>68180</v>
      </c>
      <c r="J384">
        <v>7</v>
      </c>
    </row>
    <row r="385" spans="1:10" ht="15.75" hidden="1" customHeight="1">
      <c r="A385" t="s">
        <v>1048</v>
      </c>
      <c r="B385" t="s">
        <v>1049</v>
      </c>
      <c r="C385">
        <v>0</v>
      </c>
      <c r="D385">
        <v>6</v>
      </c>
      <c r="E385">
        <v>2025</v>
      </c>
      <c r="F385" s="55">
        <v>47362.400000000001</v>
      </c>
      <c r="G385" s="55">
        <v>0</v>
      </c>
      <c r="H385" s="55">
        <v>0</v>
      </c>
      <c r="I385" s="55">
        <v>47362.400000000001</v>
      </c>
      <c r="J385">
        <v>7</v>
      </c>
    </row>
    <row r="386" spans="1:10" ht="15.75" hidden="1" customHeight="1">
      <c r="A386" t="s">
        <v>1050</v>
      </c>
      <c r="B386" t="s">
        <v>1051</v>
      </c>
      <c r="C386">
        <v>0</v>
      </c>
      <c r="D386">
        <v>6</v>
      </c>
      <c r="E386">
        <v>2025</v>
      </c>
      <c r="F386" s="55">
        <v>114831.29</v>
      </c>
      <c r="G386" s="55">
        <v>0</v>
      </c>
      <c r="H386" s="55">
        <v>0</v>
      </c>
      <c r="I386" s="55">
        <v>114831.29</v>
      </c>
      <c r="J386">
        <v>7</v>
      </c>
    </row>
    <row r="387" spans="1:10" ht="15.75" hidden="1" customHeight="1">
      <c r="A387" t="s">
        <v>1052</v>
      </c>
      <c r="B387" t="s">
        <v>1053</v>
      </c>
      <c r="C387">
        <v>0</v>
      </c>
      <c r="D387">
        <v>6</v>
      </c>
      <c r="E387">
        <v>2025</v>
      </c>
      <c r="F387" s="55">
        <v>125013.71</v>
      </c>
      <c r="G387" s="55">
        <v>0</v>
      </c>
      <c r="H387" s="55">
        <v>0</v>
      </c>
      <c r="I387" s="55">
        <v>125013.71</v>
      </c>
      <c r="J387">
        <v>7</v>
      </c>
    </row>
    <row r="388" spans="1:10" ht="15.75" hidden="1" customHeight="1">
      <c r="A388" t="s">
        <v>1054</v>
      </c>
      <c r="B388" t="s">
        <v>1055</v>
      </c>
      <c r="C388">
        <v>0</v>
      </c>
      <c r="D388">
        <v>6</v>
      </c>
      <c r="E388">
        <v>2025</v>
      </c>
      <c r="F388" s="55">
        <v>160451.29</v>
      </c>
      <c r="G388" s="55">
        <v>0</v>
      </c>
      <c r="H388" s="55">
        <v>0</v>
      </c>
      <c r="I388" s="55">
        <v>160451.29</v>
      </c>
      <c r="J388">
        <v>7</v>
      </c>
    </row>
    <row r="389" spans="1:10" ht="15.75" hidden="1" customHeight="1">
      <c r="A389" t="s">
        <v>1056</v>
      </c>
      <c r="B389" t="s">
        <v>1057</v>
      </c>
      <c r="C389">
        <v>0</v>
      </c>
      <c r="D389">
        <v>6</v>
      </c>
      <c r="E389">
        <v>2025</v>
      </c>
      <c r="F389" s="55">
        <v>9872.5</v>
      </c>
      <c r="G389" s="55">
        <v>0</v>
      </c>
      <c r="H389" s="55">
        <v>0</v>
      </c>
      <c r="I389" s="55">
        <v>9872.5</v>
      </c>
      <c r="J389">
        <v>7</v>
      </c>
    </row>
    <row r="390" spans="1:10" ht="15.75" hidden="1" customHeight="1">
      <c r="A390" t="s">
        <v>1058</v>
      </c>
      <c r="B390" t="s">
        <v>1059</v>
      </c>
      <c r="C390">
        <v>0</v>
      </c>
      <c r="D390">
        <v>6</v>
      </c>
      <c r="E390">
        <v>2025</v>
      </c>
      <c r="F390" s="55">
        <v>17623.36</v>
      </c>
      <c r="G390" s="55">
        <v>0</v>
      </c>
      <c r="H390" s="55">
        <v>0</v>
      </c>
      <c r="I390" s="55">
        <v>17623.36</v>
      </c>
      <c r="J390">
        <v>7</v>
      </c>
    </row>
    <row r="391" spans="1:10" ht="15.75" hidden="1" customHeight="1">
      <c r="A391" t="s">
        <v>1060</v>
      </c>
      <c r="B391" t="s">
        <v>1061</v>
      </c>
      <c r="C391">
        <v>0</v>
      </c>
      <c r="D391">
        <v>6</v>
      </c>
      <c r="E391">
        <v>2025</v>
      </c>
      <c r="F391" s="55">
        <v>250927.39</v>
      </c>
      <c r="G391" s="55">
        <v>0</v>
      </c>
      <c r="H391" s="55">
        <v>0</v>
      </c>
      <c r="I391" s="55">
        <v>250927.39</v>
      </c>
      <c r="J391">
        <v>7</v>
      </c>
    </row>
    <row r="392" spans="1:10" ht="15.75" hidden="1" customHeight="1">
      <c r="A392" t="s">
        <v>1062</v>
      </c>
      <c r="B392" t="s">
        <v>1063</v>
      </c>
      <c r="C392">
        <v>0</v>
      </c>
      <c r="D392">
        <v>6</v>
      </c>
      <c r="E392">
        <v>2025</v>
      </c>
      <c r="F392" s="55">
        <v>28614</v>
      </c>
      <c r="G392" s="55">
        <v>0</v>
      </c>
      <c r="H392" s="55">
        <v>0</v>
      </c>
      <c r="I392" s="55">
        <v>28614</v>
      </c>
      <c r="J392">
        <v>7</v>
      </c>
    </row>
    <row r="393" spans="1:10" ht="15.75" hidden="1" customHeight="1">
      <c r="A393" t="s">
        <v>1064</v>
      </c>
      <c r="B393" t="s">
        <v>1065</v>
      </c>
      <c r="C393">
        <v>0</v>
      </c>
      <c r="D393">
        <v>6</v>
      </c>
      <c r="E393">
        <v>2025</v>
      </c>
      <c r="F393" s="55">
        <v>7930</v>
      </c>
      <c r="G393" s="55">
        <v>0</v>
      </c>
      <c r="H393" s="55">
        <v>0</v>
      </c>
      <c r="I393" s="55">
        <v>7930</v>
      </c>
      <c r="J393">
        <v>7</v>
      </c>
    </row>
    <row r="394" spans="1:10" ht="15.75" hidden="1" customHeight="1">
      <c r="A394" t="s">
        <v>1066</v>
      </c>
      <c r="B394" t="s">
        <v>1067</v>
      </c>
      <c r="C394">
        <v>0</v>
      </c>
      <c r="D394">
        <v>6</v>
      </c>
      <c r="E394">
        <v>2025</v>
      </c>
      <c r="F394" s="55">
        <v>2892.5</v>
      </c>
      <c r="G394" s="55">
        <v>0</v>
      </c>
      <c r="H394" s="55">
        <v>0</v>
      </c>
      <c r="I394" s="55">
        <v>2892.5</v>
      </c>
      <c r="J394">
        <v>7</v>
      </c>
    </row>
    <row r="395" spans="1:10" ht="15.75" hidden="1" customHeight="1">
      <c r="A395" t="s">
        <v>1068</v>
      </c>
      <c r="B395" t="s">
        <v>1069</v>
      </c>
      <c r="C395">
        <v>0</v>
      </c>
      <c r="D395">
        <v>6</v>
      </c>
      <c r="E395">
        <v>2025</v>
      </c>
      <c r="F395" s="55">
        <v>30162.5</v>
      </c>
      <c r="G395" s="55">
        <v>0</v>
      </c>
      <c r="H395" s="55">
        <v>0</v>
      </c>
      <c r="I395" s="55">
        <v>30162.5</v>
      </c>
      <c r="J395">
        <v>7</v>
      </c>
    </row>
    <row r="396" spans="1:10" ht="15.75" hidden="1" customHeight="1">
      <c r="A396" t="s">
        <v>1070</v>
      </c>
      <c r="B396" t="s">
        <v>1071</v>
      </c>
      <c r="C396">
        <v>0</v>
      </c>
      <c r="D396">
        <v>6</v>
      </c>
      <c r="E396">
        <v>2025</v>
      </c>
      <c r="F396" s="55">
        <v>34094.980000000003</v>
      </c>
      <c r="G396" s="55">
        <v>0</v>
      </c>
      <c r="H396" s="55">
        <v>0</v>
      </c>
      <c r="I396" s="55">
        <v>34094.980000000003</v>
      </c>
      <c r="J396">
        <v>7</v>
      </c>
    </row>
    <row r="397" spans="1:10" ht="15.75" hidden="1" customHeight="1">
      <c r="A397" t="s">
        <v>1072</v>
      </c>
      <c r="B397" t="s">
        <v>1073</v>
      </c>
      <c r="C397">
        <v>0</v>
      </c>
      <c r="D397">
        <v>6</v>
      </c>
      <c r="E397">
        <v>2025</v>
      </c>
      <c r="F397" s="55">
        <v>69145.39</v>
      </c>
      <c r="G397" s="55">
        <v>0</v>
      </c>
      <c r="H397" s="55">
        <v>0</v>
      </c>
      <c r="I397" s="55">
        <v>69145.39</v>
      </c>
      <c r="J397">
        <v>7</v>
      </c>
    </row>
    <row r="398" spans="1:10" ht="15.75" hidden="1" customHeight="1">
      <c r="A398" t="s">
        <v>1074</v>
      </c>
      <c r="B398" t="s">
        <v>1075</v>
      </c>
      <c r="C398">
        <v>0</v>
      </c>
      <c r="D398">
        <v>6</v>
      </c>
      <c r="E398">
        <v>2025</v>
      </c>
      <c r="F398" s="55">
        <v>65130.080000000002</v>
      </c>
      <c r="G398" s="55">
        <v>0</v>
      </c>
      <c r="H398" s="55">
        <v>0</v>
      </c>
      <c r="I398" s="55">
        <v>65130.080000000002</v>
      </c>
      <c r="J398">
        <v>7</v>
      </c>
    </row>
    <row r="399" spans="1:10" ht="15.75" hidden="1" customHeight="1">
      <c r="A399" t="s">
        <v>1076</v>
      </c>
      <c r="B399" t="s">
        <v>1077</v>
      </c>
      <c r="C399">
        <v>0</v>
      </c>
      <c r="D399">
        <v>6</v>
      </c>
      <c r="E399">
        <v>2025</v>
      </c>
      <c r="F399" s="55">
        <v>23402.6</v>
      </c>
      <c r="G399" s="55">
        <v>0</v>
      </c>
      <c r="H399" s="55">
        <v>0</v>
      </c>
      <c r="I399" s="55">
        <v>23402.6</v>
      </c>
      <c r="J399">
        <v>7</v>
      </c>
    </row>
    <row r="400" spans="1:10" ht="15.75" hidden="1" customHeight="1">
      <c r="A400" t="s">
        <v>1078</v>
      </c>
      <c r="B400" t="s">
        <v>1079</v>
      </c>
      <c r="C400">
        <v>0</v>
      </c>
      <c r="D400">
        <v>6</v>
      </c>
      <c r="E400">
        <v>2025</v>
      </c>
      <c r="F400" s="55">
        <v>241765.16</v>
      </c>
      <c r="G400" s="55">
        <v>0</v>
      </c>
      <c r="H400" s="55">
        <v>0</v>
      </c>
      <c r="I400" s="55">
        <v>241765.16</v>
      </c>
      <c r="J400">
        <v>7</v>
      </c>
    </row>
    <row r="401" spans="1:10" ht="15.75" hidden="1" customHeight="1">
      <c r="A401" t="s">
        <v>1080</v>
      </c>
      <c r="B401" t="s">
        <v>1081</v>
      </c>
      <c r="C401">
        <v>0</v>
      </c>
      <c r="D401">
        <v>6</v>
      </c>
      <c r="E401">
        <v>2025</v>
      </c>
      <c r="F401" s="55">
        <v>69034.740000000005</v>
      </c>
      <c r="G401" s="55">
        <v>0</v>
      </c>
      <c r="H401" s="55">
        <v>0</v>
      </c>
      <c r="I401" s="55">
        <v>69034.740000000005</v>
      </c>
      <c r="J401">
        <v>7</v>
      </c>
    </row>
    <row r="402" spans="1:10" ht="15.75" hidden="1" customHeight="1">
      <c r="A402" t="s">
        <v>1082</v>
      </c>
      <c r="B402" t="s">
        <v>1083</v>
      </c>
      <c r="C402">
        <v>0</v>
      </c>
      <c r="D402">
        <v>6</v>
      </c>
      <c r="E402">
        <v>2025</v>
      </c>
      <c r="F402" s="55">
        <v>2834164.44</v>
      </c>
      <c r="G402" s="55">
        <v>0</v>
      </c>
      <c r="H402" s="55">
        <v>0</v>
      </c>
      <c r="I402" s="55">
        <v>2834164.44</v>
      </c>
      <c r="J402">
        <v>5</v>
      </c>
    </row>
    <row r="403" spans="1:10" ht="15.75" hidden="1" customHeight="1">
      <c r="A403" t="s">
        <v>1084</v>
      </c>
      <c r="B403" t="s">
        <v>1085</v>
      </c>
      <c r="C403">
        <v>0</v>
      </c>
      <c r="D403">
        <v>6</v>
      </c>
      <c r="E403">
        <v>2025</v>
      </c>
      <c r="F403" s="55">
        <v>377</v>
      </c>
      <c r="G403" s="55">
        <v>0</v>
      </c>
      <c r="H403" s="55">
        <v>0</v>
      </c>
      <c r="I403" s="55">
        <v>377</v>
      </c>
      <c r="J403">
        <v>6</v>
      </c>
    </row>
    <row r="404" spans="1:10" ht="15.75" hidden="1" customHeight="1">
      <c r="A404" t="s">
        <v>1086</v>
      </c>
      <c r="B404" t="s">
        <v>1087</v>
      </c>
      <c r="C404">
        <v>0</v>
      </c>
      <c r="D404">
        <v>6</v>
      </c>
      <c r="E404">
        <v>2025</v>
      </c>
      <c r="F404" s="55">
        <v>1</v>
      </c>
      <c r="G404" s="55">
        <v>0</v>
      </c>
      <c r="H404" s="55">
        <v>0</v>
      </c>
      <c r="I404" s="55">
        <v>1</v>
      </c>
      <c r="J404">
        <v>7</v>
      </c>
    </row>
    <row r="405" spans="1:10" ht="15.75" hidden="1" customHeight="1">
      <c r="A405" t="s">
        <v>1088</v>
      </c>
      <c r="B405" t="s">
        <v>1089</v>
      </c>
      <c r="C405">
        <v>0</v>
      </c>
      <c r="D405">
        <v>6</v>
      </c>
      <c r="E405">
        <v>2025</v>
      </c>
      <c r="F405" s="55">
        <v>1</v>
      </c>
      <c r="G405" s="55">
        <v>0</v>
      </c>
      <c r="H405" s="55">
        <v>0</v>
      </c>
      <c r="I405" s="55">
        <v>1</v>
      </c>
      <c r="J405">
        <v>7</v>
      </c>
    </row>
    <row r="406" spans="1:10" ht="15.75" hidden="1" customHeight="1">
      <c r="A406" t="s">
        <v>1090</v>
      </c>
      <c r="B406" t="s">
        <v>1091</v>
      </c>
      <c r="C406">
        <v>0</v>
      </c>
      <c r="D406">
        <v>6</v>
      </c>
      <c r="E406">
        <v>2025</v>
      </c>
      <c r="F406" s="55">
        <v>375</v>
      </c>
      <c r="G406" s="55">
        <v>0</v>
      </c>
      <c r="H406" s="55">
        <v>0</v>
      </c>
      <c r="I406" s="55">
        <v>375</v>
      </c>
      <c r="J406">
        <v>7</v>
      </c>
    </row>
    <row r="407" spans="1:10" ht="15.75" hidden="1" customHeight="1">
      <c r="A407" t="s">
        <v>1092</v>
      </c>
      <c r="B407" t="s">
        <v>1093</v>
      </c>
      <c r="C407">
        <v>0</v>
      </c>
      <c r="D407">
        <v>6</v>
      </c>
      <c r="E407">
        <v>2025</v>
      </c>
      <c r="F407" s="55">
        <v>5831.21</v>
      </c>
      <c r="G407" s="55">
        <v>0</v>
      </c>
      <c r="H407" s="55">
        <v>0</v>
      </c>
      <c r="I407" s="55">
        <v>5831.21</v>
      </c>
      <c r="J407">
        <v>6</v>
      </c>
    </row>
    <row r="408" spans="1:10" ht="15.75" hidden="1" customHeight="1">
      <c r="A408" t="s">
        <v>1094</v>
      </c>
      <c r="B408" t="s">
        <v>1095</v>
      </c>
      <c r="C408">
        <v>0</v>
      </c>
      <c r="D408">
        <v>6</v>
      </c>
      <c r="E408">
        <v>2025</v>
      </c>
      <c r="F408" s="55">
        <v>5831.21</v>
      </c>
      <c r="G408" s="55">
        <v>0</v>
      </c>
      <c r="H408" s="55">
        <v>0</v>
      </c>
      <c r="I408" s="55">
        <v>5831.21</v>
      </c>
      <c r="J408">
        <v>7</v>
      </c>
    </row>
    <row r="409" spans="1:10" ht="15.75" hidden="1" customHeight="1">
      <c r="A409" t="s">
        <v>1096</v>
      </c>
      <c r="B409" t="s">
        <v>1097</v>
      </c>
      <c r="C409">
        <v>0</v>
      </c>
      <c r="D409">
        <v>6</v>
      </c>
      <c r="E409">
        <v>2025</v>
      </c>
      <c r="F409" s="55">
        <v>70230.600000000006</v>
      </c>
      <c r="G409" s="55">
        <v>0</v>
      </c>
      <c r="H409" s="55">
        <v>0</v>
      </c>
      <c r="I409" s="55">
        <v>70230.600000000006</v>
      </c>
      <c r="J409">
        <v>6</v>
      </c>
    </row>
    <row r="410" spans="1:10" ht="15.75" hidden="1" customHeight="1">
      <c r="A410" t="s">
        <v>1098</v>
      </c>
      <c r="B410" t="s">
        <v>1099</v>
      </c>
      <c r="C410">
        <v>0</v>
      </c>
      <c r="D410">
        <v>6</v>
      </c>
      <c r="E410">
        <v>2025</v>
      </c>
      <c r="F410" s="55">
        <v>6684.25</v>
      </c>
      <c r="G410" s="55">
        <v>0</v>
      </c>
      <c r="H410" s="55">
        <v>0</v>
      </c>
      <c r="I410" s="55">
        <v>6684.25</v>
      </c>
      <c r="J410">
        <v>7</v>
      </c>
    </row>
    <row r="411" spans="1:10" ht="15.75" hidden="1" customHeight="1">
      <c r="A411" t="s">
        <v>1100</v>
      </c>
      <c r="B411" t="s">
        <v>1101</v>
      </c>
      <c r="C411">
        <v>0</v>
      </c>
      <c r="D411">
        <v>6</v>
      </c>
      <c r="E411">
        <v>2025</v>
      </c>
      <c r="F411" s="55">
        <v>10094.36</v>
      </c>
      <c r="G411" s="55">
        <v>0</v>
      </c>
      <c r="H411" s="55">
        <v>0</v>
      </c>
      <c r="I411" s="55">
        <v>10094.36</v>
      </c>
      <c r="J411">
        <v>7</v>
      </c>
    </row>
    <row r="412" spans="1:10" ht="15.75" hidden="1" customHeight="1">
      <c r="A412" t="s">
        <v>1102</v>
      </c>
      <c r="B412" t="s">
        <v>1103</v>
      </c>
      <c r="C412">
        <v>0</v>
      </c>
      <c r="D412">
        <v>6</v>
      </c>
      <c r="E412">
        <v>2025</v>
      </c>
      <c r="F412" s="55">
        <v>419.13</v>
      </c>
      <c r="G412" s="55">
        <v>0</v>
      </c>
      <c r="H412" s="55">
        <v>0</v>
      </c>
      <c r="I412" s="55">
        <v>419.13</v>
      </c>
      <c r="J412">
        <v>7</v>
      </c>
    </row>
    <row r="413" spans="1:10" ht="15.75" hidden="1" customHeight="1">
      <c r="A413" t="s">
        <v>1104</v>
      </c>
      <c r="B413" t="s">
        <v>1105</v>
      </c>
      <c r="C413">
        <v>0</v>
      </c>
      <c r="D413">
        <v>6</v>
      </c>
      <c r="E413">
        <v>2025</v>
      </c>
      <c r="F413" s="55">
        <v>284.97000000000003</v>
      </c>
      <c r="G413" s="55">
        <v>0</v>
      </c>
      <c r="H413" s="55">
        <v>0</v>
      </c>
      <c r="I413" s="55">
        <v>284.97000000000003</v>
      </c>
      <c r="J413">
        <v>7</v>
      </c>
    </row>
    <row r="414" spans="1:10" ht="15.75" hidden="1" customHeight="1">
      <c r="A414" t="s">
        <v>1106</v>
      </c>
      <c r="B414" t="s">
        <v>1107</v>
      </c>
      <c r="C414">
        <v>0</v>
      </c>
      <c r="D414">
        <v>6</v>
      </c>
      <c r="E414">
        <v>2025</v>
      </c>
      <c r="F414" s="55">
        <v>1</v>
      </c>
      <c r="G414" s="55">
        <v>0</v>
      </c>
      <c r="H414" s="55">
        <v>0</v>
      </c>
      <c r="I414" s="55">
        <v>1</v>
      </c>
      <c r="J414">
        <v>7</v>
      </c>
    </row>
    <row r="415" spans="1:10" ht="15.75" hidden="1" customHeight="1">
      <c r="A415" t="s">
        <v>1108</v>
      </c>
      <c r="B415" t="s">
        <v>1109</v>
      </c>
      <c r="C415">
        <v>0</v>
      </c>
      <c r="D415">
        <v>6</v>
      </c>
      <c r="E415">
        <v>2025</v>
      </c>
      <c r="F415" s="55">
        <v>797</v>
      </c>
      <c r="G415" s="55">
        <v>0</v>
      </c>
      <c r="H415" s="55">
        <v>0</v>
      </c>
      <c r="I415" s="55">
        <v>797</v>
      </c>
      <c r="J415">
        <v>7</v>
      </c>
    </row>
    <row r="416" spans="1:10" ht="15.75" hidden="1" customHeight="1">
      <c r="A416" t="s">
        <v>1110</v>
      </c>
      <c r="B416" t="s">
        <v>1111</v>
      </c>
      <c r="C416">
        <v>0</v>
      </c>
      <c r="D416">
        <v>6</v>
      </c>
      <c r="E416">
        <v>2025</v>
      </c>
      <c r="F416" s="55">
        <v>19854.45</v>
      </c>
      <c r="G416" s="55">
        <v>0</v>
      </c>
      <c r="H416" s="55">
        <v>0</v>
      </c>
      <c r="I416" s="55">
        <v>19854.45</v>
      </c>
      <c r="J416">
        <v>7</v>
      </c>
    </row>
    <row r="417" spans="1:10" ht="15.75" hidden="1" customHeight="1">
      <c r="A417" t="s">
        <v>1112</v>
      </c>
      <c r="B417" t="s">
        <v>1113</v>
      </c>
      <c r="C417">
        <v>0</v>
      </c>
      <c r="D417">
        <v>6</v>
      </c>
      <c r="E417">
        <v>2025</v>
      </c>
      <c r="F417" s="55">
        <v>3533.3</v>
      </c>
      <c r="G417" s="55">
        <v>0</v>
      </c>
      <c r="H417" s="55">
        <v>0</v>
      </c>
      <c r="I417" s="55">
        <v>3533.3</v>
      </c>
      <c r="J417">
        <v>7</v>
      </c>
    </row>
    <row r="418" spans="1:10" ht="15.75" hidden="1" customHeight="1">
      <c r="A418" t="s">
        <v>1114</v>
      </c>
      <c r="B418" t="s">
        <v>1115</v>
      </c>
      <c r="C418">
        <v>0</v>
      </c>
      <c r="D418">
        <v>6</v>
      </c>
      <c r="E418">
        <v>2025</v>
      </c>
      <c r="F418" s="55">
        <v>2558.6</v>
      </c>
      <c r="G418" s="55">
        <v>0</v>
      </c>
      <c r="H418" s="55">
        <v>0</v>
      </c>
      <c r="I418" s="55">
        <v>2558.6</v>
      </c>
      <c r="J418">
        <v>7</v>
      </c>
    </row>
    <row r="419" spans="1:10" ht="15.75" hidden="1" customHeight="1">
      <c r="A419" t="s">
        <v>1116</v>
      </c>
      <c r="B419" t="s">
        <v>1117</v>
      </c>
      <c r="C419">
        <v>0</v>
      </c>
      <c r="D419">
        <v>6</v>
      </c>
      <c r="E419">
        <v>2025</v>
      </c>
      <c r="F419" s="55">
        <v>6400.06</v>
      </c>
      <c r="G419" s="55">
        <v>0</v>
      </c>
      <c r="H419" s="55">
        <v>0</v>
      </c>
      <c r="I419" s="55">
        <v>6400.06</v>
      </c>
      <c r="J419">
        <v>7</v>
      </c>
    </row>
    <row r="420" spans="1:10" ht="15.75" hidden="1" customHeight="1">
      <c r="A420" t="s">
        <v>1118</v>
      </c>
      <c r="B420" t="s">
        <v>1119</v>
      </c>
      <c r="C420">
        <v>0</v>
      </c>
      <c r="D420">
        <v>6</v>
      </c>
      <c r="E420">
        <v>2025</v>
      </c>
      <c r="F420" s="55">
        <v>2394</v>
      </c>
      <c r="G420" s="55">
        <v>0</v>
      </c>
      <c r="H420" s="55">
        <v>0</v>
      </c>
      <c r="I420" s="55">
        <v>2394</v>
      </c>
      <c r="J420">
        <v>7</v>
      </c>
    </row>
    <row r="421" spans="1:10" ht="15.75" hidden="1" customHeight="1">
      <c r="A421" t="s">
        <v>1120</v>
      </c>
      <c r="B421" t="s">
        <v>1121</v>
      </c>
      <c r="C421">
        <v>0</v>
      </c>
      <c r="D421">
        <v>6</v>
      </c>
      <c r="E421">
        <v>2025</v>
      </c>
      <c r="F421" s="55">
        <v>4510.6899999999996</v>
      </c>
      <c r="G421" s="55">
        <v>0</v>
      </c>
      <c r="H421" s="55">
        <v>0</v>
      </c>
      <c r="I421" s="55">
        <v>4510.6899999999996</v>
      </c>
      <c r="J421">
        <v>7</v>
      </c>
    </row>
    <row r="422" spans="1:10" ht="15.75" hidden="1" customHeight="1">
      <c r="A422" t="s">
        <v>1122</v>
      </c>
      <c r="B422" t="s">
        <v>1123</v>
      </c>
      <c r="C422">
        <v>0</v>
      </c>
      <c r="D422">
        <v>6</v>
      </c>
      <c r="E422">
        <v>2025</v>
      </c>
      <c r="F422" s="55">
        <v>663.99</v>
      </c>
      <c r="G422" s="55">
        <v>0</v>
      </c>
      <c r="H422" s="55">
        <v>0</v>
      </c>
      <c r="I422" s="55">
        <v>663.99</v>
      </c>
      <c r="J422">
        <v>7</v>
      </c>
    </row>
    <row r="423" spans="1:10" ht="15.75" hidden="1" customHeight="1">
      <c r="A423" t="s">
        <v>1124</v>
      </c>
      <c r="B423" t="s">
        <v>1125</v>
      </c>
      <c r="C423">
        <v>0</v>
      </c>
      <c r="D423">
        <v>6</v>
      </c>
      <c r="E423">
        <v>2025</v>
      </c>
      <c r="F423" s="55">
        <v>10234.4</v>
      </c>
      <c r="G423" s="55">
        <v>0</v>
      </c>
      <c r="H423" s="55">
        <v>0</v>
      </c>
      <c r="I423" s="55">
        <v>10234.4</v>
      </c>
      <c r="J423">
        <v>7</v>
      </c>
    </row>
    <row r="424" spans="1:10" ht="15.75" hidden="1" customHeight="1">
      <c r="A424" t="s">
        <v>1126</v>
      </c>
      <c r="B424" t="s">
        <v>1127</v>
      </c>
      <c r="C424">
        <v>0</v>
      </c>
      <c r="D424">
        <v>6</v>
      </c>
      <c r="E424">
        <v>2025</v>
      </c>
      <c r="F424" s="55">
        <v>510.35</v>
      </c>
      <c r="G424" s="55">
        <v>0</v>
      </c>
      <c r="H424" s="55">
        <v>0</v>
      </c>
      <c r="I424" s="55">
        <v>510.35</v>
      </c>
      <c r="J424">
        <v>7</v>
      </c>
    </row>
    <row r="425" spans="1:10" ht="15.75" hidden="1" customHeight="1">
      <c r="A425" t="s">
        <v>1128</v>
      </c>
      <c r="B425" t="s">
        <v>1129</v>
      </c>
      <c r="C425">
        <v>0</v>
      </c>
      <c r="D425">
        <v>6</v>
      </c>
      <c r="E425">
        <v>2025</v>
      </c>
      <c r="F425" s="55">
        <v>1290.05</v>
      </c>
      <c r="G425" s="55">
        <v>0</v>
      </c>
      <c r="H425" s="55">
        <v>0</v>
      </c>
      <c r="I425" s="55">
        <v>1290.05</v>
      </c>
      <c r="J425">
        <v>7</v>
      </c>
    </row>
    <row r="426" spans="1:10" ht="15.75" hidden="1" customHeight="1">
      <c r="A426" t="s">
        <v>1130</v>
      </c>
      <c r="B426" t="s">
        <v>1131</v>
      </c>
      <c r="C426">
        <v>0</v>
      </c>
      <c r="D426">
        <v>6</v>
      </c>
      <c r="E426">
        <v>2025</v>
      </c>
      <c r="F426" s="55">
        <v>120190.84</v>
      </c>
      <c r="G426" s="55">
        <v>0</v>
      </c>
      <c r="H426" s="55">
        <v>0</v>
      </c>
      <c r="I426" s="55">
        <v>120190.84</v>
      </c>
      <c r="J426">
        <v>6</v>
      </c>
    </row>
    <row r="427" spans="1:10" ht="15.75" hidden="1" customHeight="1">
      <c r="A427" t="s">
        <v>1132</v>
      </c>
      <c r="B427" t="s">
        <v>1133</v>
      </c>
      <c r="C427">
        <v>0</v>
      </c>
      <c r="D427">
        <v>6</v>
      </c>
      <c r="E427">
        <v>2025</v>
      </c>
      <c r="F427" s="55">
        <v>34521.71</v>
      </c>
      <c r="G427" s="55">
        <v>0</v>
      </c>
      <c r="H427" s="55">
        <v>0</v>
      </c>
      <c r="I427" s="55">
        <v>34521.71</v>
      </c>
      <c r="J427">
        <v>7</v>
      </c>
    </row>
    <row r="428" spans="1:10" ht="15.75" hidden="1" customHeight="1">
      <c r="A428" t="s">
        <v>1134</v>
      </c>
      <c r="B428" t="s">
        <v>1135</v>
      </c>
      <c r="C428">
        <v>0</v>
      </c>
      <c r="D428">
        <v>6</v>
      </c>
      <c r="E428">
        <v>2025</v>
      </c>
      <c r="F428" s="55">
        <v>26737</v>
      </c>
      <c r="G428" s="55">
        <v>0</v>
      </c>
      <c r="H428" s="55">
        <v>0</v>
      </c>
      <c r="I428" s="55">
        <v>26737</v>
      </c>
      <c r="J428">
        <v>7</v>
      </c>
    </row>
    <row r="429" spans="1:10" ht="15.75" hidden="1" customHeight="1">
      <c r="A429" t="s">
        <v>1136</v>
      </c>
      <c r="B429" t="s">
        <v>1137</v>
      </c>
      <c r="C429">
        <v>0</v>
      </c>
      <c r="D429">
        <v>6</v>
      </c>
      <c r="E429">
        <v>2025</v>
      </c>
      <c r="F429" s="55">
        <v>413</v>
      </c>
      <c r="G429" s="55">
        <v>0</v>
      </c>
      <c r="H429" s="55">
        <v>0</v>
      </c>
      <c r="I429" s="55">
        <v>413</v>
      </c>
      <c r="J429">
        <v>7</v>
      </c>
    </row>
    <row r="430" spans="1:10" ht="15.75" hidden="1" customHeight="1">
      <c r="A430" t="s">
        <v>1138</v>
      </c>
      <c r="B430" t="s">
        <v>1139</v>
      </c>
      <c r="C430">
        <v>0</v>
      </c>
      <c r="D430">
        <v>6</v>
      </c>
      <c r="E430">
        <v>2025</v>
      </c>
      <c r="F430" s="55">
        <v>20052.75</v>
      </c>
      <c r="G430" s="55">
        <v>0</v>
      </c>
      <c r="H430" s="55">
        <v>0</v>
      </c>
      <c r="I430" s="55">
        <v>20052.75</v>
      </c>
      <c r="J430">
        <v>7</v>
      </c>
    </row>
    <row r="431" spans="1:10" ht="15.75" hidden="1" customHeight="1">
      <c r="A431" t="s">
        <v>1140</v>
      </c>
      <c r="B431" t="s">
        <v>1141</v>
      </c>
      <c r="C431">
        <v>0</v>
      </c>
      <c r="D431">
        <v>6</v>
      </c>
      <c r="E431">
        <v>2025</v>
      </c>
      <c r="F431" s="55">
        <v>6129.41</v>
      </c>
      <c r="G431" s="55">
        <v>0</v>
      </c>
      <c r="H431" s="55">
        <v>0</v>
      </c>
      <c r="I431" s="55">
        <v>6129.41</v>
      </c>
      <c r="J431">
        <v>7</v>
      </c>
    </row>
    <row r="432" spans="1:10" ht="15.75" hidden="1" customHeight="1">
      <c r="A432" t="s">
        <v>1142</v>
      </c>
      <c r="B432" t="s">
        <v>1143</v>
      </c>
      <c r="C432">
        <v>0</v>
      </c>
      <c r="D432">
        <v>6</v>
      </c>
      <c r="E432">
        <v>2025</v>
      </c>
      <c r="F432" s="55">
        <v>13069.17</v>
      </c>
      <c r="G432" s="55">
        <v>0</v>
      </c>
      <c r="H432" s="55">
        <v>0</v>
      </c>
      <c r="I432" s="55">
        <v>13069.17</v>
      </c>
      <c r="J432">
        <v>7</v>
      </c>
    </row>
    <row r="433" spans="1:10" ht="15.75" hidden="1" customHeight="1">
      <c r="A433" t="s">
        <v>1144</v>
      </c>
      <c r="B433" t="s">
        <v>1145</v>
      </c>
      <c r="C433">
        <v>0</v>
      </c>
      <c r="D433">
        <v>6</v>
      </c>
      <c r="E433">
        <v>2025</v>
      </c>
      <c r="F433" s="55">
        <v>15935.25</v>
      </c>
      <c r="G433" s="55">
        <v>0</v>
      </c>
      <c r="H433" s="55">
        <v>0</v>
      </c>
      <c r="I433" s="55">
        <v>15935.25</v>
      </c>
      <c r="J433">
        <v>7</v>
      </c>
    </row>
    <row r="434" spans="1:10" ht="15.75" hidden="1" customHeight="1">
      <c r="A434" t="s">
        <v>1146</v>
      </c>
      <c r="B434" t="s">
        <v>1147</v>
      </c>
      <c r="C434">
        <v>0</v>
      </c>
      <c r="D434">
        <v>6</v>
      </c>
      <c r="E434">
        <v>2025</v>
      </c>
      <c r="F434" s="55">
        <v>961.85</v>
      </c>
      <c r="G434" s="55">
        <v>0</v>
      </c>
      <c r="H434" s="55">
        <v>0</v>
      </c>
      <c r="I434" s="55">
        <v>961.85</v>
      </c>
      <c r="J434">
        <v>7</v>
      </c>
    </row>
    <row r="435" spans="1:10" ht="15.75" hidden="1" customHeight="1">
      <c r="A435" t="s">
        <v>1148</v>
      </c>
      <c r="B435" t="s">
        <v>1149</v>
      </c>
      <c r="C435">
        <v>0</v>
      </c>
      <c r="D435">
        <v>6</v>
      </c>
      <c r="E435">
        <v>2025</v>
      </c>
      <c r="F435" s="55">
        <v>2370.6999999999998</v>
      </c>
      <c r="G435" s="55">
        <v>0</v>
      </c>
      <c r="H435" s="55">
        <v>0</v>
      </c>
      <c r="I435" s="55">
        <v>2370.6999999999998</v>
      </c>
      <c r="J435">
        <v>7</v>
      </c>
    </row>
    <row r="436" spans="1:10" ht="15.75" hidden="1" customHeight="1">
      <c r="A436" t="s">
        <v>1150</v>
      </c>
      <c r="B436" t="s">
        <v>1151</v>
      </c>
      <c r="C436">
        <v>0</v>
      </c>
      <c r="D436">
        <v>6</v>
      </c>
      <c r="E436">
        <v>2025</v>
      </c>
      <c r="F436" s="55">
        <v>570618.77</v>
      </c>
      <c r="G436" s="55">
        <v>0</v>
      </c>
      <c r="H436" s="55">
        <v>0</v>
      </c>
      <c r="I436" s="55">
        <v>570618.77</v>
      </c>
      <c r="J436">
        <v>6</v>
      </c>
    </row>
    <row r="437" spans="1:10" ht="15.75" hidden="1" customHeight="1">
      <c r="A437" t="s">
        <v>1152</v>
      </c>
      <c r="B437" t="s">
        <v>1153</v>
      </c>
      <c r="C437">
        <v>0</v>
      </c>
      <c r="D437">
        <v>6</v>
      </c>
      <c r="E437">
        <v>2025</v>
      </c>
      <c r="F437" s="55">
        <v>238.75</v>
      </c>
      <c r="G437" s="55">
        <v>0</v>
      </c>
      <c r="H437" s="55">
        <v>0</v>
      </c>
      <c r="I437" s="55">
        <v>238.75</v>
      </c>
      <c r="J437">
        <v>7</v>
      </c>
    </row>
    <row r="438" spans="1:10" ht="15.75" hidden="1" customHeight="1">
      <c r="A438" t="s">
        <v>1154</v>
      </c>
      <c r="B438" t="s">
        <v>1155</v>
      </c>
      <c r="C438">
        <v>0</v>
      </c>
      <c r="D438">
        <v>6</v>
      </c>
      <c r="E438">
        <v>2025</v>
      </c>
      <c r="F438" s="55">
        <v>2000</v>
      </c>
      <c r="G438" s="55">
        <v>0</v>
      </c>
      <c r="H438" s="55">
        <v>0</v>
      </c>
      <c r="I438" s="55">
        <v>2000</v>
      </c>
      <c r="J438">
        <v>7</v>
      </c>
    </row>
    <row r="439" spans="1:10" ht="15.75" hidden="1" customHeight="1">
      <c r="A439" t="s">
        <v>1156</v>
      </c>
      <c r="B439" t="s">
        <v>1157</v>
      </c>
      <c r="C439">
        <v>0</v>
      </c>
      <c r="D439">
        <v>6</v>
      </c>
      <c r="E439">
        <v>2025</v>
      </c>
      <c r="F439" s="55">
        <v>23940</v>
      </c>
      <c r="G439" s="55">
        <v>0</v>
      </c>
      <c r="H439" s="55">
        <v>0</v>
      </c>
      <c r="I439" s="55">
        <v>23940</v>
      </c>
      <c r="J439">
        <v>7</v>
      </c>
    </row>
    <row r="440" spans="1:10" ht="15.75" hidden="1" customHeight="1">
      <c r="A440" t="s">
        <v>1158</v>
      </c>
      <c r="B440" t="s">
        <v>1159</v>
      </c>
      <c r="C440">
        <v>0</v>
      </c>
      <c r="D440">
        <v>6</v>
      </c>
      <c r="E440">
        <v>2025</v>
      </c>
      <c r="F440" s="55">
        <v>1550.3</v>
      </c>
      <c r="G440" s="55">
        <v>0</v>
      </c>
      <c r="H440" s="55">
        <v>0</v>
      </c>
      <c r="I440" s="55">
        <v>1550.3</v>
      </c>
      <c r="J440">
        <v>7</v>
      </c>
    </row>
    <row r="441" spans="1:10" ht="15.75" hidden="1" customHeight="1">
      <c r="A441" t="s">
        <v>1160</v>
      </c>
      <c r="B441" t="s">
        <v>1161</v>
      </c>
      <c r="C441">
        <v>0</v>
      </c>
      <c r="D441">
        <v>6</v>
      </c>
      <c r="E441">
        <v>2025</v>
      </c>
      <c r="F441" s="55">
        <v>1775.48</v>
      </c>
      <c r="G441" s="55">
        <v>0</v>
      </c>
      <c r="H441" s="55">
        <v>0</v>
      </c>
      <c r="I441" s="55">
        <v>1775.48</v>
      </c>
      <c r="J441">
        <v>7</v>
      </c>
    </row>
    <row r="442" spans="1:10" ht="15.75" hidden="1" customHeight="1">
      <c r="A442" t="s">
        <v>1162</v>
      </c>
      <c r="B442" t="s">
        <v>1163</v>
      </c>
      <c r="C442">
        <v>0</v>
      </c>
      <c r="D442">
        <v>6</v>
      </c>
      <c r="E442">
        <v>2025</v>
      </c>
      <c r="F442" s="55">
        <v>2793</v>
      </c>
      <c r="G442" s="55">
        <v>0</v>
      </c>
      <c r="H442" s="55">
        <v>0</v>
      </c>
      <c r="I442" s="55">
        <v>2793</v>
      </c>
      <c r="J442">
        <v>7</v>
      </c>
    </row>
    <row r="443" spans="1:10" ht="15.75" hidden="1" customHeight="1">
      <c r="A443" t="s">
        <v>1164</v>
      </c>
      <c r="B443" t="s">
        <v>1165</v>
      </c>
      <c r="C443">
        <v>0</v>
      </c>
      <c r="D443">
        <v>6</v>
      </c>
      <c r="E443">
        <v>2025</v>
      </c>
      <c r="F443" s="55">
        <v>7132.96</v>
      </c>
      <c r="G443" s="55">
        <v>0</v>
      </c>
      <c r="H443" s="55">
        <v>0</v>
      </c>
      <c r="I443" s="55">
        <v>7132.96</v>
      </c>
      <c r="J443">
        <v>7</v>
      </c>
    </row>
    <row r="444" spans="1:10" ht="15.75" hidden="1" customHeight="1">
      <c r="A444" t="s">
        <v>1166</v>
      </c>
      <c r="B444" t="s">
        <v>1167</v>
      </c>
      <c r="C444">
        <v>0</v>
      </c>
      <c r="D444">
        <v>6</v>
      </c>
      <c r="E444">
        <v>2025</v>
      </c>
      <c r="F444" s="55">
        <v>1888.24</v>
      </c>
      <c r="G444" s="55">
        <v>0</v>
      </c>
      <c r="H444" s="55">
        <v>0</v>
      </c>
      <c r="I444" s="55">
        <v>1888.24</v>
      </c>
      <c r="J444">
        <v>7</v>
      </c>
    </row>
    <row r="445" spans="1:10" ht="15.75" hidden="1" customHeight="1">
      <c r="A445" t="s">
        <v>1168</v>
      </c>
      <c r="B445" t="s">
        <v>1169</v>
      </c>
      <c r="C445">
        <v>0</v>
      </c>
      <c r="D445">
        <v>6</v>
      </c>
      <c r="E445">
        <v>2025</v>
      </c>
      <c r="F445" s="55">
        <v>2794</v>
      </c>
      <c r="G445" s="55">
        <v>0</v>
      </c>
      <c r="H445" s="55">
        <v>0</v>
      </c>
      <c r="I445" s="55">
        <v>2794</v>
      </c>
      <c r="J445">
        <v>7</v>
      </c>
    </row>
    <row r="446" spans="1:10" ht="15.75" hidden="1" customHeight="1">
      <c r="A446" t="s">
        <v>1170</v>
      </c>
      <c r="B446" t="s">
        <v>1171</v>
      </c>
      <c r="C446">
        <v>0</v>
      </c>
      <c r="D446">
        <v>6</v>
      </c>
      <c r="E446">
        <v>2025</v>
      </c>
      <c r="F446" s="55">
        <v>6206.48</v>
      </c>
      <c r="G446" s="55">
        <v>0</v>
      </c>
      <c r="H446" s="55">
        <v>0</v>
      </c>
      <c r="I446" s="55">
        <v>6206.48</v>
      </c>
      <c r="J446">
        <v>7</v>
      </c>
    </row>
    <row r="447" spans="1:10" ht="15.75" hidden="1" customHeight="1">
      <c r="A447" t="s">
        <v>1172</v>
      </c>
      <c r="B447" t="s">
        <v>1173</v>
      </c>
      <c r="C447">
        <v>0</v>
      </c>
      <c r="D447">
        <v>6</v>
      </c>
      <c r="E447">
        <v>2025</v>
      </c>
      <c r="F447" s="55">
        <v>2794</v>
      </c>
      <c r="G447" s="55">
        <v>0</v>
      </c>
      <c r="H447" s="55">
        <v>0</v>
      </c>
      <c r="I447" s="55">
        <v>2794</v>
      </c>
      <c r="J447">
        <v>7</v>
      </c>
    </row>
    <row r="448" spans="1:10" ht="15.75" hidden="1" customHeight="1">
      <c r="A448" t="s">
        <v>1174</v>
      </c>
      <c r="B448" t="s">
        <v>1175</v>
      </c>
      <c r="C448">
        <v>0</v>
      </c>
      <c r="D448">
        <v>6</v>
      </c>
      <c r="E448">
        <v>2025</v>
      </c>
      <c r="F448" s="55">
        <v>60105.94</v>
      </c>
      <c r="G448" s="55">
        <v>0</v>
      </c>
      <c r="H448" s="55">
        <v>0</v>
      </c>
      <c r="I448" s="55">
        <v>60105.94</v>
      </c>
      <c r="J448">
        <v>7</v>
      </c>
    </row>
    <row r="449" spans="1:10" ht="15.75" hidden="1" customHeight="1">
      <c r="A449" t="s">
        <v>1176</v>
      </c>
      <c r="B449" t="s">
        <v>1177</v>
      </c>
      <c r="C449">
        <v>0</v>
      </c>
      <c r="D449">
        <v>6</v>
      </c>
      <c r="E449">
        <v>2025</v>
      </c>
      <c r="F449" s="55">
        <v>1397</v>
      </c>
      <c r="G449" s="55">
        <v>0</v>
      </c>
      <c r="H449" s="55">
        <v>0</v>
      </c>
      <c r="I449" s="55">
        <v>1397</v>
      </c>
      <c r="J449">
        <v>7</v>
      </c>
    </row>
    <row r="450" spans="1:10" ht="15.75" hidden="1" customHeight="1">
      <c r="A450" t="s">
        <v>1178</v>
      </c>
      <c r="B450" t="s">
        <v>1179</v>
      </c>
      <c r="C450">
        <v>0</v>
      </c>
      <c r="D450">
        <v>6</v>
      </c>
      <c r="E450">
        <v>2025</v>
      </c>
      <c r="F450" s="55">
        <v>3492.5</v>
      </c>
      <c r="G450" s="55">
        <v>0</v>
      </c>
      <c r="H450" s="55">
        <v>0</v>
      </c>
      <c r="I450" s="55">
        <v>3492.5</v>
      </c>
      <c r="J450">
        <v>7</v>
      </c>
    </row>
    <row r="451" spans="1:10" ht="15.75" hidden="1" customHeight="1">
      <c r="A451" t="s">
        <v>1180</v>
      </c>
      <c r="B451" t="s">
        <v>1181</v>
      </c>
      <c r="C451">
        <v>0</v>
      </c>
      <c r="D451">
        <v>6</v>
      </c>
      <c r="E451">
        <v>2025</v>
      </c>
      <c r="F451" s="55">
        <v>120189.94</v>
      </c>
      <c r="G451" s="55">
        <v>0</v>
      </c>
      <c r="H451" s="55">
        <v>0</v>
      </c>
      <c r="I451" s="55">
        <v>120189.94</v>
      </c>
      <c r="J451">
        <v>7</v>
      </c>
    </row>
    <row r="452" spans="1:10" ht="15.75" hidden="1" customHeight="1">
      <c r="A452" t="s">
        <v>1182</v>
      </c>
      <c r="B452" t="s">
        <v>1183</v>
      </c>
      <c r="C452">
        <v>0</v>
      </c>
      <c r="D452">
        <v>6</v>
      </c>
      <c r="E452">
        <v>2025</v>
      </c>
      <c r="F452" s="55">
        <v>50710</v>
      </c>
      <c r="G452" s="55">
        <v>0</v>
      </c>
      <c r="H452" s="55">
        <v>0</v>
      </c>
      <c r="I452" s="55">
        <v>50710</v>
      </c>
      <c r="J452">
        <v>7</v>
      </c>
    </row>
    <row r="453" spans="1:10" ht="15.75" hidden="1" customHeight="1">
      <c r="A453" t="s">
        <v>1184</v>
      </c>
      <c r="B453" t="s">
        <v>1185</v>
      </c>
      <c r="C453">
        <v>0</v>
      </c>
      <c r="D453">
        <v>6</v>
      </c>
      <c r="E453">
        <v>2025</v>
      </c>
      <c r="F453" s="55">
        <v>28572.3</v>
      </c>
      <c r="G453" s="55">
        <v>0</v>
      </c>
      <c r="H453" s="55">
        <v>0</v>
      </c>
      <c r="I453" s="55">
        <v>28572.3</v>
      </c>
      <c r="J453">
        <v>7</v>
      </c>
    </row>
    <row r="454" spans="1:10" ht="15.75" hidden="1" customHeight="1">
      <c r="A454" t="s">
        <v>1186</v>
      </c>
      <c r="B454" t="s">
        <v>1187</v>
      </c>
      <c r="C454">
        <v>0</v>
      </c>
      <c r="D454">
        <v>6</v>
      </c>
      <c r="E454">
        <v>2025</v>
      </c>
      <c r="F454" s="55">
        <v>89570.06</v>
      </c>
      <c r="G454" s="55">
        <v>0</v>
      </c>
      <c r="H454" s="55">
        <v>0</v>
      </c>
      <c r="I454" s="55">
        <v>89570.06</v>
      </c>
      <c r="J454">
        <v>7</v>
      </c>
    </row>
    <row r="455" spans="1:10" ht="15.75" hidden="1" customHeight="1">
      <c r="A455" t="s">
        <v>1188</v>
      </c>
      <c r="B455" t="s">
        <v>1189</v>
      </c>
      <c r="C455">
        <v>0</v>
      </c>
      <c r="D455">
        <v>6</v>
      </c>
      <c r="E455">
        <v>2025</v>
      </c>
      <c r="F455" s="55">
        <v>9768</v>
      </c>
      <c r="G455" s="55">
        <v>0</v>
      </c>
      <c r="H455" s="55">
        <v>0</v>
      </c>
      <c r="I455" s="55">
        <v>9768</v>
      </c>
      <c r="J455">
        <v>7</v>
      </c>
    </row>
    <row r="456" spans="1:10" ht="15.75" hidden="1" customHeight="1">
      <c r="A456" t="s">
        <v>1190</v>
      </c>
      <c r="B456" t="s">
        <v>1191</v>
      </c>
      <c r="C456">
        <v>0</v>
      </c>
      <c r="D456">
        <v>6</v>
      </c>
      <c r="E456">
        <v>2025</v>
      </c>
      <c r="F456" s="55">
        <v>529.5</v>
      </c>
      <c r="G456" s="55">
        <v>0</v>
      </c>
      <c r="H456" s="55">
        <v>0</v>
      </c>
      <c r="I456" s="55">
        <v>529.5</v>
      </c>
      <c r="J456">
        <v>7</v>
      </c>
    </row>
    <row r="457" spans="1:10" ht="15.75" hidden="1" customHeight="1">
      <c r="A457" t="s">
        <v>1192</v>
      </c>
      <c r="B457" t="s">
        <v>1193</v>
      </c>
      <c r="C457">
        <v>0</v>
      </c>
      <c r="D457">
        <v>6</v>
      </c>
      <c r="E457">
        <v>2025</v>
      </c>
      <c r="F457" s="55">
        <v>128.6</v>
      </c>
      <c r="G457" s="55">
        <v>0</v>
      </c>
      <c r="H457" s="55">
        <v>0</v>
      </c>
      <c r="I457" s="55">
        <v>128.6</v>
      </c>
      <c r="J457">
        <v>7</v>
      </c>
    </row>
    <row r="458" spans="1:10" ht="15.75" hidden="1" customHeight="1">
      <c r="A458" t="s">
        <v>1194</v>
      </c>
      <c r="B458" t="s">
        <v>1195</v>
      </c>
      <c r="C458">
        <v>0</v>
      </c>
      <c r="D458">
        <v>6</v>
      </c>
      <c r="E458">
        <v>2025</v>
      </c>
      <c r="F458" s="55">
        <v>29428</v>
      </c>
      <c r="G458" s="55">
        <v>0</v>
      </c>
      <c r="H458" s="55">
        <v>0</v>
      </c>
      <c r="I458" s="55">
        <v>29428</v>
      </c>
      <c r="J458">
        <v>7</v>
      </c>
    </row>
    <row r="459" spans="1:10" ht="15.75" hidden="1" customHeight="1">
      <c r="A459" t="s">
        <v>1196</v>
      </c>
      <c r="B459" t="s">
        <v>1197</v>
      </c>
      <c r="C459">
        <v>0</v>
      </c>
      <c r="D459">
        <v>6</v>
      </c>
      <c r="E459">
        <v>2025</v>
      </c>
      <c r="F459" s="55">
        <v>58189.94</v>
      </c>
      <c r="G459" s="55">
        <v>0</v>
      </c>
      <c r="H459" s="55">
        <v>0</v>
      </c>
      <c r="I459" s="55">
        <v>58189.94</v>
      </c>
      <c r="J459">
        <v>7</v>
      </c>
    </row>
    <row r="460" spans="1:10" ht="15.75" hidden="1" customHeight="1">
      <c r="A460" t="s">
        <v>1198</v>
      </c>
      <c r="B460" t="s">
        <v>1199</v>
      </c>
      <c r="C460">
        <v>0</v>
      </c>
      <c r="D460">
        <v>6</v>
      </c>
      <c r="E460">
        <v>2025</v>
      </c>
      <c r="F460" s="55">
        <v>65423.78</v>
      </c>
      <c r="G460" s="55">
        <v>0</v>
      </c>
      <c r="H460" s="55">
        <v>0</v>
      </c>
      <c r="I460" s="55">
        <v>65423.78</v>
      </c>
      <c r="J460">
        <v>7</v>
      </c>
    </row>
    <row r="461" spans="1:10" ht="15.75" hidden="1" customHeight="1">
      <c r="A461" t="s">
        <v>1200</v>
      </c>
      <c r="B461" t="s">
        <v>1201</v>
      </c>
      <c r="C461">
        <v>0</v>
      </c>
      <c r="D461">
        <v>6</v>
      </c>
      <c r="E461">
        <v>2025</v>
      </c>
      <c r="F461" s="55">
        <v>162971.25</v>
      </c>
      <c r="G461" s="55">
        <v>0</v>
      </c>
      <c r="H461" s="55">
        <v>0</v>
      </c>
      <c r="I461" s="55">
        <v>162971.25</v>
      </c>
      <c r="J461">
        <v>6</v>
      </c>
    </row>
    <row r="462" spans="1:10" ht="15.75" hidden="1" customHeight="1">
      <c r="A462" t="s">
        <v>1202</v>
      </c>
      <c r="B462" t="s">
        <v>1203</v>
      </c>
      <c r="C462">
        <v>0</v>
      </c>
      <c r="D462">
        <v>6</v>
      </c>
      <c r="E462">
        <v>2025</v>
      </c>
      <c r="F462" s="55">
        <v>5749.53</v>
      </c>
      <c r="G462" s="55">
        <v>0</v>
      </c>
      <c r="H462" s="55">
        <v>0</v>
      </c>
      <c r="I462" s="55">
        <v>5749.53</v>
      </c>
      <c r="J462">
        <v>7</v>
      </c>
    </row>
    <row r="463" spans="1:10" ht="15.75" hidden="1" customHeight="1">
      <c r="A463" t="s">
        <v>1204</v>
      </c>
      <c r="B463" t="s">
        <v>1205</v>
      </c>
      <c r="C463">
        <v>0</v>
      </c>
      <c r="D463">
        <v>6</v>
      </c>
      <c r="E463">
        <v>2025</v>
      </c>
      <c r="F463" s="55">
        <v>10821.72</v>
      </c>
      <c r="G463" s="55">
        <v>0</v>
      </c>
      <c r="H463" s="55">
        <v>0</v>
      </c>
      <c r="I463" s="55">
        <v>10821.72</v>
      </c>
      <c r="J463">
        <v>7</v>
      </c>
    </row>
    <row r="464" spans="1:10" ht="15.75" hidden="1" customHeight="1">
      <c r="A464" t="s">
        <v>1206</v>
      </c>
      <c r="B464" t="s">
        <v>1207</v>
      </c>
      <c r="C464">
        <v>0</v>
      </c>
      <c r="D464">
        <v>6</v>
      </c>
      <c r="E464">
        <v>2025</v>
      </c>
      <c r="F464" s="55">
        <v>59650</v>
      </c>
      <c r="G464" s="55">
        <v>0</v>
      </c>
      <c r="H464" s="55">
        <v>0</v>
      </c>
      <c r="I464" s="55">
        <v>59650</v>
      </c>
      <c r="J464">
        <v>7</v>
      </c>
    </row>
    <row r="465" spans="1:10" ht="15.75" hidden="1" customHeight="1">
      <c r="A465" t="s">
        <v>1208</v>
      </c>
      <c r="B465" t="s">
        <v>1209</v>
      </c>
      <c r="C465">
        <v>0</v>
      </c>
      <c r="D465">
        <v>6</v>
      </c>
      <c r="E465">
        <v>2025</v>
      </c>
      <c r="F465" s="55">
        <v>5425</v>
      </c>
      <c r="G465" s="55">
        <v>0</v>
      </c>
      <c r="H465" s="55">
        <v>0</v>
      </c>
      <c r="I465" s="55">
        <v>5425</v>
      </c>
      <c r="J465">
        <v>7</v>
      </c>
    </row>
    <row r="466" spans="1:10" ht="15.75" hidden="1" customHeight="1">
      <c r="A466" t="s">
        <v>1210</v>
      </c>
      <c r="B466" t="s">
        <v>1211</v>
      </c>
      <c r="C466">
        <v>0</v>
      </c>
      <c r="D466">
        <v>6</v>
      </c>
      <c r="E466">
        <v>2025</v>
      </c>
      <c r="F466" s="55">
        <v>59650</v>
      </c>
      <c r="G466" s="55">
        <v>0</v>
      </c>
      <c r="H466" s="55">
        <v>0</v>
      </c>
      <c r="I466" s="55">
        <v>59650</v>
      </c>
      <c r="J466">
        <v>7</v>
      </c>
    </row>
    <row r="467" spans="1:10" ht="15.75" hidden="1" customHeight="1">
      <c r="A467" t="s">
        <v>1212</v>
      </c>
      <c r="B467" t="s">
        <v>1213</v>
      </c>
      <c r="C467">
        <v>0</v>
      </c>
      <c r="D467">
        <v>6</v>
      </c>
      <c r="E467">
        <v>2025</v>
      </c>
      <c r="F467" s="55">
        <v>21675</v>
      </c>
      <c r="G467" s="55">
        <v>0</v>
      </c>
      <c r="H467" s="55">
        <v>0</v>
      </c>
      <c r="I467" s="55">
        <v>21675</v>
      </c>
      <c r="J467">
        <v>7</v>
      </c>
    </row>
    <row r="468" spans="1:10" ht="15.75" hidden="1" customHeight="1">
      <c r="A468" t="s">
        <v>1216</v>
      </c>
      <c r="B468" t="s">
        <v>1217</v>
      </c>
      <c r="C468">
        <v>0</v>
      </c>
      <c r="D468">
        <v>6</v>
      </c>
      <c r="E468">
        <v>2025</v>
      </c>
      <c r="F468" s="55">
        <v>255639.89</v>
      </c>
      <c r="G468" s="55">
        <v>0</v>
      </c>
      <c r="H468" s="55">
        <v>0</v>
      </c>
      <c r="I468" s="55">
        <v>255639.89</v>
      </c>
      <c r="J468">
        <v>6</v>
      </c>
    </row>
    <row r="469" spans="1:10" ht="15.75" hidden="1" customHeight="1">
      <c r="A469" t="s">
        <v>1218</v>
      </c>
      <c r="B469" t="s">
        <v>1219</v>
      </c>
      <c r="C469">
        <v>0</v>
      </c>
      <c r="D469">
        <v>6</v>
      </c>
      <c r="E469">
        <v>2025</v>
      </c>
      <c r="F469" s="55">
        <v>1290.3800000000001</v>
      </c>
      <c r="G469" s="55">
        <v>0</v>
      </c>
      <c r="H469" s="55">
        <v>0</v>
      </c>
      <c r="I469" s="55">
        <v>1290.3800000000001</v>
      </c>
      <c r="J469">
        <v>7</v>
      </c>
    </row>
    <row r="470" spans="1:10" ht="15.75" hidden="1" customHeight="1">
      <c r="A470" t="s">
        <v>1220</v>
      </c>
      <c r="B470" t="s">
        <v>1221</v>
      </c>
      <c r="C470">
        <v>0</v>
      </c>
      <c r="D470">
        <v>6</v>
      </c>
      <c r="E470">
        <v>2025</v>
      </c>
      <c r="F470" s="55">
        <v>85350</v>
      </c>
      <c r="G470" s="55">
        <v>0</v>
      </c>
      <c r="H470" s="55">
        <v>0</v>
      </c>
      <c r="I470" s="55">
        <v>85350</v>
      </c>
      <c r="J470">
        <v>7</v>
      </c>
    </row>
    <row r="471" spans="1:10" ht="15.75" hidden="1" customHeight="1">
      <c r="A471" t="s">
        <v>1222</v>
      </c>
      <c r="B471" t="s">
        <v>1223</v>
      </c>
      <c r="C471">
        <v>0</v>
      </c>
      <c r="D471">
        <v>6</v>
      </c>
      <c r="E471">
        <v>2025</v>
      </c>
      <c r="F471" s="55">
        <v>14850</v>
      </c>
      <c r="G471" s="55">
        <v>0</v>
      </c>
      <c r="H471" s="55">
        <v>0</v>
      </c>
      <c r="I471" s="55">
        <v>14850</v>
      </c>
      <c r="J471">
        <v>7</v>
      </c>
    </row>
    <row r="472" spans="1:10" ht="15.75" hidden="1" customHeight="1">
      <c r="A472" t="s">
        <v>1224</v>
      </c>
      <c r="B472" t="s">
        <v>1225</v>
      </c>
      <c r="C472">
        <v>0</v>
      </c>
      <c r="D472">
        <v>6</v>
      </c>
      <c r="E472">
        <v>2025</v>
      </c>
      <c r="F472" s="55">
        <v>7425</v>
      </c>
      <c r="G472" s="55">
        <v>0</v>
      </c>
      <c r="H472" s="55">
        <v>0</v>
      </c>
      <c r="I472" s="55">
        <v>7425</v>
      </c>
      <c r="J472">
        <v>7</v>
      </c>
    </row>
    <row r="473" spans="1:10" ht="15.75" hidden="1" customHeight="1">
      <c r="A473" t="s">
        <v>1226</v>
      </c>
      <c r="B473" t="s">
        <v>1227</v>
      </c>
      <c r="C473">
        <v>0</v>
      </c>
      <c r="D473">
        <v>6</v>
      </c>
      <c r="E473">
        <v>2025</v>
      </c>
      <c r="F473" s="55">
        <v>4696.5600000000004</v>
      </c>
      <c r="G473" s="55">
        <v>0</v>
      </c>
      <c r="H473" s="55">
        <v>0</v>
      </c>
      <c r="I473" s="55">
        <v>4696.5600000000004</v>
      </c>
      <c r="J473">
        <v>7</v>
      </c>
    </row>
    <row r="474" spans="1:10" ht="15.75" hidden="1" customHeight="1">
      <c r="A474" t="s">
        <v>1228</v>
      </c>
      <c r="B474" t="s">
        <v>1229</v>
      </c>
      <c r="C474">
        <v>0</v>
      </c>
      <c r="D474">
        <v>6</v>
      </c>
      <c r="E474">
        <v>2025</v>
      </c>
      <c r="F474" s="55">
        <v>71050.350000000006</v>
      </c>
      <c r="G474" s="55">
        <v>0</v>
      </c>
      <c r="H474" s="55">
        <v>0</v>
      </c>
      <c r="I474" s="55">
        <v>71050.350000000006</v>
      </c>
      <c r="J474">
        <v>7</v>
      </c>
    </row>
    <row r="475" spans="1:10" ht="15.75" hidden="1" customHeight="1">
      <c r="A475" t="s">
        <v>1230</v>
      </c>
      <c r="B475" t="s">
        <v>1231</v>
      </c>
      <c r="C475">
        <v>0</v>
      </c>
      <c r="D475">
        <v>6</v>
      </c>
      <c r="E475">
        <v>2025</v>
      </c>
      <c r="F475" s="55">
        <v>152.6</v>
      </c>
      <c r="G475" s="55">
        <v>0</v>
      </c>
      <c r="H475" s="55">
        <v>0</v>
      </c>
      <c r="I475" s="55">
        <v>152.6</v>
      </c>
      <c r="J475">
        <v>7</v>
      </c>
    </row>
    <row r="476" spans="1:10" ht="15.75" hidden="1" customHeight="1">
      <c r="A476" t="s">
        <v>1232</v>
      </c>
      <c r="B476" t="s">
        <v>1233</v>
      </c>
      <c r="C476">
        <v>0</v>
      </c>
      <c r="D476">
        <v>6</v>
      </c>
      <c r="E476">
        <v>2025</v>
      </c>
      <c r="F476" s="55">
        <v>7500</v>
      </c>
      <c r="G476" s="55">
        <v>0</v>
      </c>
      <c r="H476" s="55">
        <v>0</v>
      </c>
      <c r="I476" s="55">
        <v>7500</v>
      </c>
      <c r="J476">
        <v>7</v>
      </c>
    </row>
    <row r="477" spans="1:10" ht="15.75" hidden="1" customHeight="1">
      <c r="A477" t="s">
        <v>1234</v>
      </c>
      <c r="B477" t="s">
        <v>1235</v>
      </c>
      <c r="C477">
        <v>0</v>
      </c>
      <c r="D477">
        <v>6</v>
      </c>
      <c r="E477">
        <v>2025</v>
      </c>
      <c r="F477" s="55">
        <v>63325</v>
      </c>
      <c r="G477" s="55">
        <v>0</v>
      </c>
      <c r="H477" s="55">
        <v>0</v>
      </c>
      <c r="I477" s="55">
        <v>63325</v>
      </c>
      <c r="J477">
        <v>7</v>
      </c>
    </row>
    <row r="478" spans="1:10" ht="15.75" hidden="1" customHeight="1">
      <c r="A478" t="s">
        <v>1236</v>
      </c>
      <c r="B478" t="s">
        <v>1237</v>
      </c>
      <c r="C478">
        <v>0</v>
      </c>
      <c r="D478">
        <v>6</v>
      </c>
      <c r="E478">
        <v>2025</v>
      </c>
      <c r="F478" s="55">
        <v>569403.76</v>
      </c>
      <c r="G478" s="55">
        <v>0</v>
      </c>
      <c r="H478" s="55">
        <v>0</v>
      </c>
      <c r="I478" s="55">
        <v>569403.76</v>
      </c>
      <c r="J478">
        <v>6</v>
      </c>
    </row>
    <row r="479" spans="1:10" ht="15.75" hidden="1" customHeight="1">
      <c r="A479" t="s">
        <v>1238</v>
      </c>
      <c r="B479" t="s">
        <v>1239</v>
      </c>
      <c r="C479">
        <v>0</v>
      </c>
      <c r="D479">
        <v>6</v>
      </c>
      <c r="E479">
        <v>2025</v>
      </c>
      <c r="F479" s="55">
        <v>106462.12</v>
      </c>
      <c r="G479" s="55">
        <v>0</v>
      </c>
      <c r="H479" s="55">
        <v>0</v>
      </c>
      <c r="I479" s="55">
        <v>106462.12</v>
      </c>
      <c r="J479">
        <v>7</v>
      </c>
    </row>
    <row r="480" spans="1:10" ht="15.75" hidden="1" customHeight="1">
      <c r="A480" t="s">
        <v>1240</v>
      </c>
      <c r="B480" t="s">
        <v>1241</v>
      </c>
      <c r="C480">
        <v>0</v>
      </c>
      <c r="D480">
        <v>6</v>
      </c>
      <c r="E480">
        <v>2025</v>
      </c>
      <c r="F480" s="55">
        <v>1500</v>
      </c>
      <c r="G480" s="55">
        <v>0</v>
      </c>
      <c r="H480" s="55">
        <v>0</v>
      </c>
      <c r="I480" s="55">
        <v>1500</v>
      </c>
      <c r="J480">
        <v>7</v>
      </c>
    </row>
    <row r="481" spans="1:10" ht="15.75" hidden="1" customHeight="1">
      <c r="A481" t="s">
        <v>1242</v>
      </c>
      <c r="B481" t="s">
        <v>1243</v>
      </c>
      <c r="C481">
        <v>0</v>
      </c>
      <c r="D481">
        <v>6</v>
      </c>
      <c r="E481">
        <v>2025</v>
      </c>
      <c r="F481" s="55">
        <v>87116.479999999996</v>
      </c>
      <c r="G481" s="55">
        <v>0</v>
      </c>
      <c r="H481" s="55">
        <v>0</v>
      </c>
      <c r="I481" s="55">
        <v>87116.479999999996</v>
      </c>
      <c r="J481">
        <v>7</v>
      </c>
    </row>
    <row r="482" spans="1:10" ht="15.75" hidden="1" customHeight="1">
      <c r="A482" t="s">
        <v>1244</v>
      </c>
      <c r="B482" t="s">
        <v>1245</v>
      </c>
      <c r="C482">
        <v>0</v>
      </c>
      <c r="D482">
        <v>6</v>
      </c>
      <c r="E482">
        <v>2025</v>
      </c>
      <c r="F482" s="55">
        <v>1601.65</v>
      </c>
      <c r="G482" s="55">
        <v>0</v>
      </c>
      <c r="H482" s="55">
        <v>0</v>
      </c>
      <c r="I482" s="55">
        <v>1601.65</v>
      </c>
      <c r="J482">
        <v>7</v>
      </c>
    </row>
    <row r="483" spans="1:10" ht="15.75" hidden="1" customHeight="1">
      <c r="A483" t="s">
        <v>1246</v>
      </c>
      <c r="B483" t="s">
        <v>1247</v>
      </c>
      <c r="C483">
        <v>0</v>
      </c>
      <c r="D483">
        <v>6</v>
      </c>
      <c r="E483">
        <v>2025</v>
      </c>
      <c r="F483" s="55">
        <v>103686.48</v>
      </c>
      <c r="G483" s="55">
        <v>0</v>
      </c>
      <c r="H483" s="55">
        <v>0</v>
      </c>
      <c r="I483" s="55">
        <v>103686.48</v>
      </c>
      <c r="J483">
        <v>7</v>
      </c>
    </row>
    <row r="484" spans="1:10" ht="15.75" hidden="1" customHeight="1">
      <c r="A484" t="s">
        <v>1248</v>
      </c>
      <c r="B484" t="s">
        <v>1249</v>
      </c>
      <c r="C484">
        <v>0</v>
      </c>
      <c r="D484">
        <v>6</v>
      </c>
      <c r="E484">
        <v>2025</v>
      </c>
      <c r="F484" s="55">
        <v>72743.490000000005</v>
      </c>
      <c r="G484" s="55">
        <v>0</v>
      </c>
      <c r="H484" s="55">
        <v>0</v>
      </c>
      <c r="I484" s="55">
        <v>72743.490000000005</v>
      </c>
      <c r="J484">
        <v>7</v>
      </c>
    </row>
    <row r="485" spans="1:10" ht="15.75" hidden="1" customHeight="1">
      <c r="A485" t="s">
        <v>1250</v>
      </c>
      <c r="B485" t="s">
        <v>1251</v>
      </c>
      <c r="C485">
        <v>0</v>
      </c>
      <c r="D485">
        <v>6</v>
      </c>
      <c r="E485">
        <v>2025</v>
      </c>
      <c r="F485" s="55">
        <v>26332.06</v>
      </c>
      <c r="G485" s="55">
        <v>0</v>
      </c>
      <c r="H485" s="55">
        <v>0</v>
      </c>
      <c r="I485" s="55">
        <v>26332.06</v>
      </c>
      <c r="J485">
        <v>7</v>
      </c>
    </row>
    <row r="486" spans="1:10" ht="15.75" hidden="1" customHeight="1">
      <c r="A486" t="s">
        <v>1252</v>
      </c>
      <c r="B486" t="s">
        <v>1253</v>
      </c>
      <c r="C486">
        <v>0</v>
      </c>
      <c r="D486">
        <v>6</v>
      </c>
      <c r="E486">
        <v>2025</v>
      </c>
      <c r="F486" s="55">
        <v>15000</v>
      </c>
      <c r="G486" s="55">
        <v>0</v>
      </c>
      <c r="H486" s="55">
        <v>0</v>
      </c>
      <c r="I486" s="55">
        <v>15000</v>
      </c>
      <c r="J486">
        <v>7</v>
      </c>
    </row>
    <row r="487" spans="1:10" ht="15.75" hidden="1" customHeight="1">
      <c r="A487" t="s">
        <v>1254</v>
      </c>
      <c r="B487" t="s">
        <v>1255</v>
      </c>
      <c r="C487">
        <v>0</v>
      </c>
      <c r="D487">
        <v>6</v>
      </c>
      <c r="E487">
        <v>2025</v>
      </c>
      <c r="F487" s="55">
        <v>1845</v>
      </c>
      <c r="G487" s="55">
        <v>0</v>
      </c>
      <c r="H487" s="55">
        <v>0</v>
      </c>
      <c r="I487" s="55">
        <v>1845</v>
      </c>
      <c r="J487">
        <v>7</v>
      </c>
    </row>
    <row r="488" spans="1:10" ht="15.75" hidden="1" customHeight="1">
      <c r="A488" t="s">
        <v>1256</v>
      </c>
      <c r="B488" t="s">
        <v>1257</v>
      </c>
      <c r="C488">
        <v>0</v>
      </c>
      <c r="D488">
        <v>6</v>
      </c>
      <c r="E488">
        <v>2025</v>
      </c>
      <c r="F488" s="55">
        <v>6000</v>
      </c>
      <c r="G488" s="55">
        <v>0</v>
      </c>
      <c r="H488" s="55">
        <v>0</v>
      </c>
      <c r="I488" s="55">
        <v>6000</v>
      </c>
      <c r="J488">
        <v>7</v>
      </c>
    </row>
    <row r="489" spans="1:10" ht="15.75" hidden="1" customHeight="1">
      <c r="A489" t="s">
        <v>1258</v>
      </c>
      <c r="B489" t="s">
        <v>1259</v>
      </c>
      <c r="C489">
        <v>0</v>
      </c>
      <c r="D489">
        <v>6</v>
      </c>
      <c r="E489">
        <v>2025</v>
      </c>
      <c r="F489" s="55">
        <v>79616.479999999996</v>
      </c>
      <c r="G489" s="55">
        <v>0</v>
      </c>
      <c r="H489" s="55">
        <v>0</v>
      </c>
      <c r="I489" s="55">
        <v>79616.479999999996</v>
      </c>
      <c r="J489">
        <v>7</v>
      </c>
    </row>
    <row r="490" spans="1:10" ht="15.75" hidden="1" customHeight="1">
      <c r="A490" t="s">
        <v>1260</v>
      </c>
      <c r="B490" t="s">
        <v>1261</v>
      </c>
      <c r="C490">
        <v>0</v>
      </c>
      <c r="D490">
        <v>6</v>
      </c>
      <c r="E490">
        <v>2025</v>
      </c>
      <c r="F490" s="55">
        <v>67500</v>
      </c>
      <c r="G490" s="55">
        <v>0</v>
      </c>
      <c r="H490" s="55">
        <v>0</v>
      </c>
      <c r="I490" s="55">
        <v>67500</v>
      </c>
      <c r="J490">
        <v>7</v>
      </c>
    </row>
    <row r="491" spans="1:10" ht="15.75" hidden="1" customHeight="1">
      <c r="A491" t="s">
        <v>1262</v>
      </c>
      <c r="B491" t="s">
        <v>1263</v>
      </c>
      <c r="C491">
        <v>0</v>
      </c>
      <c r="D491">
        <v>6</v>
      </c>
      <c r="E491">
        <v>2025</v>
      </c>
      <c r="F491" s="55">
        <v>950879.53</v>
      </c>
      <c r="G491" s="55">
        <v>0</v>
      </c>
      <c r="H491" s="55">
        <v>0</v>
      </c>
      <c r="I491" s="55">
        <v>950879.53</v>
      </c>
      <c r="J491">
        <v>6</v>
      </c>
    </row>
    <row r="492" spans="1:10" ht="15.75" hidden="1" customHeight="1">
      <c r="A492" t="s">
        <v>1264</v>
      </c>
      <c r="B492" t="s">
        <v>1265</v>
      </c>
      <c r="C492">
        <v>0</v>
      </c>
      <c r="D492">
        <v>6</v>
      </c>
      <c r="E492">
        <v>2025</v>
      </c>
      <c r="F492" s="55">
        <v>88613.52</v>
      </c>
      <c r="G492" s="55">
        <v>0</v>
      </c>
      <c r="H492" s="55">
        <v>0</v>
      </c>
      <c r="I492" s="55">
        <v>88613.52</v>
      </c>
      <c r="J492">
        <v>7</v>
      </c>
    </row>
    <row r="493" spans="1:10" ht="15.75" hidden="1" customHeight="1">
      <c r="A493" t="s">
        <v>1266</v>
      </c>
      <c r="B493" t="s">
        <v>1267</v>
      </c>
      <c r="C493">
        <v>0</v>
      </c>
      <c r="D493">
        <v>6</v>
      </c>
      <c r="E493">
        <v>2025</v>
      </c>
      <c r="F493" s="55">
        <v>33393.61</v>
      </c>
      <c r="G493" s="55">
        <v>0</v>
      </c>
      <c r="H493" s="55">
        <v>0</v>
      </c>
      <c r="I493" s="55">
        <v>33393.61</v>
      </c>
      <c r="J493">
        <v>7</v>
      </c>
    </row>
    <row r="494" spans="1:10" ht="15.75" hidden="1" customHeight="1">
      <c r="A494" t="s">
        <v>1268</v>
      </c>
      <c r="B494" t="s">
        <v>1269</v>
      </c>
      <c r="C494">
        <v>0</v>
      </c>
      <c r="D494">
        <v>6</v>
      </c>
      <c r="E494">
        <v>2025</v>
      </c>
      <c r="F494" s="55">
        <v>63613.52</v>
      </c>
      <c r="G494" s="55">
        <v>0</v>
      </c>
      <c r="H494" s="55">
        <v>0</v>
      </c>
      <c r="I494" s="55">
        <v>63613.52</v>
      </c>
      <c r="J494">
        <v>7</v>
      </c>
    </row>
    <row r="495" spans="1:10" ht="15.75" hidden="1" customHeight="1">
      <c r="A495" t="s">
        <v>1270</v>
      </c>
      <c r="B495" t="s">
        <v>1271</v>
      </c>
      <c r="C495">
        <v>0</v>
      </c>
      <c r="D495">
        <v>6</v>
      </c>
      <c r="E495">
        <v>2025</v>
      </c>
      <c r="F495" s="55">
        <v>55365</v>
      </c>
      <c r="G495" s="55">
        <v>0</v>
      </c>
      <c r="H495" s="55">
        <v>0</v>
      </c>
      <c r="I495" s="55">
        <v>55365</v>
      </c>
      <c r="J495">
        <v>7</v>
      </c>
    </row>
    <row r="496" spans="1:10" ht="15.75" hidden="1" customHeight="1">
      <c r="A496" t="s">
        <v>1272</v>
      </c>
      <c r="B496" t="s">
        <v>1273</v>
      </c>
      <c r="C496">
        <v>0</v>
      </c>
      <c r="D496">
        <v>6</v>
      </c>
      <c r="E496">
        <v>2025</v>
      </c>
      <c r="F496" s="55">
        <v>4793.3500000000004</v>
      </c>
      <c r="G496" s="55">
        <v>0</v>
      </c>
      <c r="H496" s="55">
        <v>0</v>
      </c>
      <c r="I496" s="55">
        <v>4793.3500000000004</v>
      </c>
      <c r="J496">
        <v>7</v>
      </c>
    </row>
    <row r="497" spans="1:10" ht="15.75" hidden="1" customHeight="1">
      <c r="A497" t="s">
        <v>1274</v>
      </c>
      <c r="B497" t="s">
        <v>1275</v>
      </c>
      <c r="C497">
        <v>0</v>
      </c>
      <c r="D497">
        <v>6</v>
      </c>
      <c r="E497">
        <v>2025</v>
      </c>
      <c r="F497" s="55">
        <v>94799.91</v>
      </c>
      <c r="G497" s="55">
        <v>0</v>
      </c>
      <c r="H497" s="55">
        <v>0</v>
      </c>
      <c r="I497" s="55">
        <v>94799.91</v>
      </c>
      <c r="J497">
        <v>7</v>
      </c>
    </row>
    <row r="498" spans="1:10" ht="15.75" hidden="1" customHeight="1">
      <c r="A498" t="s">
        <v>1276</v>
      </c>
      <c r="B498" t="s">
        <v>1277</v>
      </c>
      <c r="C498">
        <v>0</v>
      </c>
      <c r="D498">
        <v>6</v>
      </c>
      <c r="E498">
        <v>2025</v>
      </c>
      <c r="F498" s="55">
        <v>2969.18</v>
      </c>
      <c r="G498" s="55">
        <v>0</v>
      </c>
      <c r="H498" s="55">
        <v>0</v>
      </c>
      <c r="I498" s="55">
        <v>2969.18</v>
      </c>
      <c r="J498">
        <v>7</v>
      </c>
    </row>
    <row r="499" spans="1:10" ht="15.75" hidden="1" customHeight="1">
      <c r="A499" t="s">
        <v>1278</v>
      </c>
      <c r="B499" t="s">
        <v>1279</v>
      </c>
      <c r="C499">
        <v>0</v>
      </c>
      <c r="D499">
        <v>6</v>
      </c>
      <c r="E499">
        <v>2025</v>
      </c>
      <c r="F499" s="55">
        <v>47356.76</v>
      </c>
      <c r="G499" s="55">
        <v>0</v>
      </c>
      <c r="H499" s="55">
        <v>0</v>
      </c>
      <c r="I499" s="55">
        <v>47356.76</v>
      </c>
      <c r="J499">
        <v>7</v>
      </c>
    </row>
    <row r="500" spans="1:10" ht="15.75" hidden="1" customHeight="1">
      <c r="A500" t="s">
        <v>1280</v>
      </c>
      <c r="B500" t="s">
        <v>1281</v>
      </c>
      <c r="C500">
        <v>0</v>
      </c>
      <c r="D500">
        <v>6</v>
      </c>
      <c r="E500">
        <v>2025</v>
      </c>
      <c r="F500" s="55">
        <v>16023.52</v>
      </c>
      <c r="G500" s="55">
        <v>0</v>
      </c>
      <c r="H500" s="55">
        <v>0</v>
      </c>
      <c r="I500" s="55">
        <v>16023.52</v>
      </c>
      <c r="J500">
        <v>7</v>
      </c>
    </row>
    <row r="501" spans="1:10" ht="15.75" hidden="1" customHeight="1">
      <c r="A501" t="s">
        <v>1282</v>
      </c>
      <c r="B501" t="s">
        <v>1283</v>
      </c>
      <c r="C501">
        <v>0</v>
      </c>
      <c r="D501">
        <v>6</v>
      </c>
      <c r="E501">
        <v>2025</v>
      </c>
      <c r="F501" s="55">
        <v>63613.52</v>
      </c>
      <c r="G501" s="55">
        <v>0</v>
      </c>
      <c r="H501" s="55">
        <v>0</v>
      </c>
      <c r="I501" s="55">
        <v>63613.52</v>
      </c>
      <c r="J501">
        <v>7</v>
      </c>
    </row>
    <row r="502" spans="1:10" ht="15.75" hidden="1" customHeight="1">
      <c r="A502" t="s">
        <v>1284</v>
      </c>
      <c r="B502" t="s">
        <v>1285</v>
      </c>
      <c r="C502">
        <v>0</v>
      </c>
      <c r="D502">
        <v>6</v>
      </c>
      <c r="E502">
        <v>2025</v>
      </c>
      <c r="F502" s="55">
        <v>47356.76</v>
      </c>
      <c r="G502" s="55">
        <v>0</v>
      </c>
      <c r="H502" s="55">
        <v>0</v>
      </c>
      <c r="I502" s="55">
        <v>47356.76</v>
      </c>
      <c r="J502">
        <v>7</v>
      </c>
    </row>
    <row r="503" spans="1:10" ht="15.75" hidden="1" customHeight="1">
      <c r="A503" t="s">
        <v>1286</v>
      </c>
      <c r="B503" t="s">
        <v>1287</v>
      </c>
      <c r="C503">
        <v>0</v>
      </c>
      <c r="D503">
        <v>6</v>
      </c>
      <c r="E503">
        <v>2025</v>
      </c>
      <c r="F503" s="55">
        <v>46465.440000000002</v>
      </c>
      <c r="G503" s="55">
        <v>0</v>
      </c>
      <c r="H503" s="55">
        <v>0</v>
      </c>
      <c r="I503" s="55">
        <v>46465.440000000002</v>
      </c>
      <c r="J503">
        <v>7</v>
      </c>
    </row>
    <row r="504" spans="1:10" ht="15.75" hidden="1" customHeight="1">
      <c r="A504" t="s">
        <v>1288</v>
      </c>
      <c r="B504" t="s">
        <v>1289</v>
      </c>
      <c r="C504">
        <v>0</v>
      </c>
      <c r="D504">
        <v>6</v>
      </c>
      <c r="E504">
        <v>2025</v>
      </c>
      <c r="F504" s="55">
        <v>7775</v>
      </c>
      <c r="G504" s="55">
        <v>0</v>
      </c>
      <c r="H504" s="55">
        <v>0</v>
      </c>
      <c r="I504" s="55">
        <v>7775</v>
      </c>
      <c r="J504">
        <v>7</v>
      </c>
    </row>
    <row r="505" spans="1:10" ht="15.75" hidden="1" customHeight="1">
      <c r="A505" t="s">
        <v>1290</v>
      </c>
      <c r="B505" t="s">
        <v>1291</v>
      </c>
      <c r="C505">
        <v>0</v>
      </c>
      <c r="D505">
        <v>6</v>
      </c>
      <c r="E505">
        <v>2025</v>
      </c>
      <c r="F505" s="55">
        <v>5831.25</v>
      </c>
      <c r="G505" s="55">
        <v>0</v>
      </c>
      <c r="H505" s="55">
        <v>0</v>
      </c>
      <c r="I505" s="55">
        <v>5831.25</v>
      </c>
      <c r="J505">
        <v>7</v>
      </c>
    </row>
    <row r="506" spans="1:10" ht="15.75" hidden="1" customHeight="1">
      <c r="A506" t="s">
        <v>1292</v>
      </c>
      <c r="B506" t="s">
        <v>1293</v>
      </c>
      <c r="C506">
        <v>0</v>
      </c>
      <c r="D506">
        <v>6</v>
      </c>
      <c r="E506">
        <v>2025</v>
      </c>
      <c r="F506" s="55">
        <v>7775</v>
      </c>
      <c r="G506" s="55">
        <v>0</v>
      </c>
      <c r="H506" s="55">
        <v>0</v>
      </c>
      <c r="I506" s="55">
        <v>7775</v>
      </c>
      <c r="J506">
        <v>7</v>
      </c>
    </row>
    <row r="507" spans="1:10" ht="15.75" hidden="1" customHeight="1">
      <c r="A507" t="s">
        <v>1294</v>
      </c>
      <c r="B507" t="s">
        <v>1295</v>
      </c>
      <c r="C507">
        <v>0</v>
      </c>
      <c r="D507">
        <v>6</v>
      </c>
      <c r="E507">
        <v>2025</v>
      </c>
      <c r="F507" s="55">
        <v>5831.25</v>
      </c>
      <c r="G507" s="55">
        <v>0</v>
      </c>
      <c r="H507" s="55">
        <v>0</v>
      </c>
      <c r="I507" s="55">
        <v>5831.25</v>
      </c>
      <c r="J507">
        <v>7</v>
      </c>
    </row>
    <row r="508" spans="1:10" ht="15.75" hidden="1" customHeight="1">
      <c r="A508" t="s">
        <v>1296</v>
      </c>
      <c r="B508" t="s">
        <v>1297</v>
      </c>
      <c r="C508">
        <v>0</v>
      </c>
      <c r="D508">
        <v>6</v>
      </c>
      <c r="E508">
        <v>2025</v>
      </c>
      <c r="F508" s="55">
        <v>7775</v>
      </c>
      <c r="G508" s="55">
        <v>0</v>
      </c>
      <c r="H508" s="55">
        <v>0</v>
      </c>
      <c r="I508" s="55">
        <v>7775</v>
      </c>
      <c r="J508">
        <v>7</v>
      </c>
    </row>
    <row r="509" spans="1:10" ht="15.75" hidden="1" customHeight="1">
      <c r="A509" t="s">
        <v>1298</v>
      </c>
      <c r="B509" t="s">
        <v>1299</v>
      </c>
      <c r="C509">
        <v>0</v>
      </c>
      <c r="D509">
        <v>6</v>
      </c>
      <c r="E509">
        <v>2025</v>
      </c>
      <c r="F509" s="55">
        <v>23111.18</v>
      </c>
      <c r="G509" s="55">
        <v>0</v>
      </c>
      <c r="H509" s="55">
        <v>0</v>
      </c>
      <c r="I509" s="55">
        <v>23111.18</v>
      </c>
      <c r="J509">
        <v>7</v>
      </c>
    </row>
    <row r="510" spans="1:10" ht="15.75" hidden="1" customHeight="1">
      <c r="A510" t="s">
        <v>1300</v>
      </c>
      <c r="B510" t="s">
        <v>1301</v>
      </c>
      <c r="C510">
        <v>0</v>
      </c>
      <c r="D510">
        <v>6</v>
      </c>
      <c r="E510">
        <v>2025</v>
      </c>
      <c r="F510" s="55">
        <v>45297.63</v>
      </c>
      <c r="G510" s="55">
        <v>0</v>
      </c>
      <c r="H510" s="55">
        <v>0</v>
      </c>
      <c r="I510" s="55">
        <v>45297.63</v>
      </c>
      <c r="J510">
        <v>7</v>
      </c>
    </row>
    <row r="511" spans="1:10" ht="15.75" hidden="1" customHeight="1">
      <c r="A511" t="s">
        <v>1302</v>
      </c>
      <c r="B511" t="s">
        <v>1303</v>
      </c>
      <c r="C511">
        <v>0</v>
      </c>
      <c r="D511">
        <v>6</v>
      </c>
      <c r="E511">
        <v>2025</v>
      </c>
      <c r="F511" s="55">
        <v>103890.56</v>
      </c>
      <c r="G511" s="55">
        <v>0</v>
      </c>
      <c r="H511" s="55">
        <v>0</v>
      </c>
      <c r="I511" s="55">
        <v>103890.56</v>
      </c>
      <c r="J511">
        <v>7</v>
      </c>
    </row>
    <row r="512" spans="1:10" ht="15.75" hidden="1" customHeight="1">
      <c r="A512" t="s">
        <v>1304</v>
      </c>
      <c r="B512" t="s">
        <v>1305</v>
      </c>
      <c r="C512">
        <v>0</v>
      </c>
      <c r="D512">
        <v>6</v>
      </c>
      <c r="E512">
        <v>2025</v>
      </c>
      <c r="F512" s="55">
        <v>96127.039999999994</v>
      </c>
      <c r="G512" s="55">
        <v>0</v>
      </c>
      <c r="H512" s="55">
        <v>0</v>
      </c>
      <c r="I512" s="55">
        <v>96127.039999999994</v>
      </c>
      <c r="J512">
        <v>7</v>
      </c>
    </row>
    <row r="513" spans="1:10" ht="15.75" hidden="1" customHeight="1">
      <c r="A513" t="s">
        <v>1306</v>
      </c>
      <c r="B513" t="s">
        <v>1307</v>
      </c>
      <c r="C513">
        <v>0</v>
      </c>
      <c r="D513">
        <v>6</v>
      </c>
      <c r="E513">
        <v>2025</v>
      </c>
      <c r="F513" s="55">
        <v>57513.53</v>
      </c>
      <c r="G513" s="55">
        <v>0</v>
      </c>
      <c r="H513" s="55">
        <v>0</v>
      </c>
      <c r="I513" s="55">
        <v>57513.53</v>
      </c>
      <c r="J513">
        <v>7</v>
      </c>
    </row>
    <row r="514" spans="1:10" ht="15.75" hidden="1" customHeight="1">
      <c r="A514" t="s">
        <v>1308</v>
      </c>
      <c r="B514" t="s">
        <v>1309</v>
      </c>
      <c r="C514">
        <v>0</v>
      </c>
      <c r="D514">
        <v>6</v>
      </c>
      <c r="E514">
        <v>2025</v>
      </c>
      <c r="F514" s="55">
        <v>25000</v>
      </c>
      <c r="G514" s="55">
        <v>0</v>
      </c>
      <c r="H514" s="55">
        <v>0</v>
      </c>
      <c r="I514" s="55">
        <v>25000</v>
      </c>
      <c r="J514">
        <v>7</v>
      </c>
    </row>
    <row r="515" spans="1:10" ht="15.75" hidden="1" customHeight="1">
      <c r="A515" t="s">
        <v>1310</v>
      </c>
      <c r="B515" t="s">
        <v>1311</v>
      </c>
      <c r="C515">
        <v>0</v>
      </c>
      <c r="D515">
        <v>6</v>
      </c>
      <c r="E515">
        <v>2025</v>
      </c>
      <c r="F515" s="55">
        <v>588</v>
      </c>
      <c r="G515" s="55">
        <v>0</v>
      </c>
      <c r="H515" s="55">
        <v>0</v>
      </c>
      <c r="I515" s="55">
        <v>588</v>
      </c>
      <c r="J515">
        <v>7</v>
      </c>
    </row>
    <row r="516" spans="1:10" ht="15.75" hidden="1" customHeight="1">
      <c r="A516" t="s">
        <v>1312</v>
      </c>
      <c r="B516" t="s">
        <v>1313</v>
      </c>
      <c r="C516">
        <v>0</v>
      </c>
      <c r="D516">
        <v>6</v>
      </c>
      <c r="E516">
        <v>2025</v>
      </c>
      <c r="F516" s="55">
        <v>108625.28</v>
      </c>
      <c r="G516" s="55">
        <v>0</v>
      </c>
      <c r="H516" s="55">
        <v>0</v>
      </c>
      <c r="I516" s="55">
        <v>108625.28</v>
      </c>
      <c r="J516">
        <v>6</v>
      </c>
    </row>
    <row r="517" spans="1:10" ht="15.75" hidden="1" customHeight="1">
      <c r="A517" t="s">
        <v>1314</v>
      </c>
      <c r="B517" t="s">
        <v>1315</v>
      </c>
      <c r="C517">
        <v>0</v>
      </c>
      <c r="D517">
        <v>6</v>
      </c>
      <c r="E517">
        <v>2025</v>
      </c>
      <c r="F517" s="55">
        <v>56785.52</v>
      </c>
      <c r="G517" s="55">
        <v>0</v>
      </c>
      <c r="H517" s="55">
        <v>0</v>
      </c>
      <c r="I517" s="55">
        <v>56785.52</v>
      </c>
      <c r="J517">
        <v>7</v>
      </c>
    </row>
    <row r="518" spans="1:10" ht="15.75" hidden="1" customHeight="1">
      <c r="A518" t="s">
        <v>1316</v>
      </c>
      <c r="B518" t="s">
        <v>1317</v>
      </c>
      <c r="C518">
        <v>0</v>
      </c>
      <c r="D518">
        <v>6</v>
      </c>
      <c r="E518">
        <v>2025</v>
      </c>
      <c r="F518" s="55">
        <v>1839.76</v>
      </c>
      <c r="G518" s="55">
        <v>0</v>
      </c>
      <c r="H518" s="55">
        <v>0</v>
      </c>
      <c r="I518" s="55">
        <v>1839.76</v>
      </c>
      <c r="J518">
        <v>7</v>
      </c>
    </row>
    <row r="519" spans="1:10" ht="15.75" hidden="1" customHeight="1">
      <c r="A519" t="s">
        <v>1318</v>
      </c>
      <c r="B519" t="s">
        <v>1319</v>
      </c>
      <c r="C519">
        <v>0</v>
      </c>
      <c r="D519">
        <v>6</v>
      </c>
      <c r="E519">
        <v>2025</v>
      </c>
      <c r="F519" s="55">
        <v>50000</v>
      </c>
      <c r="G519" s="55">
        <v>0</v>
      </c>
      <c r="H519" s="55">
        <v>0</v>
      </c>
      <c r="I519" s="55">
        <v>50000</v>
      </c>
      <c r="J519">
        <v>7</v>
      </c>
    </row>
    <row r="520" spans="1:10" ht="15.75" hidden="1" customHeight="1">
      <c r="A520" t="s">
        <v>1320</v>
      </c>
      <c r="B520" t="s">
        <v>1321</v>
      </c>
      <c r="C520">
        <v>0</v>
      </c>
      <c r="D520">
        <v>6</v>
      </c>
      <c r="E520">
        <v>2025</v>
      </c>
      <c r="F520" s="55">
        <v>19396.310000000001</v>
      </c>
      <c r="G520" s="55">
        <v>0</v>
      </c>
      <c r="H520" s="55">
        <v>0</v>
      </c>
      <c r="I520" s="55">
        <v>19396.310000000001</v>
      </c>
      <c r="J520">
        <v>6</v>
      </c>
    </row>
    <row r="521" spans="1:10" ht="15.75" hidden="1" customHeight="1">
      <c r="A521" t="s">
        <v>1322</v>
      </c>
      <c r="B521" t="s">
        <v>1323</v>
      </c>
      <c r="C521">
        <v>0</v>
      </c>
      <c r="D521">
        <v>6</v>
      </c>
      <c r="E521">
        <v>2025</v>
      </c>
      <c r="F521" s="55">
        <v>19396.310000000001</v>
      </c>
      <c r="G521" s="55">
        <v>0</v>
      </c>
      <c r="H521" s="55">
        <v>0</v>
      </c>
      <c r="I521" s="55">
        <v>19396.310000000001</v>
      </c>
      <c r="J521">
        <v>7</v>
      </c>
    </row>
    <row r="522" spans="1:10" ht="15.75" hidden="1" customHeight="1">
      <c r="A522" t="s">
        <v>1324</v>
      </c>
      <c r="B522" t="s">
        <v>1325</v>
      </c>
      <c r="C522">
        <v>0</v>
      </c>
      <c r="D522">
        <v>6</v>
      </c>
      <c r="E522">
        <v>2025</v>
      </c>
      <c r="F522" s="55">
        <v>213086.6</v>
      </c>
      <c r="G522" s="55">
        <v>0</v>
      </c>
      <c r="H522" s="55">
        <v>0</v>
      </c>
      <c r="I522" s="55">
        <v>213086.6</v>
      </c>
      <c r="J522">
        <v>5</v>
      </c>
    </row>
    <row r="523" spans="1:10" ht="15.75" hidden="1" customHeight="1">
      <c r="A523" t="s">
        <v>1326</v>
      </c>
      <c r="B523" t="s">
        <v>1043</v>
      </c>
      <c r="C523">
        <v>0</v>
      </c>
      <c r="D523">
        <v>6</v>
      </c>
      <c r="E523">
        <v>2025</v>
      </c>
      <c r="F523" s="55">
        <v>84618</v>
      </c>
      <c r="G523" s="55">
        <v>0</v>
      </c>
      <c r="H523" s="55">
        <v>0</v>
      </c>
      <c r="I523" s="55">
        <v>84618</v>
      </c>
      <c r="J523">
        <v>6</v>
      </c>
    </row>
    <row r="524" spans="1:10" ht="15.75" hidden="1" customHeight="1">
      <c r="A524" t="s">
        <v>1327</v>
      </c>
      <c r="B524" t="s">
        <v>1328</v>
      </c>
      <c r="C524">
        <v>0</v>
      </c>
      <c r="D524">
        <v>6</v>
      </c>
      <c r="E524">
        <v>2025</v>
      </c>
      <c r="F524" s="55">
        <v>12618</v>
      </c>
      <c r="G524" s="55">
        <v>0</v>
      </c>
      <c r="H524" s="55">
        <v>0</v>
      </c>
      <c r="I524" s="55">
        <v>12618</v>
      </c>
      <c r="J524">
        <v>7</v>
      </c>
    </row>
    <row r="525" spans="1:10" ht="15.75" hidden="1" customHeight="1">
      <c r="A525" t="s">
        <v>1329</v>
      </c>
      <c r="B525" t="s">
        <v>1330</v>
      </c>
      <c r="C525">
        <v>0</v>
      </c>
      <c r="D525">
        <v>6</v>
      </c>
      <c r="E525">
        <v>2025</v>
      </c>
      <c r="F525" s="55">
        <v>72000</v>
      </c>
      <c r="G525" s="55">
        <v>0</v>
      </c>
      <c r="H525" s="55">
        <v>0</v>
      </c>
      <c r="I525" s="55">
        <v>72000</v>
      </c>
      <c r="J525">
        <v>7</v>
      </c>
    </row>
    <row r="526" spans="1:10" ht="15.75" hidden="1" customHeight="1">
      <c r="A526" t="s">
        <v>1331</v>
      </c>
      <c r="B526" t="s">
        <v>1332</v>
      </c>
      <c r="C526">
        <v>0</v>
      </c>
      <c r="D526">
        <v>6</v>
      </c>
      <c r="E526">
        <v>2025</v>
      </c>
      <c r="F526" s="55">
        <v>32705</v>
      </c>
      <c r="G526" s="55">
        <v>0</v>
      </c>
      <c r="H526" s="55">
        <v>0</v>
      </c>
      <c r="I526" s="55">
        <v>32705</v>
      </c>
      <c r="J526">
        <v>6</v>
      </c>
    </row>
    <row r="527" spans="1:10" ht="15.75" hidden="1" customHeight="1">
      <c r="A527" t="s">
        <v>1333</v>
      </c>
      <c r="B527" t="s">
        <v>1334</v>
      </c>
      <c r="C527">
        <v>0</v>
      </c>
      <c r="D527">
        <v>6</v>
      </c>
      <c r="E527">
        <v>2025</v>
      </c>
      <c r="F527" s="55">
        <v>32705</v>
      </c>
      <c r="G527" s="55">
        <v>0</v>
      </c>
      <c r="H527" s="55">
        <v>0</v>
      </c>
      <c r="I527" s="55">
        <v>32705</v>
      </c>
      <c r="J527">
        <v>7</v>
      </c>
    </row>
    <row r="528" spans="1:10" ht="15.75" hidden="1" customHeight="1">
      <c r="A528" t="s">
        <v>1335</v>
      </c>
      <c r="B528" t="s">
        <v>1336</v>
      </c>
      <c r="C528">
        <v>0</v>
      </c>
      <c r="D528">
        <v>6</v>
      </c>
      <c r="E528">
        <v>2025</v>
      </c>
      <c r="F528" s="55">
        <v>95763.6</v>
      </c>
      <c r="G528" s="55">
        <v>0</v>
      </c>
      <c r="H528" s="55">
        <v>0</v>
      </c>
      <c r="I528" s="55">
        <v>95763.6</v>
      </c>
      <c r="J528">
        <v>6</v>
      </c>
    </row>
    <row r="529" spans="1:10" ht="15.75" hidden="1" customHeight="1">
      <c r="A529" t="s">
        <v>1337</v>
      </c>
      <c r="B529" t="s">
        <v>1338</v>
      </c>
      <c r="C529">
        <v>0</v>
      </c>
      <c r="D529">
        <v>6</v>
      </c>
      <c r="E529">
        <v>2025</v>
      </c>
      <c r="F529" s="55">
        <v>95763.6</v>
      </c>
      <c r="G529" s="55">
        <v>0</v>
      </c>
      <c r="H529" s="55">
        <v>0</v>
      </c>
      <c r="I529" s="55">
        <v>95763.6</v>
      </c>
      <c r="J529">
        <v>7</v>
      </c>
    </row>
    <row r="530" spans="1:10" ht="15.75" hidden="1" customHeight="1">
      <c r="A530" t="s">
        <v>1339</v>
      </c>
      <c r="B530" t="s">
        <v>1340</v>
      </c>
      <c r="C530">
        <v>0</v>
      </c>
      <c r="D530">
        <v>6</v>
      </c>
      <c r="E530">
        <v>2025</v>
      </c>
      <c r="F530" s="55">
        <v>75475.600000000006</v>
      </c>
      <c r="G530" s="55">
        <v>0</v>
      </c>
      <c r="H530" s="55">
        <v>0</v>
      </c>
      <c r="I530" s="55">
        <v>75475.600000000006</v>
      </c>
      <c r="J530">
        <v>5</v>
      </c>
    </row>
    <row r="531" spans="1:10" ht="15.75" hidden="1" customHeight="1">
      <c r="A531" t="s">
        <v>1341</v>
      </c>
      <c r="B531" t="s">
        <v>1043</v>
      </c>
      <c r="C531">
        <v>0</v>
      </c>
      <c r="D531">
        <v>6</v>
      </c>
      <c r="E531">
        <v>2025</v>
      </c>
      <c r="F531" s="55">
        <v>75475.600000000006</v>
      </c>
      <c r="G531" s="55">
        <v>0</v>
      </c>
      <c r="H531" s="55">
        <v>0</v>
      </c>
      <c r="I531" s="55">
        <v>75475.600000000006</v>
      </c>
      <c r="J531">
        <v>6</v>
      </c>
    </row>
    <row r="532" spans="1:10" ht="15.75" hidden="1" customHeight="1">
      <c r="A532" t="s">
        <v>1342</v>
      </c>
      <c r="B532" t="s">
        <v>1343</v>
      </c>
      <c r="C532">
        <v>0</v>
      </c>
      <c r="D532">
        <v>6</v>
      </c>
      <c r="E532">
        <v>2025</v>
      </c>
      <c r="F532" s="55">
        <v>64595.6</v>
      </c>
      <c r="G532" s="55">
        <v>0</v>
      </c>
      <c r="H532" s="55">
        <v>0</v>
      </c>
      <c r="I532" s="55">
        <v>64595.6</v>
      </c>
      <c r="J532">
        <v>7</v>
      </c>
    </row>
    <row r="533" spans="1:10" ht="15.75" hidden="1" customHeight="1">
      <c r="A533" t="s">
        <v>1344</v>
      </c>
      <c r="B533" t="s">
        <v>1345</v>
      </c>
      <c r="C533">
        <v>0</v>
      </c>
      <c r="D533">
        <v>6</v>
      </c>
      <c r="E533">
        <v>2025</v>
      </c>
      <c r="F533" s="55">
        <v>10880</v>
      </c>
      <c r="G533" s="55">
        <v>0</v>
      </c>
      <c r="H533" s="55">
        <v>0</v>
      </c>
      <c r="I533" s="55">
        <v>10880</v>
      </c>
      <c r="J533">
        <v>7</v>
      </c>
    </row>
    <row r="534" spans="1:10" ht="15.75" hidden="1" customHeight="1">
      <c r="A534" t="s">
        <v>1346</v>
      </c>
      <c r="B534" t="s">
        <v>1347</v>
      </c>
      <c r="C534">
        <v>0</v>
      </c>
      <c r="D534">
        <v>6</v>
      </c>
      <c r="E534">
        <v>2025</v>
      </c>
      <c r="F534" s="55">
        <v>442500</v>
      </c>
      <c r="G534" s="55">
        <v>0</v>
      </c>
      <c r="H534" s="55">
        <v>0</v>
      </c>
      <c r="I534" s="55">
        <v>442500</v>
      </c>
      <c r="J534">
        <v>5</v>
      </c>
    </row>
    <row r="535" spans="1:10" ht="15.75" hidden="1" customHeight="1">
      <c r="A535" t="s">
        <v>1348</v>
      </c>
      <c r="B535" t="s">
        <v>1349</v>
      </c>
      <c r="C535">
        <v>0</v>
      </c>
      <c r="D535">
        <v>6</v>
      </c>
      <c r="E535">
        <v>2025</v>
      </c>
      <c r="F535" s="55">
        <v>106500</v>
      </c>
      <c r="G535" s="55">
        <v>0</v>
      </c>
      <c r="H535" s="55">
        <v>0</v>
      </c>
      <c r="I535" s="55">
        <v>106500</v>
      </c>
      <c r="J535">
        <v>6</v>
      </c>
    </row>
    <row r="536" spans="1:10" ht="15.75" hidden="1" customHeight="1">
      <c r="A536" t="s">
        <v>1350</v>
      </c>
      <c r="B536" t="s">
        <v>1351</v>
      </c>
      <c r="C536">
        <v>0</v>
      </c>
      <c r="D536">
        <v>6</v>
      </c>
      <c r="E536">
        <v>2025</v>
      </c>
      <c r="F536" s="55">
        <v>4500</v>
      </c>
      <c r="G536" s="55">
        <v>0</v>
      </c>
      <c r="H536" s="55">
        <v>0</v>
      </c>
      <c r="I536" s="55">
        <v>4500</v>
      </c>
      <c r="J536">
        <v>7</v>
      </c>
    </row>
    <row r="537" spans="1:10" ht="15.75" hidden="1" customHeight="1">
      <c r="A537" t="s">
        <v>1352</v>
      </c>
      <c r="B537" t="s">
        <v>1353</v>
      </c>
      <c r="C537">
        <v>0</v>
      </c>
      <c r="D537">
        <v>6</v>
      </c>
      <c r="E537">
        <v>2025</v>
      </c>
      <c r="F537" s="55">
        <v>84000</v>
      </c>
      <c r="G537" s="55">
        <v>0</v>
      </c>
      <c r="H537" s="55">
        <v>0</v>
      </c>
      <c r="I537" s="55">
        <v>84000</v>
      </c>
      <c r="J537">
        <v>7</v>
      </c>
    </row>
    <row r="538" spans="1:10" ht="15.75" hidden="1" customHeight="1">
      <c r="A538" t="s">
        <v>1354</v>
      </c>
      <c r="B538" t="s">
        <v>1355</v>
      </c>
      <c r="C538">
        <v>0</v>
      </c>
      <c r="D538">
        <v>6</v>
      </c>
      <c r="E538">
        <v>2025</v>
      </c>
      <c r="F538" s="55">
        <v>18000</v>
      </c>
      <c r="G538" s="55">
        <v>0</v>
      </c>
      <c r="H538" s="55">
        <v>0</v>
      </c>
      <c r="I538" s="55">
        <v>18000</v>
      </c>
      <c r="J538">
        <v>7</v>
      </c>
    </row>
    <row r="539" spans="1:10" ht="15.75" hidden="1" customHeight="1">
      <c r="A539" t="s">
        <v>1356</v>
      </c>
      <c r="B539" t="s">
        <v>1357</v>
      </c>
      <c r="C539">
        <v>0</v>
      </c>
      <c r="D539">
        <v>6</v>
      </c>
      <c r="E539">
        <v>2025</v>
      </c>
      <c r="F539" s="55">
        <v>36000</v>
      </c>
      <c r="G539" s="55">
        <v>0</v>
      </c>
      <c r="H539" s="55">
        <v>0</v>
      </c>
      <c r="I539" s="55">
        <v>36000</v>
      </c>
      <c r="J539">
        <v>6</v>
      </c>
    </row>
    <row r="540" spans="1:10" ht="15.75" hidden="1" customHeight="1">
      <c r="A540" t="s">
        <v>1358</v>
      </c>
      <c r="B540" t="s">
        <v>1359</v>
      </c>
      <c r="C540">
        <v>0</v>
      </c>
      <c r="D540">
        <v>6</v>
      </c>
      <c r="E540">
        <v>2025</v>
      </c>
      <c r="F540" s="55">
        <v>18000</v>
      </c>
      <c r="G540" s="55">
        <v>0</v>
      </c>
      <c r="H540" s="55">
        <v>0</v>
      </c>
      <c r="I540" s="55">
        <v>18000</v>
      </c>
      <c r="J540">
        <v>7</v>
      </c>
    </row>
    <row r="541" spans="1:10" ht="15.75" hidden="1" customHeight="1">
      <c r="A541" t="s">
        <v>1360</v>
      </c>
      <c r="B541" t="s">
        <v>1361</v>
      </c>
      <c r="C541">
        <v>0</v>
      </c>
      <c r="D541">
        <v>6</v>
      </c>
      <c r="E541">
        <v>2025</v>
      </c>
      <c r="F541" s="55">
        <v>18000</v>
      </c>
      <c r="G541" s="55">
        <v>0</v>
      </c>
      <c r="H541" s="55">
        <v>0</v>
      </c>
      <c r="I541" s="55">
        <v>18000</v>
      </c>
      <c r="J541">
        <v>7</v>
      </c>
    </row>
    <row r="542" spans="1:10" ht="15.75" hidden="1" customHeight="1">
      <c r="A542" t="s">
        <v>1362</v>
      </c>
      <c r="B542" t="s">
        <v>1363</v>
      </c>
      <c r="C542">
        <v>0</v>
      </c>
      <c r="D542">
        <v>6</v>
      </c>
      <c r="E542">
        <v>2025</v>
      </c>
      <c r="F542" s="55">
        <v>300000</v>
      </c>
      <c r="G542" s="55">
        <v>0</v>
      </c>
      <c r="H542" s="55">
        <v>0</v>
      </c>
      <c r="I542" s="55">
        <v>300000</v>
      </c>
      <c r="J542">
        <v>6</v>
      </c>
    </row>
    <row r="543" spans="1:10" ht="15.75" hidden="1" customHeight="1">
      <c r="A543" t="s">
        <v>1364</v>
      </c>
      <c r="B543" t="s">
        <v>1365</v>
      </c>
      <c r="C543">
        <v>0</v>
      </c>
      <c r="D543">
        <v>6</v>
      </c>
      <c r="E543">
        <v>2025</v>
      </c>
      <c r="F543" s="55">
        <v>20000</v>
      </c>
      <c r="G543" s="55">
        <v>0</v>
      </c>
      <c r="H543" s="55">
        <v>0</v>
      </c>
      <c r="I543" s="55">
        <v>20000</v>
      </c>
      <c r="J543">
        <v>7</v>
      </c>
    </row>
    <row r="544" spans="1:10" ht="15.75" hidden="1" customHeight="1">
      <c r="A544" t="s">
        <v>1366</v>
      </c>
      <c r="B544" t="s">
        <v>1367</v>
      </c>
      <c r="C544">
        <v>0</v>
      </c>
      <c r="D544">
        <v>6</v>
      </c>
      <c r="E544">
        <v>2025</v>
      </c>
      <c r="F544" s="55">
        <v>20000</v>
      </c>
      <c r="G544" s="55">
        <v>0</v>
      </c>
      <c r="H544" s="55">
        <v>0</v>
      </c>
      <c r="I544" s="55">
        <v>20000</v>
      </c>
      <c r="J544">
        <v>7</v>
      </c>
    </row>
    <row r="545" spans="1:10" ht="15.75" hidden="1" customHeight="1">
      <c r="A545" t="s">
        <v>1368</v>
      </c>
      <c r="B545" t="s">
        <v>1369</v>
      </c>
      <c r="C545">
        <v>0</v>
      </c>
      <c r="D545">
        <v>6</v>
      </c>
      <c r="E545">
        <v>2025</v>
      </c>
      <c r="F545" s="55">
        <v>20000</v>
      </c>
      <c r="G545" s="55">
        <v>0</v>
      </c>
      <c r="H545" s="55">
        <v>0</v>
      </c>
      <c r="I545" s="55">
        <v>20000</v>
      </c>
      <c r="J545">
        <v>7</v>
      </c>
    </row>
    <row r="546" spans="1:10" ht="15.75" hidden="1" customHeight="1">
      <c r="A546" t="s">
        <v>1370</v>
      </c>
      <c r="B546" t="s">
        <v>1371</v>
      </c>
      <c r="C546">
        <v>0</v>
      </c>
      <c r="D546">
        <v>6</v>
      </c>
      <c r="E546">
        <v>2025</v>
      </c>
      <c r="F546" s="55">
        <v>20000</v>
      </c>
      <c r="G546" s="55">
        <v>0</v>
      </c>
      <c r="H546" s="55">
        <v>0</v>
      </c>
      <c r="I546" s="55">
        <v>20000</v>
      </c>
      <c r="J546">
        <v>7</v>
      </c>
    </row>
    <row r="547" spans="1:10" ht="15.75" hidden="1" customHeight="1">
      <c r="A547" t="s">
        <v>1372</v>
      </c>
      <c r="B547" t="s">
        <v>1373</v>
      </c>
      <c r="C547">
        <v>0</v>
      </c>
      <c r="D547">
        <v>6</v>
      </c>
      <c r="E547">
        <v>2025</v>
      </c>
      <c r="F547" s="55">
        <v>20000</v>
      </c>
      <c r="G547" s="55">
        <v>0</v>
      </c>
      <c r="H547" s="55">
        <v>0</v>
      </c>
      <c r="I547" s="55">
        <v>20000</v>
      </c>
      <c r="J547">
        <v>7</v>
      </c>
    </row>
    <row r="548" spans="1:10" ht="15.75" hidden="1" customHeight="1">
      <c r="A548" t="s">
        <v>1374</v>
      </c>
      <c r="B548" t="s">
        <v>1375</v>
      </c>
      <c r="C548">
        <v>0</v>
      </c>
      <c r="D548">
        <v>6</v>
      </c>
      <c r="E548">
        <v>2025</v>
      </c>
      <c r="F548" s="55">
        <v>20000</v>
      </c>
      <c r="G548" s="55">
        <v>0</v>
      </c>
      <c r="H548" s="55">
        <v>0</v>
      </c>
      <c r="I548" s="55">
        <v>20000</v>
      </c>
      <c r="J548">
        <v>7</v>
      </c>
    </row>
    <row r="549" spans="1:10" ht="15.75" hidden="1" customHeight="1">
      <c r="A549" t="s">
        <v>1376</v>
      </c>
      <c r="B549" t="s">
        <v>1377</v>
      </c>
      <c r="C549">
        <v>0</v>
      </c>
      <c r="D549">
        <v>6</v>
      </c>
      <c r="E549">
        <v>2025</v>
      </c>
      <c r="F549" s="55">
        <v>20000</v>
      </c>
      <c r="G549" s="55">
        <v>0</v>
      </c>
      <c r="H549" s="55">
        <v>0</v>
      </c>
      <c r="I549" s="55">
        <v>20000</v>
      </c>
      <c r="J549">
        <v>7</v>
      </c>
    </row>
    <row r="550" spans="1:10" ht="15.75" hidden="1" customHeight="1">
      <c r="A550" t="s">
        <v>1378</v>
      </c>
      <c r="B550" t="s">
        <v>1379</v>
      </c>
      <c r="C550">
        <v>0</v>
      </c>
      <c r="D550">
        <v>6</v>
      </c>
      <c r="E550">
        <v>2025</v>
      </c>
      <c r="F550" s="55">
        <v>20000</v>
      </c>
      <c r="G550" s="55">
        <v>0</v>
      </c>
      <c r="H550" s="55">
        <v>0</v>
      </c>
      <c r="I550" s="55">
        <v>20000</v>
      </c>
      <c r="J550">
        <v>7</v>
      </c>
    </row>
    <row r="551" spans="1:10" ht="15.75" hidden="1" customHeight="1">
      <c r="A551" t="s">
        <v>1380</v>
      </c>
      <c r="B551" t="s">
        <v>1381</v>
      </c>
      <c r="C551">
        <v>0</v>
      </c>
      <c r="D551">
        <v>6</v>
      </c>
      <c r="E551">
        <v>2025</v>
      </c>
      <c r="F551" s="55">
        <v>20000</v>
      </c>
      <c r="G551" s="55">
        <v>0</v>
      </c>
      <c r="H551" s="55">
        <v>0</v>
      </c>
      <c r="I551" s="55">
        <v>20000</v>
      </c>
      <c r="J551">
        <v>7</v>
      </c>
    </row>
    <row r="552" spans="1:10" ht="15.75" hidden="1" customHeight="1">
      <c r="A552" t="s">
        <v>1382</v>
      </c>
      <c r="B552" t="s">
        <v>1383</v>
      </c>
      <c r="C552">
        <v>0</v>
      </c>
      <c r="D552">
        <v>6</v>
      </c>
      <c r="E552">
        <v>2025</v>
      </c>
      <c r="F552" s="55">
        <v>20000</v>
      </c>
      <c r="G552" s="55">
        <v>0</v>
      </c>
      <c r="H552" s="55">
        <v>0</v>
      </c>
      <c r="I552" s="55">
        <v>20000</v>
      </c>
      <c r="J552">
        <v>7</v>
      </c>
    </row>
    <row r="553" spans="1:10" ht="15.75" hidden="1" customHeight="1">
      <c r="A553" t="s">
        <v>1384</v>
      </c>
      <c r="B553" t="s">
        <v>1385</v>
      </c>
      <c r="C553">
        <v>0</v>
      </c>
      <c r="D553">
        <v>6</v>
      </c>
      <c r="E553">
        <v>2025</v>
      </c>
      <c r="F553" s="55">
        <v>20000</v>
      </c>
      <c r="G553" s="55">
        <v>0</v>
      </c>
      <c r="H553" s="55">
        <v>0</v>
      </c>
      <c r="I553" s="55">
        <v>20000</v>
      </c>
      <c r="J553">
        <v>7</v>
      </c>
    </row>
    <row r="554" spans="1:10" ht="15.75" hidden="1" customHeight="1">
      <c r="A554" t="s">
        <v>1386</v>
      </c>
      <c r="B554" t="s">
        <v>1387</v>
      </c>
      <c r="C554">
        <v>0</v>
      </c>
      <c r="D554">
        <v>6</v>
      </c>
      <c r="E554">
        <v>2025</v>
      </c>
      <c r="F554" s="55">
        <v>20000</v>
      </c>
      <c r="G554" s="55">
        <v>0</v>
      </c>
      <c r="H554" s="55">
        <v>0</v>
      </c>
      <c r="I554" s="55">
        <v>20000</v>
      </c>
      <c r="J554">
        <v>7</v>
      </c>
    </row>
    <row r="555" spans="1:10" ht="15.75" hidden="1" customHeight="1">
      <c r="A555" t="s">
        <v>1388</v>
      </c>
      <c r="B555" t="s">
        <v>1389</v>
      </c>
      <c r="C555">
        <v>0</v>
      </c>
      <c r="D555">
        <v>6</v>
      </c>
      <c r="E555">
        <v>2025</v>
      </c>
      <c r="F555" s="55">
        <v>20000</v>
      </c>
      <c r="G555" s="55">
        <v>0</v>
      </c>
      <c r="H555" s="55">
        <v>0</v>
      </c>
      <c r="I555" s="55">
        <v>20000</v>
      </c>
      <c r="J555">
        <v>7</v>
      </c>
    </row>
    <row r="556" spans="1:10" ht="15.75" hidden="1" customHeight="1">
      <c r="A556" t="s">
        <v>1390</v>
      </c>
      <c r="B556" t="s">
        <v>1391</v>
      </c>
      <c r="C556">
        <v>0</v>
      </c>
      <c r="D556">
        <v>6</v>
      </c>
      <c r="E556">
        <v>2025</v>
      </c>
      <c r="F556" s="55">
        <v>20000</v>
      </c>
      <c r="G556" s="55">
        <v>0</v>
      </c>
      <c r="H556" s="55">
        <v>0</v>
      </c>
      <c r="I556" s="55">
        <v>20000</v>
      </c>
      <c r="J556">
        <v>7</v>
      </c>
    </row>
    <row r="557" spans="1:10" ht="15.75" hidden="1" customHeight="1">
      <c r="A557" t="s">
        <v>1392</v>
      </c>
      <c r="B557" t="s">
        <v>1393</v>
      </c>
      <c r="C557">
        <v>0</v>
      </c>
      <c r="D557">
        <v>6</v>
      </c>
      <c r="E557">
        <v>2025</v>
      </c>
      <c r="F557" s="55">
        <v>20000</v>
      </c>
      <c r="G557" s="55">
        <v>0</v>
      </c>
      <c r="H557" s="55">
        <v>0</v>
      </c>
      <c r="I557" s="55">
        <v>20000</v>
      </c>
      <c r="J557">
        <v>7</v>
      </c>
    </row>
    <row r="558" spans="1:10" ht="15.75" hidden="1" customHeight="1">
      <c r="A558" t="s">
        <v>1394</v>
      </c>
      <c r="B558" t="s">
        <v>1395</v>
      </c>
      <c r="C558">
        <v>0</v>
      </c>
      <c r="D558">
        <v>6</v>
      </c>
      <c r="E558">
        <v>2025</v>
      </c>
      <c r="F558" s="55">
        <v>44981.15</v>
      </c>
      <c r="G558" s="55">
        <v>0</v>
      </c>
      <c r="H558" s="55">
        <v>0</v>
      </c>
      <c r="I558" s="55">
        <v>44981.15</v>
      </c>
      <c r="J558">
        <v>5</v>
      </c>
    </row>
    <row r="559" spans="1:10" ht="15.75" hidden="1" customHeight="1">
      <c r="A559" t="s">
        <v>1396</v>
      </c>
      <c r="B559" t="s">
        <v>1397</v>
      </c>
      <c r="C559">
        <v>0</v>
      </c>
      <c r="D559">
        <v>6</v>
      </c>
      <c r="E559">
        <v>2025</v>
      </c>
      <c r="F559" s="55">
        <v>14000</v>
      </c>
      <c r="G559" s="55">
        <v>0</v>
      </c>
      <c r="H559" s="55">
        <v>0</v>
      </c>
      <c r="I559" s="55">
        <v>14000</v>
      </c>
      <c r="J559">
        <v>6</v>
      </c>
    </row>
    <row r="560" spans="1:10" ht="15.75" hidden="1" customHeight="1">
      <c r="A560" t="s">
        <v>1398</v>
      </c>
      <c r="B560" t="s">
        <v>1399</v>
      </c>
      <c r="C560">
        <v>0</v>
      </c>
      <c r="D560">
        <v>6</v>
      </c>
      <c r="E560">
        <v>2025</v>
      </c>
      <c r="F560" s="55">
        <v>14000</v>
      </c>
      <c r="G560" s="55">
        <v>0</v>
      </c>
      <c r="H560" s="55">
        <v>0</v>
      </c>
      <c r="I560" s="55">
        <v>14000</v>
      </c>
      <c r="J560">
        <v>7</v>
      </c>
    </row>
    <row r="561" spans="1:10" ht="15.75" hidden="1" customHeight="1">
      <c r="A561" t="s">
        <v>1400</v>
      </c>
      <c r="B561" t="s">
        <v>1005</v>
      </c>
      <c r="C561">
        <v>0</v>
      </c>
      <c r="D561">
        <v>6</v>
      </c>
      <c r="E561">
        <v>2025</v>
      </c>
      <c r="F561" s="55">
        <v>30981.15</v>
      </c>
      <c r="G561" s="55">
        <v>0</v>
      </c>
      <c r="H561" s="55">
        <v>0</v>
      </c>
      <c r="I561" s="55">
        <v>30981.15</v>
      </c>
      <c r="J561">
        <v>6</v>
      </c>
    </row>
    <row r="562" spans="1:10" ht="15.75" hidden="1" customHeight="1">
      <c r="A562" t="s">
        <v>1401</v>
      </c>
      <c r="B562" t="s">
        <v>1402</v>
      </c>
      <c r="C562">
        <v>0</v>
      </c>
      <c r="D562">
        <v>6</v>
      </c>
      <c r="E562">
        <v>2025</v>
      </c>
      <c r="F562" s="55">
        <v>30981.15</v>
      </c>
      <c r="G562" s="55">
        <v>0</v>
      </c>
      <c r="H562" s="55">
        <v>0</v>
      </c>
      <c r="I562" s="55">
        <v>30981.15</v>
      </c>
      <c r="J562">
        <v>7</v>
      </c>
    </row>
    <row r="563" spans="1:10" ht="15.75" hidden="1" customHeight="1">
      <c r="A563" t="s">
        <v>1403</v>
      </c>
      <c r="B563" t="s">
        <v>1404</v>
      </c>
      <c r="C563">
        <v>0</v>
      </c>
      <c r="D563">
        <v>6</v>
      </c>
      <c r="E563">
        <v>2025</v>
      </c>
      <c r="F563" s="55">
        <v>36014.5</v>
      </c>
      <c r="G563" s="55">
        <v>0</v>
      </c>
      <c r="H563" s="55">
        <v>0</v>
      </c>
      <c r="I563" s="55">
        <v>36014.5</v>
      </c>
      <c r="J563">
        <v>5</v>
      </c>
    </row>
    <row r="564" spans="1:10" ht="15.75" hidden="1" customHeight="1">
      <c r="A564" t="s">
        <v>1405</v>
      </c>
      <c r="B564" t="s">
        <v>1406</v>
      </c>
      <c r="C564">
        <v>0</v>
      </c>
      <c r="D564">
        <v>6</v>
      </c>
      <c r="E564">
        <v>2025</v>
      </c>
      <c r="F564" s="55">
        <v>30668.5</v>
      </c>
      <c r="G564" s="55">
        <v>0</v>
      </c>
      <c r="H564" s="55">
        <v>0</v>
      </c>
      <c r="I564" s="55">
        <v>30668.5</v>
      </c>
      <c r="J564">
        <v>6</v>
      </c>
    </row>
    <row r="565" spans="1:10" ht="15.75" hidden="1" customHeight="1">
      <c r="A565" t="s">
        <v>1407</v>
      </c>
      <c r="B565" t="s">
        <v>1408</v>
      </c>
      <c r="C565">
        <v>0</v>
      </c>
      <c r="D565">
        <v>6</v>
      </c>
      <c r="E565">
        <v>2025</v>
      </c>
      <c r="F565" s="55">
        <v>30668.5</v>
      </c>
      <c r="G565" s="55">
        <v>0</v>
      </c>
      <c r="H565" s="55">
        <v>0</v>
      </c>
      <c r="I565" s="55">
        <v>30668.5</v>
      </c>
      <c r="J565">
        <v>7</v>
      </c>
    </row>
    <row r="566" spans="1:10" ht="15.75" hidden="1" customHeight="1">
      <c r="A566" t="s">
        <v>1409</v>
      </c>
      <c r="B566" t="s">
        <v>1410</v>
      </c>
      <c r="C566">
        <v>0</v>
      </c>
      <c r="D566">
        <v>6</v>
      </c>
      <c r="E566">
        <v>2025</v>
      </c>
      <c r="F566" s="55">
        <v>5346</v>
      </c>
      <c r="G566" s="55">
        <v>0</v>
      </c>
      <c r="H566" s="55">
        <v>0</v>
      </c>
      <c r="I566" s="55">
        <v>5346</v>
      </c>
      <c r="J566">
        <v>6</v>
      </c>
    </row>
    <row r="567" spans="1:10" ht="15.75" hidden="1" customHeight="1">
      <c r="A567" t="s">
        <v>1411</v>
      </c>
      <c r="B567" t="s">
        <v>1412</v>
      </c>
      <c r="C567">
        <v>0</v>
      </c>
      <c r="D567">
        <v>6</v>
      </c>
      <c r="E567">
        <v>2025</v>
      </c>
      <c r="F567" s="55">
        <v>5346</v>
      </c>
      <c r="G567" s="55">
        <v>0</v>
      </c>
      <c r="H567" s="55">
        <v>0</v>
      </c>
      <c r="I567" s="55">
        <v>5346</v>
      </c>
      <c r="J567">
        <v>7</v>
      </c>
    </row>
    <row r="568" spans="1:10" ht="15.75" hidden="1" customHeight="1">
      <c r="A568" t="s">
        <v>1413</v>
      </c>
      <c r="B568" t="s">
        <v>1009</v>
      </c>
      <c r="C568">
        <v>0</v>
      </c>
      <c r="D568">
        <v>6</v>
      </c>
      <c r="E568">
        <v>2025</v>
      </c>
      <c r="F568" s="55">
        <v>143329.69</v>
      </c>
      <c r="G568" s="55">
        <v>0</v>
      </c>
      <c r="H568" s="55">
        <v>0</v>
      </c>
      <c r="I568" s="55">
        <v>143329.69</v>
      </c>
      <c r="J568">
        <v>5</v>
      </c>
    </row>
    <row r="569" spans="1:10" ht="15.75" hidden="1" customHeight="1">
      <c r="A569" t="s">
        <v>1414</v>
      </c>
      <c r="B569" t="s">
        <v>1415</v>
      </c>
      <c r="C569">
        <v>0</v>
      </c>
      <c r="D569">
        <v>6</v>
      </c>
      <c r="E569">
        <v>2025</v>
      </c>
      <c r="F569" s="55">
        <v>5011.49</v>
      </c>
      <c r="G569" s="55">
        <v>0</v>
      </c>
      <c r="H569" s="55">
        <v>0</v>
      </c>
      <c r="I569" s="55">
        <v>5011.49</v>
      </c>
      <c r="J569">
        <v>6</v>
      </c>
    </row>
    <row r="570" spans="1:10" ht="15.75" hidden="1" customHeight="1">
      <c r="A570" t="s">
        <v>1416</v>
      </c>
      <c r="B570" t="s">
        <v>1417</v>
      </c>
      <c r="C570">
        <v>0</v>
      </c>
      <c r="D570">
        <v>6</v>
      </c>
      <c r="E570">
        <v>2025</v>
      </c>
      <c r="F570" s="55">
        <v>5011.49</v>
      </c>
      <c r="G570" s="55">
        <v>0</v>
      </c>
      <c r="H570" s="55">
        <v>0</v>
      </c>
      <c r="I570" s="55">
        <v>5011.49</v>
      </c>
      <c r="J570">
        <v>7</v>
      </c>
    </row>
    <row r="571" spans="1:10" ht="15.75" hidden="1" customHeight="1">
      <c r="A571" t="s">
        <v>1418</v>
      </c>
      <c r="B571" t="s">
        <v>1419</v>
      </c>
      <c r="C571">
        <v>0</v>
      </c>
      <c r="D571">
        <v>6</v>
      </c>
      <c r="E571">
        <v>2025</v>
      </c>
      <c r="F571" s="55">
        <v>119432.2</v>
      </c>
      <c r="G571" s="55">
        <v>0</v>
      </c>
      <c r="H571" s="55">
        <v>0</v>
      </c>
      <c r="I571" s="55">
        <v>119432.2</v>
      </c>
      <c r="J571">
        <v>6</v>
      </c>
    </row>
    <row r="572" spans="1:10" ht="15.75" hidden="1" customHeight="1">
      <c r="A572" t="s">
        <v>1420</v>
      </c>
      <c r="B572" t="s">
        <v>1421</v>
      </c>
      <c r="C572">
        <v>0</v>
      </c>
      <c r="D572">
        <v>6</v>
      </c>
      <c r="E572">
        <v>2025</v>
      </c>
      <c r="F572" s="55">
        <v>119432.2</v>
      </c>
      <c r="G572" s="55">
        <v>0</v>
      </c>
      <c r="H572" s="55">
        <v>0</v>
      </c>
      <c r="I572" s="55">
        <v>119432.2</v>
      </c>
      <c r="J572">
        <v>7</v>
      </c>
    </row>
    <row r="573" spans="1:10" ht="15.75" hidden="1" customHeight="1">
      <c r="A573" t="s">
        <v>1422</v>
      </c>
      <c r="B573" t="s">
        <v>1410</v>
      </c>
      <c r="C573">
        <v>0</v>
      </c>
      <c r="D573">
        <v>6</v>
      </c>
      <c r="E573">
        <v>2025</v>
      </c>
      <c r="F573" s="55">
        <v>13970</v>
      </c>
      <c r="G573" s="55">
        <v>0</v>
      </c>
      <c r="H573" s="55">
        <v>0</v>
      </c>
      <c r="I573" s="55">
        <v>13970</v>
      </c>
      <c r="J573">
        <v>6</v>
      </c>
    </row>
    <row r="574" spans="1:10" ht="15.75" hidden="1" customHeight="1">
      <c r="A574" t="s">
        <v>1423</v>
      </c>
      <c r="B574" t="s">
        <v>1424</v>
      </c>
      <c r="C574">
        <v>0</v>
      </c>
      <c r="D574">
        <v>6</v>
      </c>
      <c r="E574">
        <v>2025</v>
      </c>
      <c r="F574" s="55">
        <v>13970</v>
      </c>
      <c r="G574" s="55">
        <v>0</v>
      </c>
      <c r="H574" s="55">
        <v>0</v>
      </c>
      <c r="I574" s="55">
        <v>13970</v>
      </c>
      <c r="J574">
        <v>7</v>
      </c>
    </row>
    <row r="575" spans="1:10" ht="15.75" hidden="1" customHeight="1">
      <c r="A575" t="s">
        <v>1425</v>
      </c>
      <c r="B575" t="s">
        <v>1426</v>
      </c>
      <c r="C575">
        <v>0</v>
      </c>
      <c r="D575">
        <v>6</v>
      </c>
      <c r="E575">
        <v>2025</v>
      </c>
      <c r="F575" s="55">
        <v>4916</v>
      </c>
      <c r="G575" s="55">
        <v>0</v>
      </c>
      <c r="H575" s="55">
        <v>0</v>
      </c>
      <c r="I575" s="55">
        <v>4916</v>
      </c>
      <c r="J575">
        <v>6</v>
      </c>
    </row>
    <row r="576" spans="1:10" ht="15.75" hidden="1" customHeight="1">
      <c r="A576" t="s">
        <v>1427</v>
      </c>
      <c r="B576" t="s">
        <v>1428</v>
      </c>
      <c r="C576">
        <v>0</v>
      </c>
      <c r="D576">
        <v>6</v>
      </c>
      <c r="E576">
        <v>2025</v>
      </c>
      <c r="F576" s="55">
        <v>4916</v>
      </c>
      <c r="G576" s="55">
        <v>0</v>
      </c>
      <c r="H576" s="55">
        <v>0</v>
      </c>
      <c r="I576" s="55">
        <v>4916</v>
      </c>
      <c r="J576">
        <v>7</v>
      </c>
    </row>
    <row r="577" spans="1:10" ht="15.75" hidden="1" customHeight="1">
      <c r="A577" t="s">
        <v>1429</v>
      </c>
      <c r="B577" t="s">
        <v>1430</v>
      </c>
      <c r="C577">
        <v>0</v>
      </c>
      <c r="D577">
        <v>6</v>
      </c>
      <c r="E577">
        <v>2025</v>
      </c>
      <c r="F577" s="55">
        <v>999500.82</v>
      </c>
      <c r="G577" s="55">
        <v>0</v>
      </c>
      <c r="H577" s="55">
        <v>0</v>
      </c>
      <c r="I577" s="55">
        <v>999500.82</v>
      </c>
      <c r="J577">
        <v>5</v>
      </c>
    </row>
    <row r="578" spans="1:10" ht="15.75" hidden="1" customHeight="1">
      <c r="A578" t="s">
        <v>1431</v>
      </c>
      <c r="B578" t="s">
        <v>1432</v>
      </c>
      <c r="C578">
        <v>0</v>
      </c>
      <c r="D578">
        <v>6</v>
      </c>
      <c r="E578">
        <v>2025</v>
      </c>
      <c r="F578" s="55">
        <v>253773.86</v>
      </c>
      <c r="G578" s="55">
        <v>0</v>
      </c>
      <c r="H578" s="55">
        <v>0</v>
      </c>
      <c r="I578" s="55">
        <v>253773.86</v>
      </c>
      <c r="J578">
        <v>6</v>
      </c>
    </row>
    <row r="579" spans="1:10" ht="15.75" hidden="1" customHeight="1">
      <c r="A579" t="s">
        <v>1433</v>
      </c>
      <c r="B579" t="s">
        <v>1434</v>
      </c>
      <c r="C579">
        <v>0</v>
      </c>
      <c r="D579">
        <v>6</v>
      </c>
      <c r="E579">
        <v>2025</v>
      </c>
      <c r="F579" s="55">
        <v>137854.23000000001</v>
      </c>
      <c r="G579" s="55">
        <v>0</v>
      </c>
      <c r="H579" s="55">
        <v>0</v>
      </c>
      <c r="I579" s="55">
        <v>137854.23000000001</v>
      </c>
      <c r="J579">
        <v>7</v>
      </c>
    </row>
    <row r="580" spans="1:10" ht="15.75" hidden="1" customHeight="1">
      <c r="A580" t="s">
        <v>1435</v>
      </c>
      <c r="B580" t="s">
        <v>1436</v>
      </c>
      <c r="C580">
        <v>0</v>
      </c>
      <c r="D580">
        <v>6</v>
      </c>
      <c r="E580">
        <v>2025</v>
      </c>
      <c r="F580" s="55">
        <v>115919.63</v>
      </c>
      <c r="G580" s="55">
        <v>0</v>
      </c>
      <c r="H580" s="55">
        <v>0</v>
      </c>
      <c r="I580" s="55">
        <v>115919.63</v>
      </c>
      <c r="J580">
        <v>7</v>
      </c>
    </row>
    <row r="581" spans="1:10" ht="15.75" hidden="1" customHeight="1">
      <c r="A581" t="s">
        <v>1437</v>
      </c>
      <c r="B581" t="s">
        <v>1438</v>
      </c>
      <c r="C581">
        <v>0</v>
      </c>
      <c r="D581">
        <v>6</v>
      </c>
      <c r="E581">
        <v>2025</v>
      </c>
      <c r="F581" s="55">
        <v>53112.53</v>
      </c>
      <c r="G581" s="55">
        <v>0</v>
      </c>
      <c r="H581" s="55">
        <v>0</v>
      </c>
      <c r="I581" s="55">
        <v>53112.53</v>
      </c>
      <c r="J581">
        <v>6</v>
      </c>
    </row>
    <row r="582" spans="1:10" ht="15.75" hidden="1" customHeight="1">
      <c r="A582" t="s">
        <v>1439</v>
      </c>
      <c r="B582" t="s">
        <v>1440</v>
      </c>
      <c r="C582">
        <v>0</v>
      </c>
      <c r="D582">
        <v>6</v>
      </c>
      <c r="E582">
        <v>2025</v>
      </c>
      <c r="F582" s="55">
        <v>53112.53</v>
      </c>
      <c r="G582" s="55">
        <v>0</v>
      </c>
      <c r="H582" s="55">
        <v>0</v>
      </c>
      <c r="I582" s="55">
        <v>53112.53</v>
      </c>
      <c r="J582">
        <v>7</v>
      </c>
    </row>
    <row r="583" spans="1:10" ht="15.75" hidden="1" customHeight="1">
      <c r="A583" t="s">
        <v>1441</v>
      </c>
      <c r="B583" t="s">
        <v>1442</v>
      </c>
      <c r="C583">
        <v>0</v>
      </c>
      <c r="D583">
        <v>6</v>
      </c>
      <c r="E583">
        <v>2025</v>
      </c>
      <c r="F583" s="55">
        <v>70891.83</v>
      </c>
      <c r="G583" s="55">
        <v>0</v>
      </c>
      <c r="H583" s="55">
        <v>0</v>
      </c>
      <c r="I583" s="55">
        <v>70891.83</v>
      </c>
      <c r="J583">
        <v>6</v>
      </c>
    </row>
    <row r="584" spans="1:10" ht="15.75" hidden="1" customHeight="1">
      <c r="A584" t="s">
        <v>1443</v>
      </c>
      <c r="B584" t="s">
        <v>1444</v>
      </c>
      <c r="C584">
        <v>0</v>
      </c>
      <c r="D584">
        <v>6</v>
      </c>
      <c r="E584">
        <v>2025</v>
      </c>
      <c r="F584" s="55">
        <v>70891.83</v>
      </c>
      <c r="G584" s="55">
        <v>0</v>
      </c>
      <c r="H584" s="55">
        <v>0</v>
      </c>
      <c r="I584" s="55">
        <v>70891.83</v>
      </c>
      <c r="J584">
        <v>7</v>
      </c>
    </row>
    <row r="585" spans="1:10" ht="15.75" hidden="1" customHeight="1">
      <c r="A585" t="s">
        <v>1445</v>
      </c>
      <c r="B585" t="s">
        <v>1446</v>
      </c>
      <c r="C585">
        <v>0</v>
      </c>
      <c r="D585">
        <v>6</v>
      </c>
      <c r="E585">
        <v>2025</v>
      </c>
      <c r="F585" s="55">
        <v>7349.86</v>
      </c>
      <c r="G585" s="55">
        <v>0</v>
      </c>
      <c r="H585" s="55">
        <v>0</v>
      </c>
      <c r="I585" s="55">
        <v>7349.86</v>
      </c>
      <c r="J585">
        <v>6</v>
      </c>
    </row>
    <row r="586" spans="1:10" ht="15.75" hidden="1" customHeight="1">
      <c r="A586" t="s">
        <v>1447</v>
      </c>
      <c r="B586" t="s">
        <v>1448</v>
      </c>
      <c r="C586">
        <v>0</v>
      </c>
      <c r="D586">
        <v>6</v>
      </c>
      <c r="E586">
        <v>2025</v>
      </c>
      <c r="F586" s="55">
        <v>7349.86</v>
      </c>
      <c r="G586" s="55">
        <v>0</v>
      </c>
      <c r="H586" s="55">
        <v>0</v>
      </c>
      <c r="I586" s="55">
        <v>7349.86</v>
      </c>
      <c r="J586">
        <v>7</v>
      </c>
    </row>
    <row r="587" spans="1:10" ht="15.75" hidden="1" customHeight="1">
      <c r="A587" t="s">
        <v>1449</v>
      </c>
      <c r="B587" t="s">
        <v>1450</v>
      </c>
      <c r="C587">
        <v>0</v>
      </c>
      <c r="D587">
        <v>6</v>
      </c>
      <c r="E587">
        <v>2025</v>
      </c>
      <c r="F587" s="55">
        <v>4727.6000000000004</v>
      </c>
      <c r="G587" s="55">
        <v>0</v>
      </c>
      <c r="H587" s="55">
        <v>0</v>
      </c>
      <c r="I587" s="55">
        <v>4727.6000000000004</v>
      </c>
      <c r="J587">
        <v>6</v>
      </c>
    </row>
    <row r="588" spans="1:10" ht="15.75" hidden="1" customHeight="1">
      <c r="A588" t="s">
        <v>1451</v>
      </c>
      <c r="B588" t="s">
        <v>1452</v>
      </c>
      <c r="C588">
        <v>0</v>
      </c>
      <c r="D588">
        <v>6</v>
      </c>
      <c r="E588">
        <v>2025</v>
      </c>
      <c r="F588" s="55">
        <v>4727.6000000000004</v>
      </c>
      <c r="G588" s="55">
        <v>0</v>
      </c>
      <c r="H588" s="55">
        <v>0</v>
      </c>
      <c r="I588" s="55">
        <v>4727.6000000000004</v>
      </c>
      <c r="J588">
        <v>7</v>
      </c>
    </row>
    <row r="589" spans="1:10" ht="15.75" hidden="1" customHeight="1">
      <c r="A589" t="s">
        <v>1453</v>
      </c>
      <c r="B589" t="s">
        <v>1454</v>
      </c>
      <c r="C589">
        <v>0</v>
      </c>
      <c r="D589">
        <v>6</v>
      </c>
      <c r="E589">
        <v>2025</v>
      </c>
      <c r="F589" s="55">
        <v>4821.12</v>
      </c>
      <c r="G589" s="55">
        <v>0</v>
      </c>
      <c r="H589" s="55">
        <v>0</v>
      </c>
      <c r="I589" s="55">
        <v>4821.12</v>
      </c>
      <c r="J589">
        <v>6</v>
      </c>
    </row>
    <row r="590" spans="1:10" ht="15.75" hidden="1" customHeight="1">
      <c r="A590" t="s">
        <v>1455</v>
      </c>
      <c r="B590" t="s">
        <v>1456</v>
      </c>
      <c r="C590">
        <v>0</v>
      </c>
      <c r="D590">
        <v>6</v>
      </c>
      <c r="E590">
        <v>2025</v>
      </c>
      <c r="F590" s="55">
        <v>4821.12</v>
      </c>
      <c r="G590" s="55">
        <v>0</v>
      </c>
      <c r="H590" s="55">
        <v>0</v>
      </c>
      <c r="I590" s="55">
        <v>4821.12</v>
      </c>
      <c r="J590">
        <v>7</v>
      </c>
    </row>
    <row r="591" spans="1:10" ht="15.75" hidden="1" customHeight="1">
      <c r="A591" t="s">
        <v>1457</v>
      </c>
      <c r="B591" t="s">
        <v>1458</v>
      </c>
      <c r="C591">
        <v>0</v>
      </c>
      <c r="D591">
        <v>6</v>
      </c>
      <c r="E591">
        <v>2025</v>
      </c>
      <c r="F591" s="55">
        <v>192186.91</v>
      </c>
      <c r="G591" s="55">
        <v>0</v>
      </c>
      <c r="H591" s="55">
        <v>0</v>
      </c>
      <c r="I591" s="55">
        <v>192186.91</v>
      </c>
      <c r="J591">
        <v>6</v>
      </c>
    </row>
    <row r="592" spans="1:10" ht="15.75" hidden="1" customHeight="1">
      <c r="A592" t="s">
        <v>1459</v>
      </c>
      <c r="B592" t="s">
        <v>1460</v>
      </c>
      <c r="C592">
        <v>0</v>
      </c>
      <c r="D592">
        <v>6</v>
      </c>
      <c r="E592">
        <v>2025</v>
      </c>
      <c r="F592" s="55">
        <v>56860.2</v>
      </c>
      <c r="G592" s="55">
        <v>0</v>
      </c>
      <c r="H592" s="55">
        <v>0</v>
      </c>
      <c r="I592" s="55">
        <v>56860.2</v>
      </c>
      <c r="J592">
        <v>7</v>
      </c>
    </row>
    <row r="593" spans="1:10" ht="15.75" hidden="1" customHeight="1">
      <c r="A593" t="s">
        <v>1461</v>
      </c>
      <c r="B593" t="s">
        <v>1462</v>
      </c>
      <c r="C593">
        <v>0</v>
      </c>
      <c r="D593">
        <v>6</v>
      </c>
      <c r="E593">
        <v>2025</v>
      </c>
      <c r="F593" s="55">
        <v>116560.01</v>
      </c>
      <c r="G593" s="55">
        <v>0</v>
      </c>
      <c r="H593" s="55">
        <v>0</v>
      </c>
      <c r="I593" s="55">
        <v>116560.01</v>
      </c>
      <c r="J593">
        <v>7</v>
      </c>
    </row>
    <row r="594" spans="1:10" ht="15.75" hidden="1" customHeight="1">
      <c r="A594" t="s">
        <v>1463</v>
      </c>
      <c r="B594" t="s">
        <v>1464</v>
      </c>
      <c r="C594">
        <v>0</v>
      </c>
      <c r="D594">
        <v>6</v>
      </c>
      <c r="E594">
        <v>2025</v>
      </c>
      <c r="F594" s="55">
        <v>-72.040000000000006</v>
      </c>
      <c r="G594" s="55">
        <v>0</v>
      </c>
      <c r="H594" s="55">
        <v>0</v>
      </c>
      <c r="I594" s="55">
        <v>-72.040000000000006</v>
      </c>
      <c r="J594">
        <v>7</v>
      </c>
    </row>
    <row r="595" spans="1:10" ht="15.75" hidden="1" customHeight="1">
      <c r="A595" t="s">
        <v>1465</v>
      </c>
      <c r="B595" t="s">
        <v>1466</v>
      </c>
      <c r="C595">
        <v>0</v>
      </c>
      <c r="D595">
        <v>6</v>
      </c>
      <c r="E595">
        <v>2025</v>
      </c>
      <c r="F595" s="55">
        <v>18838.740000000002</v>
      </c>
      <c r="G595" s="55">
        <v>0</v>
      </c>
      <c r="H595" s="55">
        <v>0</v>
      </c>
      <c r="I595" s="55">
        <v>18838.740000000002</v>
      </c>
      <c r="J595">
        <v>7</v>
      </c>
    </row>
    <row r="596" spans="1:10" ht="15.75" hidden="1" customHeight="1">
      <c r="A596" t="s">
        <v>1467</v>
      </c>
      <c r="B596" t="s">
        <v>1085</v>
      </c>
      <c r="C596">
        <v>0</v>
      </c>
      <c r="D596">
        <v>6</v>
      </c>
      <c r="E596">
        <v>2025</v>
      </c>
      <c r="F596" s="55">
        <v>753</v>
      </c>
      <c r="G596" s="55">
        <v>0</v>
      </c>
      <c r="H596" s="55">
        <v>0</v>
      </c>
      <c r="I596" s="55">
        <v>753</v>
      </c>
      <c r="J596">
        <v>6</v>
      </c>
    </row>
    <row r="597" spans="1:10" ht="15.75" hidden="1" customHeight="1">
      <c r="A597" t="s">
        <v>1468</v>
      </c>
      <c r="B597" t="s">
        <v>1469</v>
      </c>
      <c r="C597">
        <v>0</v>
      </c>
      <c r="D597">
        <v>6</v>
      </c>
      <c r="E597">
        <v>2025</v>
      </c>
      <c r="F597" s="55">
        <v>378</v>
      </c>
      <c r="G597" s="55">
        <v>0</v>
      </c>
      <c r="H597" s="55">
        <v>0</v>
      </c>
      <c r="I597" s="55">
        <v>378</v>
      </c>
      <c r="J597">
        <v>7</v>
      </c>
    </row>
    <row r="598" spans="1:10" ht="15.75" hidden="1" customHeight="1">
      <c r="A598" t="s">
        <v>1470</v>
      </c>
      <c r="B598" t="s">
        <v>1091</v>
      </c>
      <c r="C598">
        <v>0</v>
      </c>
      <c r="D598">
        <v>6</v>
      </c>
      <c r="E598">
        <v>2025</v>
      </c>
      <c r="F598" s="55">
        <v>375</v>
      </c>
      <c r="G598" s="55">
        <v>0</v>
      </c>
      <c r="H598" s="55">
        <v>0</v>
      </c>
      <c r="I598" s="55">
        <v>375</v>
      </c>
      <c r="J598">
        <v>7</v>
      </c>
    </row>
    <row r="599" spans="1:10" ht="15.75" hidden="1" customHeight="1">
      <c r="A599" t="s">
        <v>1471</v>
      </c>
      <c r="B599" t="s">
        <v>1093</v>
      </c>
      <c r="C599">
        <v>0</v>
      </c>
      <c r="D599">
        <v>6</v>
      </c>
      <c r="E599">
        <v>2025</v>
      </c>
      <c r="F599" s="55">
        <v>250744.02</v>
      </c>
      <c r="G599" s="55">
        <v>0</v>
      </c>
      <c r="H599" s="55">
        <v>0</v>
      </c>
      <c r="I599" s="55">
        <v>250744.02</v>
      </c>
      <c r="J599">
        <v>6</v>
      </c>
    </row>
    <row r="600" spans="1:10" ht="15.75" hidden="1" customHeight="1">
      <c r="A600" t="s">
        <v>1472</v>
      </c>
      <c r="B600" t="s">
        <v>1473</v>
      </c>
      <c r="C600">
        <v>0</v>
      </c>
      <c r="D600">
        <v>6</v>
      </c>
      <c r="E600">
        <v>2025</v>
      </c>
      <c r="F600" s="55">
        <v>145194.71</v>
      </c>
      <c r="G600" s="55">
        <v>0</v>
      </c>
      <c r="H600" s="55">
        <v>0</v>
      </c>
      <c r="I600" s="55">
        <v>145194.71</v>
      </c>
      <c r="J600">
        <v>7</v>
      </c>
    </row>
    <row r="601" spans="1:10" ht="15.75" hidden="1" customHeight="1">
      <c r="A601" t="s">
        <v>1474</v>
      </c>
      <c r="B601" t="s">
        <v>1475</v>
      </c>
      <c r="C601">
        <v>0</v>
      </c>
      <c r="D601">
        <v>6</v>
      </c>
      <c r="E601">
        <v>2025</v>
      </c>
      <c r="F601" s="55">
        <v>12286.53</v>
      </c>
      <c r="G601" s="55">
        <v>0</v>
      </c>
      <c r="H601" s="55">
        <v>0</v>
      </c>
      <c r="I601" s="55">
        <v>12286.53</v>
      </c>
      <c r="J601">
        <v>7</v>
      </c>
    </row>
    <row r="602" spans="1:10" ht="15.75" hidden="1" customHeight="1">
      <c r="A602" t="s">
        <v>1476</v>
      </c>
      <c r="B602" t="s">
        <v>1477</v>
      </c>
      <c r="C602">
        <v>0</v>
      </c>
      <c r="D602">
        <v>6</v>
      </c>
      <c r="E602">
        <v>2025</v>
      </c>
      <c r="F602" s="55">
        <v>2038.51</v>
      </c>
      <c r="G602" s="55">
        <v>0</v>
      </c>
      <c r="H602" s="55">
        <v>0</v>
      </c>
      <c r="I602" s="55">
        <v>2038.51</v>
      </c>
      <c r="J602">
        <v>7</v>
      </c>
    </row>
    <row r="603" spans="1:10" ht="15.75" hidden="1" customHeight="1">
      <c r="A603" t="s">
        <v>1478</v>
      </c>
      <c r="B603" t="s">
        <v>1479</v>
      </c>
      <c r="C603">
        <v>0</v>
      </c>
      <c r="D603">
        <v>6</v>
      </c>
      <c r="E603">
        <v>2025</v>
      </c>
      <c r="F603" s="55">
        <v>35538.28</v>
      </c>
      <c r="G603" s="55">
        <v>0</v>
      </c>
      <c r="H603" s="55">
        <v>0</v>
      </c>
      <c r="I603" s="55">
        <v>35538.28</v>
      </c>
      <c r="J603">
        <v>7</v>
      </c>
    </row>
    <row r="604" spans="1:10" ht="15.75" hidden="1" customHeight="1">
      <c r="A604" t="s">
        <v>1480</v>
      </c>
      <c r="B604" t="s">
        <v>1481</v>
      </c>
      <c r="C604">
        <v>0</v>
      </c>
      <c r="D604">
        <v>6</v>
      </c>
      <c r="E604">
        <v>2025</v>
      </c>
      <c r="F604" s="55">
        <v>1622.26</v>
      </c>
      <c r="G604" s="55">
        <v>0</v>
      </c>
      <c r="H604" s="55">
        <v>0</v>
      </c>
      <c r="I604" s="55">
        <v>1622.26</v>
      </c>
      <c r="J604">
        <v>7</v>
      </c>
    </row>
    <row r="605" spans="1:10" ht="15.75" hidden="1" customHeight="1">
      <c r="A605" t="s">
        <v>1482</v>
      </c>
      <c r="B605" t="s">
        <v>1483</v>
      </c>
      <c r="C605">
        <v>0</v>
      </c>
      <c r="D605">
        <v>6</v>
      </c>
      <c r="E605">
        <v>2025</v>
      </c>
      <c r="F605" s="55">
        <v>3858.19</v>
      </c>
      <c r="G605" s="55">
        <v>0</v>
      </c>
      <c r="H605" s="55">
        <v>0</v>
      </c>
      <c r="I605" s="55">
        <v>3858.19</v>
      </c>
      <c r="J605">
        <v>7</v>
      </c>
    </row>
    <row r="606" spans="1:10" ht="15.75" hidden="1" customHeight="1">
      <c r="A606" t="s">
        <v>1484</v>
      </c>
      <c r="B606" t="s">
        <v>1485</v>
      </c>
      <c r="C606">
        <v>0</v>
      </c>
      <c r="D606">
        <v>6</v>
      </c>
      <c r="E606">
        <v>2025</v>
      </c>
      <c r="F606" s="55">
        <v>18877.79</v>
      </c>
      <c r="G606" s="55">
        <v>0</v>
      </c>
      <c r="H606" s="55">
        <v>0</v>
      </c>
      <c r="I606" s="55">
        <v>18877.79</v>
      </c>
      <c r="J606">
        <v>7</v>
      </c>
    </row>
    <row r="607" spans="1:10" ht="15.75" hidden="1" customHeight="1">
      <c r="A607" t="s">
        <v>1486</v>
      </c>
      <c r="B607" t="s">
        <v>1487</v>
      </c>
      <c r="C607">
        <v>0</v>
      </c>
      <c r="D607">
        <v>6</v>
      </c>
      <c r="E607">
        <v>2025</v>
      </c>
      <c r="F607" s="55">
        <v>23092.75</v>
      </c>
      <c r="G607" s="55">
        <v>0</v>
      </c>
      <c r="H607" s="55">
        <v>0</v>
      </c>
      <c r="I607" s="55">
        <v>23092.75</v>
      </c>
      <c r="J607">
        <v>7</v>
      </c>
    </row>
    <row r="608" spans="1:10" ht="15.75" hidden="1" customHeight="1">
      <c r="A608" t="s">
        <v>1488</v>
      </c>
      <c r="B608" t="s">
        <v>1489</v>
      </c>
      <c r="C608">
        <v>0</v>
      </c>
      <c r="D608">
        <v>6</v>
      </c>
      <c r="E608">
        <v>2025</v>
      </c>
      <c r="F608" s="55">
        <v>1000</v>
      </c>
      <c r="G608" s="55">
        <v>0</v>
      </c>
      <c r="H608" s="55">
        <v>0</v>
      </c>
      <c r="I608" s="55">
        <v>1000</v>
      </c>
      <c r="J608">
        <v>7</v>
      </c>
    </row>
    <row r="609" spans="1:10" ht="15.75" hidden="1" customHeight="1">
      <c r="A609" t="s">
        <v>1490</v>
      </c>
      <c r="B609" t="s">
        <v>1491</v>
      </c>
      <c r="C609">
        <v>0</v>
      </c>
      <c r="D609">
        <v>6</v>
      </c>
      <c r="E609">
        <v>2025</v>
      </c>
      <c r="F609" s="55">
        <v>7235</v>
      </c>
      <c r="G609" s="55">
        <v>0</v>
      </c>
      <c r="H609" s="55">
        <v>0</v>
      </c>
      <c r="I609" s="55">
        <v>7235</v>
      </c>
      <c r="J609">
        <v>7</v>
      </c>
    </row>
    <row r="610" spans="1:10" ht="15.75" hidden="1" customHeight="1">
      <c r="A610" t="s">
        <v>1492</v>
      </c>
      <c r="B610" t="s">
        <v>1493</v>
      </c>
      <c r="C610">
        <v>0</v>
      </c>
      <c r="D610">
        <v>6</v>
      </c>
      <c r="E610">
        <v>2025</v>
      </c>
      <c r="F610" s="55">
        <v>99686.2</v>
      </c>
      <c r="G610" s="55">
        <v>0</v>
      </c>
      <c r="H610" s="55">
        <v>0</v>
      </c>
      <c r="I610" s="55">
        <v>99686.2</v>
      </c>
      <c r="J610">
        <v>6</v>
      </c>
    </row>
    <row r="611" spans="1:10" ht="15.75" hidden="1" customHeight="1">
      <c r="A611" t="s">
        <v>1494</v>
      </c>
      <c r="B611" t="s">
        <v>1495</v>
      </c>
      <c r="C611">
        <v>0</v>
      </c>
      <c r="D611">
        <v>6</v>
      </c>
      <c r="E611">
        <v>2025</v>
      </c>
      <c r="F611" s="55">
        <v>14147.13</v>
      </c>
      <c r="G611" s="55">
        <v>0</v>
      </c>
      <c r="H611" s="55">
        <v>0</v>
      </c>
      <c r="I611" s="55">
        <v>14147.13</v>
      </c>
      <c r="J611">
        <v>7</v>
      </c>
    </row>
    <row r="612" spans="1:10" ht="15.75" hidden="1" customHeight="1">
      <c r="A612" t="s">
        <v>1496</v>
      </c>
      <c r="B612" t="s">
        <v>1497</v>
      </c>
      <c r="C612">
        <v>0</v>
      </c>
      <c r="D612">
        <v>6</v>
      </c>
      <c r="E612">
        <v>2025</v>
      </c>
      <c r="F612" s="55">
        <v>867.1</v>
      </c>
      <c r="G612" s="55">
        <v>0</v>
      </c>
      <c r="H612" s="55">
        <v>0</v>
      </c>
      <c r="I612" s="55">
        <v>867.1</v>
      </c>
      <c r="J612">
        <v>7</v>
      </c>
    </row>
    <row r="613" spans="1:10" ht="15.75" hidden="1" customHeight="1">
      <c r="A613" t="s">
        <v>1498</v>
      </c>
      <c r="B613" t="s">
        <v>1499</v>
      </c>
      <c r="C613">
        <v>0</v>
      </c>
      <c r="D613">
        <v>6</v>
      </c>
      <c r="E613">
        <v>2025</v>
      </c>
      <c r="F613" s="55">
        <v>13043</v>
      </c>
      <c r="G613" s="55">
        <v>0</v>
      </c>
      <c r="H613" s="55">
        <v>0</v>
      </c>
      <c r="I613" s="55">
        <v>13043</v>
      </c>
      <c r="J613">
        <v>7</v>
      </c>
    </row>
    <row r="614" spans="1:10" ht="15.75" hidden="1" customHeight="1">
      <c r="A614" t="s">
        <v>1500</v>
      </c>
      <c r="B614" t="s">
        <v>1501</v>
      </c>
      <c r="C614">
        <v>0</v>
      </c>
      <c r="D614">
        <v>6</v>
      </c>
      <c r="E614">
        <v>2025</v>
      </c>
      <c r="F614" s="55">
        <v>3874.55</v>
      </c>
      <c r="G614" s="55">
        <v>0</v>
      </c>
      <c r="H614" s="55">
        <v>0</v>
      </c>
      <c r="I614" s="55">
        <v>3874.55</v>
      </c>
      <c r="J614">
        <v>7</v>
      </c>
    </row>
    <row r="615" spans="1:10" ht="15.75" hidden="1" customHeight="1">
      <c r="A615" t="s">
        <v>1502</v>
      </c>
      <c r="B615" t="s">
        <v>1503</v>
      </c>
      <c r="C615">
        <v>0</v>
      </c>
      <c r="D615">
        <v>6</v>
      </c>
      <c r="E615">
        <v>2025</v>
      </c>
      <c r="F615" s="55">
        <v>1588.98</v>
      </c>
      <c r="G615" s="55">
        <v>0</v>
      </c>
      <c r="H615" s="55">
        <v>0</v>
      </c>
      <c r="I615" s="55">
        <v>1588.98</v>
      </c>
      <c r="J615">
        <v>7</v>
      </c>
    </row>
    <row r="616" spans="1:10" ht="15.75" hidden="1" customHeight="1">
      <c r="A616" t="s">
        <v>1504</v>
      </c>
      <c r="B616" t="s">
        <v>1505</v>
      </c>
      <c r="C616">
        <v>0</v>
      </c>
      <c r="D616">
        <v>6</v>
      </c>
      <c r="E616">
        <v>2025</v>
      </c>
      <c r="F616" s="55">
        <v>47227.69</v>
      </c>
      <c r="G616" s="55">
        <v>0</v>
      </c>
      <c r="H616" s="55">
        <v>0</v>
      </c>
      <c r="I616" s="55">
        <v>47227.69</v>
      </c>
      <c r="J616">
        <v>7</v>
      </c>
    </row>
    <row r="617" spans="1:10" ht="15.75" hidden="1" customHeight="1">
      <c r="A617" t="s">
        <v>1506</v>
      </c>
      <c r="B617" t="s">
        <v>1507</v>
      </c>
      <c r="C617">
        <v>0</v>
      </c>
      <c r="D617">
        <v>6</v>
      </c>
      <c r="E617">
        <v>2025</v>
      </c>
      <c r="F617" s="55">
        <v>3001.39</v>
      </c>
      <c r="G617" s="55">
        <v>0</v>
      </c>
      <c r="H617" s="55">
        <v>0</v>
      </c>
      <c r="I617" s="55">
        <v>3001.39</v>
      </c>
      <c r="J617">
        <v>7</v>
      </c>
    </row>
    <row r="618" spans="1:10" ht="15.75" hidden="1" customHeight="1">
      <c r="A618" t="s">
        <v>1508</v>
      </c>
      <c r="B618" t="s">
        <v>1509</v>
      </c>
      <c r="C618">
        <v>0</v>
      </c>
      <c r="D618">
        <v>6</v>
      </c>
      <c r="E618">
        <v>2025</v>
      </c>
      <c r="F618" s="55">
        <v>1662.39</v>
      </c>
      <c r="G618" s="55">
        <v>0</v>
      </c>
      <c r="H618" s="55">
        <v>0</v>
      </c>
      <c r="I618" s="55">
        <v>1662.39</v>
      </c>
      <c r="J618">
        <v>7</v>
      </c>
    </row>
    <row r="619" spans="1:10" ht="15.75" hidden="1" customHeight="1">
      <c r="A619" t="s">
        <v>1510</v>
      </c>
      <c r="B619" t="s">
        <v>1511</v>
      </c>
      <c r="C619">
        <v>0</v>
      </c>
      <c r="D619">
        <v>6</v>
      </c>
      <c r="E619">
        <v>2025</v>
      </c>
      <c r="F619" s="55">
        <v>4998</v>
      </c>
      <c r="G619" s="55">
        <v>0</v>
      </c>
      <c r="H619" s="55">
        <v>0</v>
      </c>
      <c r="I619" s="55">
        <v>4998</v>
      </c>
      <c r="J619">
        <v>7</v>
      </c>
    </row>
    <row r="620" spans="1:10" ht="15.75" hidden="1" customHeight="1">
      <c r="A620" t="s">
        <v>1512</v>
      </c>
      <c r="B620" t="s">
        <v>1513</v>
      </c>
      <c r="C620">
        <v>0</v>
      </c>
      <c r="D620">
        <v>6</v>
      </c>
      <c r="E620">
        <v>2025</v>
      </c>
      <c r="F620" s="55">
        <v>2544</v>
      </c>
      <c r="G620" s="55">
        <v>0</v>
      </c>
      <c r="H620" s="55">
        <v>0</v>
      </c>
      <c r="I620" s="55">
        <v>2544</v>
      </c>
      <c r="J620">
        <v>7</v>
      </c>
    </row>
    <row r="621" spans="1:10" ht="15.75" hidden="1" customHeight="1">
      <c r="A621" t="s">
        <v>1514</v>
      </c>
      <c r="B621" t="s">
        <v>1515</v>
      </c>
      <c r="C621">
        <v>0</v>
      </c>
      <c r="D621">
        <v>6</v>
      </c>
      <c r="E621">
        <v>2025</v>
      </c>
      <c r="F621" s="55">
        <v>1395.07</v>
      </c>
      <c r="G621" s="55">
        <v>0</v>
      </c>
      <c r="H621" s="55">
        <v>0</v>
      </c>
      <c r="I621" s="55">
        <v>1395.07</v>
      </c>
      <c r="J621">
        <v>7</v>
      </c>
    </row>
    <row r="622" spans="1:10" ht="15.75" hidden="1" customHeight="1">
      <c r="A622" t="s">
        <v>1516</v>
      </c>
      <c r="B622" t="s">
        <v>1517</v>
      </c>
      <c r="C622">
        <v>0</v>
      </c>
      <c r="D622">
        <v>6</v>
      </c>
      <c r="E622">
        <v>2025</v>
      </c>
      <c r="F622" s="55">
        <v>2542.9</v>
      </c>
      <c r="G622" s="55">
        <v>0</v>
      </c>
      <c r="H622" s="55">
        <v>0</v>
      </c>
      <c r="I622" s="55">
        <v>2542.9</v>
      </c>
      <c r="J622">
        <v>7</v>
      </c>
    </row>
    <row r="623" spans="1:10" ht="15.75" hidden="1" customHeight="1">
      <c r="A623" t="s">
        <v>1518</v>
      </c>
      <c r="B623" t="s">
        <v>1519</v>
      </c>
      <c r="C623">
        <v>0</v>
      </c>
      <c r="D623">
        <v>6</v>
      </c>
      <c r="E623">
        <v>2025</v>
      </c>
      <c r="F623" s="55">
        <v>2794</v>
      </c>
      <c r="G623" s="55">
        <v>0</v>
      </c>
      <c r="H623" s="55">
        <v>0</v>
      </c>
      <c r="I623" s="55">
        <v>2794</v>
      </c>
      <c r="J623">
        <v>7</v>
      </c>
    </row>
    <row r="624" spans="1:10" ht="15.75" hidden="1" customHeight="1">
      <c r="A624" t="s">
        <v>1520</v>
      </c>
      <c r="B624" t="s">
        <v>1521</v>
      </c>
      <c r="C624">
        <v>0</v>
      </c>
      <c r="D624">
        <v>6</v>
      </c>
      <c r="E624">
        <v>2025</v>
      </c>
      <c r="F624" s="55">
        <v>61453.89</v>
      </c>
      <c r="G624" s="55">
        <v>0</v>
      </c>
      <c r="H624" s="55">
        <v>0</v>
      </c>
      <c r="I624" s="55">
        <v>61453.89</v>
      </c>
      <c r="J624">
        <v>6</v>
      </c>
    </row>
    <row r="625" spans="1:10" ht="15.75" hidden="1" customHeight="1">
      <c r="A625" t="s">
        <v>1522</v>
      </c>
      <c r="B625" t="s">
        <v>1523</v>
      </c>
      <c r="C625">
        <v>0</v>
      </c>
      <c r="D625">
        <v>6</v>
      </c>
      <c r="E625">
        <v>2025</v>
      </c>
      <c r="F625" s="55">
        <v>51936.08</v>
      </c>
      <c r="G625" s="55">
        <v>0</v>
      </c>
      <c r="H625" s="55">
        <v>0</v>
      </c>
      <c r="I625" s="55">
        <v>51936.08</v>
      </c>
      <c r="J625">
        <v>7</v>
      </c>
    </row>
    <row r="626" spans="1:10" ht="15.75" hidden="1" customHeight="1">
      <c r="A626" t="s">
        <v>1524</v>
      </c>
      <c r="B626" t="s">
        <v>1525</v>
      </c>
      <c r="C626">
        <v>0</v>
      </c>
      <c r="D626">
        <v>6</v>
      </c>
      <c r="E626">
        <v>2025</v>
      </c>
      <c r="F626" s="55">
        <v>4522.51</v>
      </c>
      <c r="G626" s="55">
        <v>0</v>
      </c>
      <c r="H626" s="55">
        <v>0</v>
      </c>
      <c r="I626" s="55">
        <v>4522.51</v>
      </c>
      <c r="J626">
        <v>7</v>
      </c>
    </row>
    <row r="627" spans="1:10" ht="15.75" hidden="1" customHeight="1">
      <c r="A627" t="s">
        <v>1526</v>
      </c>
      <c r="B627" t="s">
        <v>1527</v>
      </c>
      <c r="C627">
        <v>0</v>
      </c>
      <c r="D627">
        <v>6</v>
      </c>
      <c r="E627">
        <v>2025</v>
      </c>
      <c r="F627" s="55">
        <v>4995.3</v>
      </c>
      <c r="G627" s="55">
        <v>0</v>
      </c>
      <c r="H627" s="55">
        <v>0</v>
      </c>
      <c r="I627" s="55">
        <v>4995.3</v>
      </c>
      <c r="J627">
        <v>7</v>
      </c>
    </row>
    <row r="628" spans="1:10" ht="15.75" hidden="1" customHeight="1">
      <c r="A628" t="s">
        <v>1528</v>
      </c>
      <c r="B628" t="s">
        <v>1529</v>
      </c>
      <c r="C628">
        <v>0</v>
      </c>
      <c r="D628">
        <v>6</v>
      </c>
      <c r="E628">
        <v>2025</v>
      </c>
      <c r="F628" s="55">
        <v>3977.38</v>
      </c>
      <c r="G628" s="55">
        <v>0</v>
      </c>
      <c r="H628" s="55">
        <v>0</v>
      </c>
      <c r="I628" s="55">
        <v>3977.38</v>
      </c>
      <c r="J628">
        <v>5</v>
      </c>
    </row>
    <row r="629" spans="1:10" ht="15.75" hidden="1" customHeight="1">
      <c r="A629" t="s">
        <v>1530</v>
      </c>
      <c r="B629" t="s">
        <v>1531</v>
      </c>
      <c r="C629">
        <v>0</v>
      </c>
      <c r="D629">
        <v>6</v>
      </c>
      <c r="E629">
        <v>2025</v>
      </c>
      <c r="F629" s="55">
        <v>3977.38</v>
      </c>
      <c r="G629" s="55">
        <v>0</v>
      </c>
      <c r="H629" s="55">
        <v>0</v>
      </c>
      <c r="I629" s="55">
        <v>3977.38</v>
      </c>
      <c r="J629">
        <v>6</v>
      </c>
    </row>
    <row r="630" spans="1:10" ht="15.75" hidden="1" customHeight="1">
      <c r="A630" t="s">
        <v>1532</v>
      </c>
      <c r="B630" t="s">
        <v>1533</v>
      </c>
      <c r="C630">
        <v>0</v>
      </c>
      <c r="D630">
        <v>6</v>
      </c>
      <c r="E630">
        <v>2025</v>
      </c>
      <c r="F630" s="55">
        <v>3977.38</v>
      </c>
      <c r="G630" s="55">
        <v>0</v>
      </c>
      <c r="H630" s="55">
        <v>0</v>
      </c>
      <c r="I630" s="55">
        <v>3977.38</v>
      </c>
      <c r="J630">
        <v>7</v>
      </c>
    </row>
    <row r="631" spans="1:10" ht="15.75" hidden="1" customHeight="1">
      <c r="A631" t="s">
        <v>1534</v>
      </c>
      <c r="B631" t="s">
        <v>1340</v>
      </c>
      <c r="C631">
        <v>0</v>
      </c>
      <c r="D631">
        <v>6</v>
      </c>
      <c r="E631">
        <v>2025</v>
      </c>
      <c r="F631" s="55">
        <v>59184</v>
      </c>
      <c r="G631" s="55">
        <v>0</v>
      </c>
      <c r="H631" s="55">
        <v>0</v>
      </c>
      <c r="I631" s="55">
        <v>59184</v>
      </c>
      <c r="J631">
        <v>5</v>
      </c>
    </row>
    <row r="632" spans="1:10" ht="15.75" hidden="1" customHeight="1">
      <c r="A632" t="s">
        <v>1535</v>
      </c>
      <c r="B632" t="s">
        <v>1536</v>
      </c>
      <c r="C632">
        <v>0</v>
      </c>
      <c r="D632">
        <v>6</v>
      </c>
      <c r="E632">
        <v>2025</v>
      </c>
      <c r="F632" s="55">
        <v>59184</v>
      </c>
      <c r="G632" s="55">
        <v>0</v>
      </c>
      <c r="H632" s="55">
        <v>0</v>
      </c>
      <c r="I632" s="55">
        <v>59184</v>
      </c>
      <c r="J632">
        <v>6</v>
      </c>
    </row>
    <row r="633" spans="1:10" ht="15.75" hidden="1" customHeight="1">
      <c r="A633" t="s">
        <v>1537</v>
      </c>
      <c r="B633" t="s">
        <v>1538</v>
      </c>
      <c r="C633">
        <v>0</v>
      </c>
      <c r="D633">
        <v>6</v>
      </c>
      <c r="E633">
        <v>2025</v>
      </c>
      <c r="F633" s="55">
        <v>59184</v>
      </c>
      <c r="G633" s="55">
        <v>0</v>
      </c>
      <c r="H633" s="55">
        <v>0</v>
      </c>
      <c r="I633" s="55">
        <v>59184</v>
      </c>
      <c r="J633">
        <v>7</v>
      </c>
    </row>
    <row r="634" spans="1:10" ht="15.75" hidden="1" customHeight="1">
      <c r="A634" t="s">
        <v>4207</v>
      </c>
      <c r="B634" t="s">
        <v>4208</v>
      </c>
      <c r="C634">
        <v>0</v>
      </c>
      <c r="D634">
        <v>6</v>
      </c>
      <c r="E634">
        <v>2025</v>
      </c>
      <c r="F634" s="55">
        <v>5680765</v>
      </c>
      <c r="G634" s="55">
        <v>199794</v>
      </c>
      <c r="H634" s="55">
        <v>5502341</v>
      </c>
      <c r="I634" s="55">
        <v>378218</v>
      </c>
      <c r="J634">
        <v>5</v>
      </c>
    </row>
    <row r="635" spans="1:10" ht="15.75" hidden="1" customHeight="1">
      <c r="A635" t="s">
        <v>4209</v>
      </c>
      <c r="B635" t="s">
        <v>5031</v>
      </c>
      <c r="C635">
        <v>0</v>
      </c>
      <c r="D635">
        <v>6</v>
      </c>
      <c r="E635">
        <v>2025</v>
      </c>
      <c r="F635" s="55">
        <v>5680765</v>
      </c>
      <c r="G635" s="55">
        <v>199794</v>
      </c>
      <c r="H635" s="55">
        <v>5502341</v>
      </c>
      <c r="I635" s="55">
        <v>378218</v>
      </c>
      <c r="J635">
        <v>6</v>
      </c>
    </row>
    <row r="636" spans="1:10" ht="15.75" hidden="1" customHeight="1">
      <c r="A636" t="s">
        <v>4211</v>
      </c>
      <c r="B636" t="s">
        <v>4210</v>
      </c>
      <c r="C636">
        <v>0</v>
      </c>
      <c r="D636">
        <v>6</v>
      </c>
      <c r="E636">
        <v>2025</v>
      </c>
      <c r="F636" s="55">
        <v>3819757</v>
      </c>
      <c r="G636" s="55">
        <v>133463</v>
      </c>
      <c r="H636" s="55">
        <v>3953220</v>
      </c>
      <c r="I636" s="55">
        <v>0</v>
      </c>
      <c r="J636">
        <v>7</v>
      </c>
    </row>
    <row r="637" spans="1:10" ht="15.75" hidden="1" customHeight="1">
      <c r="A637" t="s">
        <v>5032</v>
      </c>
      <c r="B637" t="s">
        <v>5033</v>
      </c>
      <c r="C637">
        <v>0</v>
      </c>
      <c r="D637">
        <v>6</v>
      </c>
      <c r="E637">
        <v>2025</v>
      </c>
      <c r="F637" s="55">
        <v>1861008</v>
      </c>
      <c r="G637" s="55">
        <v>66331</v>
      </c>
      <c r="H637" s="55">
        <v>1549121</v>
      </c>
      <c r="I637" s="55">
        <v>378218</v>
      </c>
      <c r="J637">
        <v>7</v>
      </c>
    </row>
    <row r="638" spans="1:10" ht="15.75" customHeight="1">
      <c r="A638" t="s">
        <v>1539</v>
      </c>
      <c r="B638" t="s">
        <v>1540</v>
      </c>
      <c r="C638">
        <v>0</v>
      </c>
      <c r="D638">
        <v>6</v>
      </c>
      <c r="E638">
        <v>2025</v>
      </c>
      <c r="F638" s="55">
        <v>985232368.05999994</v>
      </c>
      <c r="G638" s="55">
        <v>0</v>
      </c>
      <c r="H638" s="55">
        <v>0</v>
      </c>
      <c r="I638" s="55">
        <v>985232368.05999994</v>
      </c>
      <c r="J638">
        <v>3</v>
      </c>
    </row>
    <row r="639" spans="1:10" ht="15.75" hidden="1" customHeight="1">
      <c r="A639" t="s">
        <v>1541</v>
      </c>
      <c r="B639" t="s">
        <v>292</v>
      </c>
      <c r="C639">
        <v>0</v>
      </c>
      <c r="D639">
        <v>6</v>
      </c>
      <c r="E639">
        <v>2025</v>
      </c>
      <c r="F639" s="55">
        <v>560788768.67999995</v>
      </c>
      <c r="G639" s="55">
        <v>0</v>
      </c>
      <c r="H639" s="55">
        <v>0</v>
      </c>
      <c r="I639" s="55">
        <v>560788768.67999995</v>
      </c>
      <c r="J639">
        <v>4</v>
      </c>
    </row>
    <row r="640" spans="1:10" ht="15.75" hidden="1" customHeight="1">
      <c r="A640" t="s">
        <v>1542</v>
      </c>
      <c r="B640" t="s">
        <v>1543</v>
      </c>
      <c r="C640">
        <v>0</v>
      </c>
      <c r="D640">
        <v>6</v>
      </c>
      <c r="E640">
        <v>2025</v>
      </c>
      <c r="F640" s="55">
        <v>560788768.67999995</v>
      </c>
      <c r="G640" s="55">
        <v>0</v>
      </c>
      <c r="H640" s="55">
        <v>0</v>
      </c>
      <c r="I640" s="55">
        <v>560788768.67999995</v>
      </c>
      <c r="J640">
        <v>5</v>
      </c>
    </row>
    <row r="641" spans="1:10" ht="15.75" hidden="1" customHeight="1">
      <c r="A641" t="s">
        <v>1544</v>
      </c>
      <c r="B641" t="s">
        <v>292</v>
      </c>
      <c r="C641">
        <v>0</v>
      </c>
      <c r="D641">
        <v>6</v>
      </c>
      <c r="E641">
        <v>2025</v>
      </c>
      <c r="F641" s="55">
        <v>560788768.67999995</v>
      </c>
      <c r="G641" s="55">
        <v>0</v>
      </c>
      <c r="H641" s="55">
        <v>0</v>
      </c>
      <c r="I641" s="55">
        <v>560788768.67999995</v>
      </c>
      <c r="J641">
        <v>6</v>
      </c>
    </row>
    <row r="642" spans="1:10" ht="15.75" hidden="1" customHeight="1">
      <c r="A642" t="s">
        <v>1545</v>
      </c>
      <c r="B642" t="s">
        <v>1546</v>
      </c>
      <c r="C642">
        <v>0</v>
      </c>
      <c r="D642">
        <v>6</v>
      </c>
      <c r="E642">
        <v>2025</v>
      </c>
      <c r="F642" s="55">
        <v>545530207.29999995</v>
      </c>
      <c r="G642" s="55">
        <v>0</v>
      </c>
      <c r="H642" s="55">
        <v>0</v>
      </c>
      <c r="I642" s="55">
        <v>545530207.29999995</v>
      </c>
      <c r="J642">
        <v>7</v>
      </c>
    </row>
    <row r="643" spans="1:10" ht="15.75" hidden="1" customHeight="1">
      <c r="A643" t="s">
        <v>1547</v>
      </c>
      <c r="B643" t="s">
        <v>1548</v>
      </c>
      <c r="C643">
        <v>0</v>
      </c>
      <c r="D643">
        <v>6</v>
      </c>
      <c r="E643">
        <v>2025</v>
      </c>
      <c r="F643" s="55">
        <v>15258561.380000001</v>
      </c>
      <c r="G643" s="55">
        <v>0</v>
      </c>
      <c r="H643" s="55">
        <v>0</v>
      </c>
      <c r="I643" s="55">
        <v>15258561.380000001</v>
      </c>
      <c r="J643">
        <v>7</v>
      </c>
    </row>
    <row r="644" spans="1:10" ht="15.75" hidden="1" customHeight="1">
      <c r="A644" t="s">
        <v>1549</v>
      </c>
      <c r="B644" t="s">
        <v>1550</v>
      </c>
      <c r="C644">
        <v>0</v>
      </c>
      <c r="D644">
        <v>6</v>
      </c>
      <c r="E644">
        <v>2025</v>
      </c>
      <c r="F644" s="55">
        <v>424443599.33999997</v>
      </c>
      <c r="G644" s="55">
        <v>0</v>
      </c>
      <c r="H644" s="55">
        <v>0</v>
      </c>
      <c r="I644" s="55">
        <v>424443599.33999997</v>
      </c>
      <c r="J644">
        <v>4</v>
      </c>
    </row>
    <row r="645" spans="1:10" ht="15.75" hidden="1" customHeight="1">
      <c r="A645" t="s">
        <v>1551</v>
      </c>
      <c r="B645" t="s">
        <v>1552</v>
      </c>
      <c r="C645">
        <v>0</v>
      </c>
      <c r="D645">
        <v>6</v>
      </c>
      <c r="E645">
        <v>2025</v>
      </c>
      <c r="F645" s="55">
        <v>424443599.33999997</v>
      </c>
      <c r="G645" s="55">
        <v>0</v>
      </c>
      <c r="H645" s="55">
        <v>0</v>
      </c>
      <c r="I645" s="55">
        <v>424443599.33999997</v>
      </c>
      <c r="J645">
        <v>5</v>
      </c>
    </row>
    <row r="646" spans="1:10" ht="15.75" hidden="1" customHeight="1">
      <c r="A646" t="s">
        <v>1553</v>
      </c>
      <c r="B646" t="s">
        <v>1554</v>
      </c>
      <c r="C646">
        <v>0</v>
      </c>
      <c r="D646">
        <v>6</v>
      </c>
      <c r="E646">
        <v>2025</v>
      </c>
      <c r="F646" s="55">
        <v>367007545.81999999</v>
      </c>
      <c r="G646" s="55">
        <v>0</v>
      </c>
      <c r="H646" s="55">
        <v>0</v>
      </c>
      <c r="I646" s="55">
        <v>367007545.81999999</v>
      </c>
      <c r="J646">
        <v>6</v>
      </c>
    </row>
    <row r="647" spans="1:10" ht="15.75" hidden="1" customHeight="1">
      <c r="A647" t="s">
        <v>1555</v>
      </c>
      <c r="B647" t="s">
        <v>1556</v>
      </c>
      <c r="C647">
        <v>0</v>
      </c>
      <c r="D647">
        <v>6</v>
      </c>
      <c r="E647">
        <v>2025</v>
      </c>
      <c r="F647" s="55">
        <v>262082633.05000001</v>
      </c>
      <c r="G647" s="55">
        <v>0</v>
      </c>
      <c r="H647" s="55">
        <v>0</v>
      </c>
      <c r="I647" s="55">
        <v>262082633.05000001</v>
      </c>
      <c r="J647">
        <v>7</v>
      </c>
    </row>
    <row r="648" spans="1:10" ht="15.75" hidden="1" customHeight="1">
      <c r="A648" t="s">
        <v>1557</v>
      </c>
      <c r="B648" t="s">
        <v>1558</v>
      </c>
      <c r="C648">
        <v>0</v>
      </c>
      <c r="D648">
        <v>6</v>
      </c>
      <c r="E648">
        <v>2025</v>
      </c>
      <c r="F648" s="55">
        <v>104924912.77</v>
      </c>
      <c r="G648" s="55">
        <v>0</v>
      </c>
      <c r="H648" s="55">
        <v>0</v>
      </c>
      <c r="I648" s="55">
        <v>104924912.77</v>
      </c>
      <c r="J648">
        <v>7</v>
      </c>
    </row>
    <row r="649" spans="1:10" ht="15.75" hidden="1" customHeight="1">
      <c r="A649" t="s">
        <v>1559</v>
      </c>
      <c r="B649" t="s">
        <v>1560</v>
      </c>
      <c r="C649">
        <v>0</v>
      </c>
      <c r="D649">
        <v>6</v>
      </c>
      <c r="E649">
        <v>2025</v>
      </c>
      <c r="F649" s="55">
        <v>57436053.520000003</v>
      </c>
      <c r="G649" s="55">
        <v>0</v>
      </c>
      <c r="H649" s="55">
        <v>0</v>
      </c>
      <c r="I649" s="55">
        <v>57436053.520000003</v>
      </c>
      <c r="J649">
        <v>6</v>
      </c>
    </row>
    <row r="650" spans="1:10" ht="15.75" hidden="1" customHeight="1">
      <c r="A650" t="s">
        <v>1561</v>
      </c>
      <c r="B650" t="s">
        <v>1562</v>
      </c>
      <c r="C650">
        <v>0</v>
      </c>
      <c r="D650">
        <v>6</v>
      </c>
      <c r="E650">
        <v>2025</v>
      </c>
      <c r="F650" s="55">
        <v>57436053.520000003</v>
      </c>
      <c r="G650" s="55">
        <v>0</v>
      </c>
      <c r="H650" s="55">
        <v>0</v>
      </c>
      <c r="I650" s="55">
        <v>57436053.520000003</v>
      </c>
      <c r="J650">
        <v>7</v>
      </c>
    </row>
    <row r="651" spans="1:10" ht="15.75" hidden="1" customHeight="1">
      <c r="A651" t="s">
        <v>1563</v>
      </c>
      <c r="B651" t="s">
        <v>295</v>
      </c>
      <c r="C651">
        <v>0</v>
      </c>
      <c r="D651">
        <v>6</v>
      </c>
      <c r="E651">
        <v>2025</v>
      </c>
      <c r="F651" s="55">
        <v>0.04</v>
      </c>
      <c r="G651" s="55">
        <v>0</v>
      </c>
      <c r="H651" s="55">
        <v>0</v>
      </c>
      <c r="I651" s="55">
        <v>0.04</v>
      </c>
      <c r="J651">
        <v>4</v>
      </c>
    </row>
    <row r="652" spans="1:10" ht="15.75" hidden="1" customHeight="1">
      <c r="A652" t="s">
        <v>1564</v>
      </c>
      <c r="B652" t="s">
        <v>1565</v>
      </c>
      <c r="C652">
        <v>0</v>
      </c>
      <c r="D652">
        <v>6</v>
      </c>
      <c r="E652">
        <v>2025</v>
      </c>
      <c r="F652" s="55">
        <v>0.04</v>
      </c>
      <c r="G652" s="55">
        <v>0</v>
      </c>
      <c r="H652" s="55">
        <v>0</v>
      </c>
      <c r="I652" s="55">
        <v>0.04</v>
      </c>
      <c r="J652">
        <v>5</v>
      </c>
    </row>
    <row r="653" spans="1:10" ht="15.75" hidden="1" customHeight="1">
      <c r="A653" t="s">
        <v>1566</v>
      </c>
      <c r="B653" t="s">
        <v>1567</v>
      </c>
      <c r="C653">
        <v>0</v>
      </c>
      <c r="D653">
        <v>6</v>
      </c>
      <c r="E653">
        <v>2025</v>
      </c>
      <c r="F653" s="55">
        <v>0.04</v>
      </c>
      <c r="G653" s="55">
        <v>0</v>
      </c>
      <c r="H653" s="55">
        <v>0</v>
      </c>
      <c r="I653" s="55">
        <v>0.04</v>
      </c>
      <c r="J653">
        <v>6</v>
      </c>
    </row>
    <row r="654" spans="1:10" ht="15.75" hidden="1" customHeight="1">
      <c r="A654" t="s">
        <v>1568</v>
      </c>
      <c r="B654" t="s">
        <v>1569</v>
      </c>
      <c r="C654">
        <v>0</v>
      </c>
      <c r="D654">
        <v>6</v>
      </c>
      <c r="E654">
        <v>2025</v>
      </c>
      <c r="F654" s="55">
        <v>0.04</v>
      </c>
      <c r="G654" s="55">
        <v>0</v>
      </c>
      <c r="H654" s="55">
        <v>0</v>
      </c>
      <c r="I654" s="55">
        <v>0.04</v>
      </c>
      <c r="J654">
        <v>7</v>
      </c>
    </row>
    <row r="655" spans="1:10" ht="15.75" customHeight="1">
      <c r="A655" t="s">
        <v>1570</v>
      </c>
      <c r="B655" t="s">
        <v>1571</v>
      </c>
      <c r="C655">
        <v>0</v>
      </c>
      <c r="D655">
        <v>6</v>
      </c>
      <c r="E655">
        <v>2025</v>
      </c>
      <c r="F655" s="55">
        <v>185654441.53999999</v>
      </c>
      <c r="G655" s="55">
        <v>0</v>
      </c>
      <c r="H655" s="55">
        <v>0</v>
      </c>
      <c r="I655" s="55">
        <v>185654441.53999999</v>
      </c>
      <c r="J655">
        <v>3</v>
      </c>
    </row>
    <row r="656" spans="1:10" ht="15.75" hidden="1" customHeight="1">
      <c r="A656" t="s">
        <v>1572</v>
      </c>
      <c r="B656" t="s">
        <v>296</v>
      </c>
      <c r="C656">
        <v>0</v>
      </c>
      <c r="D656">
        <v>6</v>
      </c>
      <c r="E656">
        <v>2025</v>
      </c>
      <c r="F656" s="55">
        <v>129691147.72</v>
      </c>
      <c r="G656" s="55">
        <v>0</v>
      </c>
      <c r="H656" s="55">
        <v>0</v>
      </c>
      <c r="I656" s="55">
        <v>129691147.72</v>
      </c>
      <c r="J656">
        <v>4</v>
      </c>
    </row>
    <row r="657" spans="1:10" ht="15.75" hidden="1" customHeight="1">
      <c r="A657" t="s">
        <v>1573</v>
      </c>
      <c r="B657" t="s">
        <v>1574</v>
      </c>
      <c r="C657">
        <v>0</v>
      </c>
      <c r="D657">
        <v>6</v>
      </c>
      <c r="E657">
        <v>2025</v>
      </c>
      <c r="F657" s="55">
        <v>49788869.780000001</v>
      </c>
      <c r="G657" s="55">
        <v>0</v>
      </c>
      <c r="H657" s="55">
        <v>0</v>
      </c>
      <c r="I657" s="55">
        <v>49788869.780000001</v>
      </c>
      <c r="J657">
        <v>5</v>
      </c>
    </row>
    <row r="658" spans="1:10" ht="15.75" hidden="1" customHeight="1">
      <c r="A658" t="s">
        <v>1575</v>
      </c>
      <c r="B658" t="s">
        <v>1576</v>
      </c>
      <c r="C658">
        <v>0</v>
      </c>
      <c r="D658">
        <v>6</v>
      </c>
      <c r="E658">
        <v>2025</v>
      </c>
      <c r="F658" s="55">
        <v>49926866.640000001</v>
      </c>
      <c r="G658" s="55">
        <v>0</v>
      </c>
      <c r="H658" s="55">
        <v>0</v>
      </c>
      <c r="I658" s="55">
        <v>49926866.640000001</v>
      </c>
      <c r="J658">
        <v>6</v>
      </c>
    </row>
    <row r="659" spans="1:10" ht="15.75" hidden="1" customHeight="1">
      <c r="A659" t="s">
        <v>1579</v>
      </c>
      <c r="B659" t="s">
        <v>1580</v>
      </c>
      <c r="C659">
        <v>0</v>
      </c>
      <c r="D659">
        <v>6</v>
      </c>
      <c r="E659">
        <v>2025</v>
      </c>
      <c r="F659" s="55">
        <v>49926866.640000001</v>
      </c>
      <c r="G659" s="55">
        <v>0</v>
      </c>
      <c r="H659" s="55">
        <v>0</v>
      </c>
      <c r="I659" s="55">
        <v>49926866.640000001</v>
      </c>
      <c r="J659">
        <v>7</v>
      </c>
    </row>
    <row r="660" spans="1:10" ht="15.75" hidden="1" customHeight="1">
      <c r="A660" t="s">
        <v>1585</v>
      </c>
      <c r="B660" t="s">
        <v>1586</v>
      </c>
      <c r="C660">
        <v>0</v>
      </c>
      <c r="D660">
        <v>6</v>
      </c>
      <c r="E660">
        <v>2025</v>
      </c>
      <c r="F660" s="55">
        <v>-137996.85999999999</v>
      </c>
      <c r="G660" s="55">
        <v>0</v>
      </c>
      <c r="H660" s="55">
        <v>0</v>
      </c>
      <c r="I660" s="55">
        <v>-137996.85999999999</v>
      </c>
      <c r="J660">
        <v>6</v>
      </c>
    </row>
    <row r="661" spans="1:10" ht="15.75" hidden="1" customHeight="1">
      <c r="A661" t="s">
        <v>1587</v>
      </c>
      <c r="B661" t="s">
        <v>1588</v>
      </c>
      <c r="C661">
        <v>0</v>
      </c>
      <c r="D661">
        <v>6</v>
      </c>
      <c r="E661">
        <v>2025</v>
      </c>
      <c r="F661" s="55">
        <v>-137996.85999999999</v>
      </c>
      <c r="G661" s="55">
        <v>0</v>
      </c>
      <c r="H661" s="55">
        <v>0</v>
      </c>
      <c r="I661" s="55">
        <v>-137996.85999999999</v>
      </c>
      <c r="J661">
        <v>7</v>
      </c>
    </row>
    <row r="662" spans="1:10" ht="15.75" hidden="1" customHeight="1">
      <c r="A662" t="s">
        <v>1589</v>
      </c>
      <c r="B662" t="s">
        <v>1590</v>
      </c>
      <c r="C662">
        <v>0</v>
      </c>
      <c r="D662">
        <v>6</v>
      </c>
      <c r="E662">
        <v>2025</v>
      </c>
      <c r="F662" s="55">
        <v>79902277.939999998</v>
      </c>
      <c r="G662" s="55">
        <v>0</v>
      </c>
      <c r="H662" s="55">
        <v>0</v>
      </c>
      <c r="I662" s="55">
        <v>79902277.939999998</v>
      </c>
      <c r="J662">
        <v>5</v>
      </c>
    </row>
    <row r="663" spans="1:10" ht="15.75" hidden="1" customHeight="1">
      <c r="A663" t="s">
        <v>1591</v>
      </c>
      <c r="B663" t="s">
        <v>1592</v>
      </c>
      <c r="C663">
        <v>0</v>
      </c>
      <c r="D663">
        <v>6</v>
      </c>
      <c r="E663">
        <v>2025</v>
      </c>
      <c r="F663" s="55">
        <v>80632860.620000005</v>
      </c>
      <c r="G663" s="55">
        <v>0</v>
      </c>
      <c r="H663" s="55">
        <v>0</v>
      </c>
      <c r="I663" s="55">
        <v>80632860.620000005</v>
      </c>
      <c r="J663">
        <v>6</v>
      </c>
    </row>
    <row r="664" spans="1:10" ht="15.75" hidden="1" customHeight="1">
      <c r="A664" t="s">
        <v>1593</v>
      </c>
      <c r="B664" t="s">
        <v>1592</v>
      </c>
      <c r="C664">
        <v>0</v>
      </c>
      <c r="D664">
        <v>6</v>
      </c>
      <c r="E664">
        <v>2025</v>
      </c>
      <c r="F664" s="55">
        <v>80632860.620000005</v>
      </c>
      <c r="G664" s="55">
        <v>0</v>
      </c>
      <c r="H664" s="55">
        <v>0</v>
      </c>
      <c r="I664" s="55">
        <v>80632860.620000005</v>
      </c>
      <c r="J664">
        <v>7</v>
      </c>
    </row>
    <row r="665" spans="1:10" ht="15.75" hidden="1" customHeight="1">
      <c r="A665" t="s">
        <v>1596</v>
      </c>
      <c r="B665" t="s">
        <v>1597</v>
      </c>
      <c r="C665">
        <v>0</v>
      </c>
      <c r="D665">
        <v>6</v>
      </c>
      <c r="E665">
        <v>2025</v>
      </c>
      <c r="F665" s="55">
        <v>-730582.68</v>
      </c>
      <c r="G665" s="55">
        <v>0</v>
      </c>
      <c r="H665" s="55">
        <v>0</v>
      </c>
      <c r="I665" s="55">
        <v>-730582.68</v>
      </c>
      <c r="J665">
        <v>6</v>
      </c>
    </row>
    <row r="666" spans="1:10" ht="15.75" hidden="1" customHeight="1">
      <c r="A666" t="s">
        <v>1598</v>
      </c>
      <c r="B666" t="s">
        <v>1599</v>
      </c>
      <c r="C666">
        <v>0</v>
      </c>
      <c r="D666">
        <v>6</v>
      </c>
      <c r="E666">
        <v>2025</v>
      </c>
      <c r="F666" s="55">
        <v>-730582.68</v>
      </c>
      <c r="G666" s="55">
        <v>0</v>
      </c>
      <c r="H666" s="55">
        <v>0</v>
      </c>
      <c r="I666" s="55">
        <v>-730582.68</v>
      </c>
      <c r="J666">
        <v>7</v>
      </c>
    </row>
    <row r="667" spans="1:10" ht="15.75" hidden="1" customHeight="1">
      <c r="A667" t="s">
        <v>1607</v>
      </c>
      <c r="B667" t="s">
        <v>1608</v>
      </c>
      <c r="C667">
        <v>0</v>
      </c>
      <c r="D667">
        <v>6</v>
      </c>
      <c r="E667">
        <v>2025</v>
      </c>
      <c r="F667" s="55">
        <v>3687985.64</v>
      </c>
      <c r="G667" s="55">
        <v>0</v>
      </c>
      <c r="H667" s="55">
        <v>0</v>
      </c>
      <c r="I667" s="55">
        <v>3687985.64</v>
      </c>
      <c r="J667">
        <v>4</v>
      </c>
    </row>
    <row r="668" spans="1:10" ht="15.75" hidden="1" customHeight="1">
      <c r="A668" t="s">
        <v>1609</v>
      </c>
      <c r="B668" t="s">
        <v>1610</v>
      </c>
      <c r="C668">
        <v>0</v>
      </c>
      <c r="D668">
        <v>6</v>
      </c>
      <c r="E668">
        <v>2025</v>
      </c>
      <c r="F668" s="55">
        <v>3687985.64</v>
      </c>
      <c r="G668" s="55">
        <v>0</v>
      </c>
      <c r="H668" s="55">
        <v>0</v>
      </c>
      <c r="I668" s="55">
        <v>3687985.64</v>
      </c>
      <c r="J668">
        <v>5</v>
      </c>
    </row>
    <row r="669" spans="1:10" ht="15.75" hidden="1" customHeight="1">
      <c r="A669" t="s">
        <v>1611</v>
      </c>
      <c r="B669" t="s">
        <v>1612</v>
      </c>
      <c r="C669">
        <v>0</v>
      </c>
      <c r="D669">
        <v>6</v>
      </c>
      <c r="E669">
        <v>2025</v>
      </c>
      <c r="F669" s="55">
        <v>3687985.64</v>
      </c>
      <c r="G669" s="55">
        <v>0</v>
      </c>
      <c r="H669" s="55">
        <v>0</v>
      </c>
      <c r="I669" s="55">
        <v>3687985.64</v>
      </c>
      <c r="J669">
        <v>6</v>
      </c>
    </row>
    <row r="670" spans="1:10" ht="15.75" hidden="1" customHeight="1">
      <c r="A670" t="s">
        <v>1613</v>
      </c>
      <c r="B670" t="s">
        <v>298</v>
      </c>
      <c r="C670">
        <v>0</v>
      </c>
      <c r="D670">
        <v>6</v>
      </c>
      <c r="E670">
        <v>2025</v>
      </c>
      <c r="F670" s="55">
        <v>3148205.64</v>
      </c>
      <c r="G670" s="55">
        <v>0</v>
      </c>
      <c r="H670" s="55">
        <v>0</v>
      </c>
      <c r="I670" s="55">
        <v>3148205.64</v>
      </c>
      <c r="J670">
        <v>7</v>
      </c>
    </row>
    <row r="671" spans="1:10" ht="15.75" hidden="1" customHeight="1">
      <c r="A671" t="s">
        <v>1614</v>
      </c>
      <c r="B671" t="s">
        <v>1615</v>
      </c>
      <c r="C671">
        <v>0</v>
      </c>
      <c r="D671">
        <v>6</v>
      </c>
      <c r="E671">
        <v>2025</v>
      </c>
      <c r="F671" s="55">
        <v>539780</v>
      </c>
      <c r="G671" s="55">
        <v>0</v>
      </c>
      <c r="H671" s="55">
        <v>0</v>
      </c>
      <c r="I671" s="55">
        <v>539780</v>
      </c>
      <c r="J671">
        <v>7</v>
      </c>
    </row>
    <row r="672" spans="1:10" ht="15.75" hidden="1" customHeight="1">
      <c r="A672" t="s">
        <v>1616</v>
      </c>
      <c r="B672" t="s">
        <v>1617</v>
      </c>
      <c r="C672">
        <v>0</v>
      </c>
      <c r="D672">
        <v>6</v>
      </c>
      <c r="E672">
        <v>2025</v>
      </c>
      <c r="F672" s="55">
        <v>52275308.18</v>
      </c>
      <c r="G672" s="55">
        <v>0</v>
      </c>
      <c r="H672" s="55">
        <v>0</v>
      </c>
      <c r="I672" s="55">
        <v>52275308.18</v>
      </c>
      <c r="J672">
        <v>4</v>
      </c>
    </row>
    <row r="673" spans="1:10" ht="15.75" hidden="1" customHeight="1">
      <c r="A673" t="s">
        <v>1618</v>
      </c>
      <c r="B673" t="s">
        <v>1619</v>
      </c>
      <c r="C673">
        <v>0</v>
      </c>
      <c r="D673">
        <v>6</v>
      </c>
      <c r="E673">
        <v>2025</v>
      </c>
      <c r="F673" s="55">
        <v>52275308.18</v>
      </c>
      <c r="G673" s="55">
        <v>0</v>
      </c>
      <c r="H673" s="55">
        <v>0</v>
      </c>
      <c r="I673" s="55">
        <v>52275308.18</v>
      </c>
      <c r="J673">
        <v>5</v>
      </c>
    </row>
    <row r="674" spans="1:10" ht="15.75" hidden="1" customHeight="1">
      <c r="A674" t="s">
        <v>1620</v>
      </c>
      <c r="B674" t="s">
        <v>1621</v>
      </c>
      <c r="C674">
        <v>0</v>
      </c>
      <c r="D674">
        <v>6</v>
      </c>
      <c r="E674">
        <v>2025</v>
      </c>
      <c r="F674" s="55">
        <v>52275308.18</v>
      </c>
      <c r="G674" s="55">
        <v>0</v>
      </c>
      <c r="H674" s="55">
        <v>0</v>
      </c>
      <c r="I674" s="55">
        <v>52275308.18</v>
      </c>
      <c r="J674">
        <v>6</v>
      </c>
    </row>
    <row r="675" spans="1:10" ht="15.75" hidden="1" customHeight="1">
      <c r="A675" t="s">
        <v>1622</v>
      </c>
      <c r="B675" t="s">
        <v>1623</v>
      </c>
      <c r="C675">
        <v>0</v>
      </c>
      <c r="D675">
        <v>6</v>
      </c>
      <c r="E675">
        <v>2025</v>
      </c>
      <c r="F675" s="55">
        <v>52159308.18</v>
      </c>
      <c r="G675" s="55">
        <v>0</v>
      </c>
      <c r="H675" s="55">
        <v>0</v>
      </c>
      <c r="I675" s="55">
        <v>52159308.18</v>
      </c>
      <c r="J675">
        <v>7</v>
      </c>
    </row>
    <row r="676" spans="1:10" ht="15.75" hidden="1" customHeight="1">
      <c r="A676" t="s">
        <v>1624</v>
      </c>
      <c r="B676" t="s">
        <v>1625</v>
      </c>
      <c r="C676">
        <v>0</v>
      </c>
      <c r="D676">
        <v>6</v>
      </c>
      <c r="E676">
        <v>2025</v>
      </c>
      <c r="F676" s="55">
        <v>116000</v>
      </c>
      <c r="G676" s="55">
        <v>0</v>
      </c>
      <c r="H676" s="55">
        <v>0</v>
      </c>
      <c r="I676" s="55">
        <v>116000</v>
      </c>
      <c r="J676">
        <v>7</v>
      </c>
    </row>
    <row r="677" spans="1:10" ht="15.75" customHeight="1">
      <c r="A677" t="s">
        <v>1626</v>
      </c>
      <c r="B677" t="s">
        <v>1627</v>
      </c>
      <c r="C677">
        <v>0</v>
      </c>
      <c r="D677">
        <v>6</v>
      </c>
      <c r="E677">
        <v>2025</v>
      </c>
      <c r="F677" s="55">
        <v>27178714</v>
      </c>
      <c r="G677" s="55">
        <v>2940</v>
      </c>
      <c r="H677" s="55">
        <v>0</v>
      </c>
      <c r="I677" s="55">
        <v>27181654</v>
      </c>
      <c r="J677">
        <v>3</v>
      </c>
    </row>
    <row r="678" spans="1:10" ht="15.75" hidden="1" customHeight="1">
      <c r="A678" t="s">
        <v>5034</v>
      </c>
      <c r="B678" t="s">
        <v>5035</v>
      </c>
      <c r="C678">
        <v>0</v>
      </c>
      <c r="D678">
        <v>6</v>
      </c>
      <c r="E678">
        <v>2025</v>
      </c>
      <c r="F678" s="55">
        <v>8302</v>
      </c>
      <c r="G678" s="55">
        <v>2940</v>
      </c>
      <c r="H678" s="55">
        <v>0</v>
      </c>
      <c r="I678" s="55">
        <v>11242</v>
      </c>
      <c r="J678">
        <v>4</v>
      </c>
    </row>
    <row r="679" spans="1:10" ht="15.75" hidden="1" customHeight="1">
      <c r="A679" t="s">
        <v>5036</v>
      </c>
      <c r="B679" t="s">
        <v>5035</v>
      </c>
      <c r="C679">
        <v>0</v>
      </c>
      <c r="D679">
        <v>6</v>
      </c>
      <c r="E679">
        <v>2025</v>
      </c>
      <c r="F679" s="55">
        <v>8302</v>
      </c>
      <c r="G679" s="55">
        <v>2940</v>
      </c>
      <c r="H679" s="55">
        <v>0</v>
      </c>
      <c r="I679" s="55">
        <v>11242</v>
      </c>
      <c r="J679">
        <v>5</v>
      </c>
    </row>
    <row r="680" spans="1:10" ht="15.75" hidden="1" customHeight="1">
      <c r="A680" t="s">
        <v>5037</v>
      </c>
      <c r="B680" t="s">
        <v>5038</v>
      </c>
      <c r="C680">
        <v>0</v>
      </c>
      <c r="D680">
        <v>6</v>
      </c>
      <c r="E680">
        <v>2025</v>
      </c>
      <c r="F680" s="55">
        <v>8302</v>
      </c>
      <c r="G680" s="55">
        <v>2940</v>
      </c>
      <c r="H680" s="55">
        <v>0</v>
      </c>
      <c r="I680" s="55">
        <v>11242</v>
      </c>
      <c r="J680">
        <v>6</v>
      </c>
    </row>
    <row r="681" spans="1:10" ht="15.75" hidden="1" customHeight="1">
      <c r="A681" t="s">
        <v>5039</v>
      </c>
      <c r="B681" t="s">
        <v>5040</v>
      </c>
      <c r="C681">
        <v>0</v>
      </c>
      <c r="D681">
        <v>6</v>
      </c>
      <c r="E681">
        <v>2025</v>
      </c>
      <c r="F681" s="55">
        <v>8302</v>
      </c>
      <c r="G681" s="55">
        <v>2940</v>
      </c>
      <c r="H681" s="55">
        <v>0</v>
      </c>
      <c r="I681" s="55">
        <v>11242</v>
      </c>
      <c r="J681">
        <v>7</v>
      </c>
    </row>
    <row r="682" spans="1:10" ht="15.75" hidden="1" customHeight="1">
      <c r="A682" t="s">
        <v>4212</v>
      </c>
      <c r="B682" t="s">
        <v>4213</v>
      </c>
      <c r="C682">
        <v>0</v>
      </c>
      <c r="D682">
        <v>6</v>
      </c>
      <c r="E682">
        <v>2025</v>
      </c>
      <c r="F682" s="55">
        <v>27170412</v>
      </c>
      <c r="G682" s="55">
        <v>0</v>
      </c>
      <c r="H682" s="55">
        <v>0</v>
      </c>
      <c r="I682" s="55">
        <v>27170412</v>
      </c>
      <c r="J682">
        <v>4</v>
      </c>
    </row>
    <row r="683" spans="1:10" ht="15.75" hidden="1" customHeight="1">
      <c r="A683" t="s">
        <v>4214</v>
      </c>
      <c r="B683" t="s">
        <v>1630</v>
      </c>
      <c r="C683">
        <v>0</v>
      </c>
      <c r="D683">
        <v>6</v>
      </c>
      <c r="E683">
        <v>2025</v>
      </c>
      <c r="F683" s="55">
        <v>16696953</v>
      </c>
      <c r="G683" s="55">
        <v>0</v>
      </c>
      <c r="H683" s="55">
        <v>0</v>
      </c>
      <c r="I683" s="55">
        <v>16696953</v>
      </c>
      <c r="J683">
        <v>5</v>
      </c>
    </row>
    <row r="684" spans="1:10" ht="15.75" hidden="1" customHeight="1">
      <c r="A684" t="s">
        <v>4215</v>
      </c>
      <c r="B684" t="s">
        <v>4216</v>
      </c>
      <c r="C684">
        <v>0</v>
      </c>
      <c r="D684">
        <v>6</v>
      </c>
      <c r="E684">
        <v>2025</v>
      </c>
      <c r="F684" s="55">
        <v>4807060</v>
      </c>
      <c r="G684" s="55">
        <v>0</v>
      </c>
      <c r="H684" s="55">
        <v>0</v>
      </c>
      <c r="I684" s="55">
        <v>4807060</v>
      </c>
      <c r="J684">
        <v>7</v>
      </c>
    </row>
    <row r="685" spans="1:10" ht="15.75" hidden="1" customHeight="1">
      <c r="A685" t="s">
        <v>4217</v>
      </c>
      <c r="B685" t="s">
        <v>1635</v>
      </c>
      <c r="C685">
        <v>0</v>
      </c>
      <c r="D685">
        <v>6</v>
      </c>
      <c r="E685">
        <v>2025</v>
      </c>
      <c r="F685" s="55">
        <v>11889893</v>
      </c>
      <c r="G685" s="55">
        <v>0</v>
      </c>
      <c r="H685" s="55">
        <v>0</v>
      </c>
      <c r="I685" s="55">
        <v>11889893</v>
      </c>
      <c r="J685">
        <v>7</v>
      </c>
    </row>
    <row r="686" spans="1:10" ht="15.75" hidden="1" customHeight="1">
      <c r="A686" t="s">
        <v>4218</v>
      </c>
      <c r="B686" t="s">
        <v>1630</v>
      </c>
      <c r="C686">
        <v>0</v>
      </c>
      <c r="D686">
        <v>6</v>
      </c>
      <c r="E686">
        <v>2025</v>
      </c>
      <c r="F686" s="55">
        <v>16696953</v>
      </c>
      <c r="G686" s="55">
        <v>0</v>
      </c>
      <c r="H686" s="55">
        <v>0</v>
      </c>
      <c r="I686" s="55">
        <v>16696953</v>
      </c>
      <c r="J686">
        <v>6</v>
      </c>
    </row>
    <row r="687" spans="1:10" ht="15.75" hidden="1" customHeight="1">
      <c r="A687" t="s">
        <v>4219</v>
      </c>
      <c r="B687" t="s">
        <v>4220</v>
      </c>
      <c r="C687">
        <v>0</v>
      </c>
      <c r="D687">
        <v>6</v>
      </c>
      <c r="E687">
        <v>2025</v>
      </c>
      <c r="F687" s="55">
        <v>10473459</v>
      </c>
      <c r="G687" s="55">
        <v>0</v>
      </c>
      <c r="H687" s="55">
        <v>0</v>
      </c>
      <c r="I687" s="55">
        <v>10473459</v>
      </c>
      <c r="J687">
        <v>5</v>
      </c>
    </row>
    <row r="688" spans="1:10" ht="15.75" hidden="1" customHeight="1">
      <c r="A688" t="s">
        <v>4221</v>
      </c>
      <c r="B688" t="s">
        <v>4222</v>
      </c>
      <c r="C688">
        <v>0</v>
      </c>
      <c r="D688">
        <v>6</v>
      </c>
      <c r="E688">
        <v>2025</v>
      </c>
      <c r="F688" s="55">
        <v>10473459</v>
      </c>
      <c r="G688" s="55">
        <v>0</v>
      </c>
      <c r="H688" s="55">
        <v>0</v>
      </c>
      <c r="I688" s="55">
        <v>10473459</v>
      </c>
      <c r="J688">
        <v>7</v>
      </c>
    </row>
    <row r="689" spans="1:10" ht="15.75" hidden="1" customHeight="1">
      <c r="A689" t="s">
        <v>4223</v>
      </c>
      <c r="B689" t="s">
        <v>4220</v>
      </c>
      <c r="C689">
        <v>0</v>
      </c>
      <c r="D689">
        <v>6</v>
      </c>
      <c r="E689">
        <v>2025</v>
      </c>
      <c r="F689" s="55">
        <v>10473459</v>
      </c>
      <c r="G689" s="55">
        <v>0</v>
      </c>
      <c r="H689" s="55">
        <v>0</v>
      </c>
      <c r="I689" s="55">
        <v>10473459</v>
      </c>
      <c r="J689">
        <v>6</v>
      </c>
    </row>
    <row r="690" spans="1:10" ht="15.75" customHeight="1">
      <c r="A690" t="s">
        <v>1641</v>
      </c>
      <c r="B690" t="s">
        <v>1642</v>
      </c>
      <c r="C690">
        <v>0</v>
      </c>
      <c r="D690">
        <v>6</v>
      </c>
      <c r="E690">
        <v>2025</v>
      </c>
      <c r="F690" s="55">
        <v>-448096667.98000002</v>
      </c>
      <c r="G690" s="55">
        <v>0</v>
      </c>
      <c r="H690" s="55">
        <v>8349466.1500000004</v>
      </c>
      <c r="I690" s="55">
        <v>-456446134.13</v>
      </c>
      <c r="J690">
        <v>3</v>
      </c>
    </row>
    <row r="691" spans="1:10" ht="15.75" hidden="1" customHeight="1">
      <c r="A691" t="s">
        <v>1643</v>
      </c>
      <c r="B691" t="s">
        <v>1644</v>
      </c>
      <c r="C691">
        <v>0</v>
      </c>
      <c r="D691">
        <v>6</v>
      </c>
      <c r="E691">
        <v>2025</v>
      </c>
      <c r="F691" s="55">
        <v>-316030765.38</v>
      </c>
      <c r="G691" s="55">
        <v>0</v>
      </c>
      <c r="H691" s="55">
        <v>8084803.6500000004</v>
      </c>
      <c r="I691" s="55">
        <v>-324115569.02999997</v>
      </c>
      <c r="J691">
        <v>4</v>
      </c>
    </row>
    <row r="692" spans="1:10" ht="15.75" hidden="1" customHeight="1">
      <c r="A692" t="s">
        <v>1645</v>
      </c>
      <c r="B692" t="s">
        <v>1646</v>
      </c>
      <c r="C692">
        <v>0</v>
      </c>
      <c r="D692">
        <v>6</v>
      </c>
      <c r="E692">
        <v>2025</v>
      </c>
      <c r="F692" s="55">
        <v>-316030765.38</v>
      </c>
      <c r="G692" s="55">
        <v>0</v>
      </c>
      <c r="H692" s="55">
        <v>8084803.6500000004</v>
      </c>
      <c r="I692" s="55">
        <v>-324115569.02999997</v>
      </c>
      <c r="J692">
        <v>5</v>
      </c>
    </row>
    <row r="693" spans="1:10" ht="15.75" hidden="1" customHeight="1">
      <c r="A693" t="s">
        <v>1647</v>
      </c>
      <c r="B693" t="s">
        <v>1648</v>
      </c>
      <c r="C693">
        <v>0</v>
      </c>
      <c r="D693">
        <v>6</v>
      </c>
      <c r="E693">
        <v>2025</v>
      </c>
      <c r="F693" s="55">
        <v>-287550056.95999998</v>
      </c>
      <c r="G693" s="55">
        <v>0</v>
      </c>
      <c r="H693" s="55">
        <v>8084803.6500000004</v>
      </c>
      <c r="I693" s="55">
        <v>-295634860.61000001</v>
      </c>
      <c r="J693">
        <v>6</v>
      </c>
    </row>
    <row r="694" spans="1:10" ht="15.75" hidden="1" customHeight="1">
      <c r="A694" t="s">
        <v>1649</v>
      </c>
      <c r="B694" t="s">
        <v>1650</v>
      </c>
      <c r="C694">
        <v>0</v>
      </c>
      <c r="D694">
        <v>6</v>
      </c>
      <c r="E694">
        <v>2025</v>
      </c>
      <c r="F694" s="55">
        <v>-287550056.95999998</v>
      </c>
      <c r="G694" s="55">
        <v>0</v>
      </c>
      <c r="H694" s="55">
        <v>8084803.6500000004</v>
      </c>
      <c r="I694" s="55">
        <v>-295634860.61000001</v>
      </c>
      <c r="J694">
        <v>7</v>
      </c>
    </row>
    <row r="695" spans="1:10" ht="15.75" hidden="1" customHeight="1">
      <c r="A695" t="s">
        <v>1651</v>
      </c>
      <c r="B695" t="s">
        <v>1652</v>
      </c>
      <c r="C695">
        <v>0</v>
      </c>
      <c r="D695">
        <v>6</v>
      </c>
      <c r="E695">
        <v>2025</v>
      </c>
      <c r="F695" s="55">
        <v>-28480708.420000002</v>
      </c>
      <c r="G695" s="55">
        <v>0</v>
      </c>
      <c r="H695" s="55">
        <v>0</v>
      </c>
      <c r="I695" s="55">
        <v>-28480708.420000002</v>
      </c>
      <c r="J695">
        <v>6</v>
      </c>
    </row>
    <row r="696" spans="1:10" ht="15.75" hidden="1" customHeight="1">
      <c r="A696" t="s">
        <v>1653</v>
      </c>
      <c r="B696" t="s">
        <v>1654</v>
      </c>
      <c r="C696">
        <v>0</v>
      </c>
      <c r="D696">
        <v>6</v>
      </c>
      <c r="E696">
        <v>2025</v>
      </c>
      <c r="F696" s="55">
        <v>-28480708.420000002</v>
      </c>
      <c r="G696" s="55">
        <v>0</v>
      </c>
      <c r="H696" s="55">
        <v>0</v>
      </c>
      <c r="I696" s="55">
        <v>-28480708.420000002</v>
      </c>
      <c r="J696">
        <v>7</v>
      </c>
    </row>
    <row r="697" spans="1:10" ht="15.75" hidden="1" customHeight="1">
      <c r="A697" t="s">
        <v>1655</v>
      </c>
      <c r="B697" t="s">
        <v>1656</v>
      </c>
      <c r="C697">
        <v>0</v>
      </c>
      <c r="D697">
        <v>6</v>
      </c>
      <c r="E697">
        <v>2025</v>
      </c>
      <c r="F697" s="55">
        <v>-132065902.59999999</v>
      </c>
      <c r="G697" s="55">
        <v>0</v>
      </c>
      <c r="H697" s="55">
        <v>260958.35</v>
      </c>
      <c r="I697" s="55">
        <v>-132326860.95</v>
      </c>
      <c r="J697">
        <v>4</v>
      </c>
    </row>
    <row r="698" spans="1:10" ht="15.75" hidden="1" customHeight="1">
      <c r="A698" t="s">
        <v>1657</v>
      </c>
      <c r="B698" t="s">
        <v>1658</v>
      </c>
      <c r="C698">
        <v>0</v>
      </c>
      <c r="D698">
        <v>6</v>
      </c>
      <c r="E698">
        <v>2025</v>
      </c>
      <c r="F698" s="55">
        <v>-48982957.920000002</v>
      </c>
      <c r="G698" s="55">
        <v>0</v>
      </c>
      <c r="H698" s="55">
        <v>87187.55</v>
      </c>
      <c r="I698" s="55">
        <v>-49070145.469999999</v>
      </c>
      <c r="J698">
        <v>5</v>
      </c>
    </row>
    <row r="699" spans="1:10" ht="15.75" hidden="1" customHeight="1">
      <c r="A699" t="s">
        <v>1659</v>
      </c>
      <c r="B699" t="s">
        <v>1660</v>
      </c>
      <c r="C699">
        <v>0</v>
      </c>
      <c r="D699">
        <v>6</v>
      </c>
      <c r="E699">
        <v>2025</v>
      </c>
      <c r="F699" s="55">
        <v>-49120954.780000001</v>
      </c>
      <c r="G699" s="55">
        <v>0</v>
      </c>
      <c r="H699" s="55">
        <v>87187.55</v>
      </c>
      <c r="I699" s="55">
        <v>-49208142.329999998</v>
      </c>
      <c r="J699">
        <v>6</v>
      </c>
    </row>
    <row r="700" spans="1:10" ht="15.75" hidden="1" customHeight="1">
      <c r="A700" t="s">
        <v>1661</v>
      </c>
      <c r="B700" t="s">
        <v>1662</v>
      </c>
      <c r="C700">
        <v>0</v>
      </c>
      <c r="D700">
        <v>6</v>
      </c>
      <c r="E700">
        <v>2025</v>
      </c>
      <c r="F700" s="55">
        <v>-49120954.780000001</v>
      </c>
      <c r="G700" s="55">
        <v>0</v>
      </c>
      <c r="H700" s="55">
        <v>87187.55</v>
      </c>
      <c r="I700" s="55">
        <v>-49208142.329999998</v>
      </c>
      <c r="J700">
        <v>7</v>
      </c>
    </row>
    <row r="701" spans="1:10" ht="15.75" hidden="1" customHeight="1">
      <c r="A701" t="s">
        <v>1663</v>
      </c>
      <c r="B701" t="s">
        <v>1664</v>
      </c>
      <c r="C701">
        <v>0</v>
      </c>
      <c r="D701">
        <v>6</v>
      </c>
      <c r="E701">
        <v>2025</v>
      </c>
      <c r="F701" s="55">
        <v>137996.85999999999</v>
      </c>
      <c r="G701" s="55">
        <v>0</v>
      </c>
      <c r="H701" s="55">
        <v>0</v>
      </c>
      <c r="I701" s="55">
        <v>137996.85999999999</v>
      </c>
      <c r="J701">
        <v>6</v>
      </c>
    </row>
    <row r="702" spans="1:10" ht="15.75" hidden="1" customHeight="1">
      <c r="A702" t="s">
        <v>1665</v>
      </c>
      <c r="B702" t="s">
        <v>1666</v>
      </c>
      <c r="C702">
        <v>0</v>
      </c>
      <c r="D702">
        <v>6</v>
      </c>
      <c r="E702">
        <v>2025</v>
      </c>
      <c r="F702" s="55">
        <v>137996.85999999999</v>
      </c>
      <c r="G702" s="55">
        <v>0</v>
      </c>
      <c r="H702" s="55">
        <v>0</v>
      </c>
      <c r="I702" s="55">
        <v>137996.85999999999</v>
      </c>
      <c r="J702">
        <v>7</v>
      </c>
    </row>
    <row r="703" spans="1:10" ht="15.75" hidden="1" customHeight="1">
      <c r="A703" t="s">
        <v>1667</v>
      </c>
      <c r="B703" t="s">
        <v>1668</v>
      </c>
      <c r="C703">
        <v>0</v>
      </c>
      <c r="D703">
        <v>6</v>
      </c>
      <c r="E703">
        <v>2025</v>
      </c>
      <c r="F703" s="55">
        <v>-79394959.209999993</v>
      </c>
      <c r="G703" s="55">
        <v>0</v>
      </c>
      <c r="H703" s="55">
        <v>173770.8</v>
      </c>
      <c r="I703" s="55">
        <v>-79568730.010000005</v>
      </c>
      <c r="J703">
        <v>5</v>
      </c>
    </row>
    <row r="704" spans="1:10" ht="15.75" hidden="1" customHeight="1">
      <c r="A704" t="s">
        <v>1669</v>
      </c>
      <c r="B704" t="s">
        <v>1670</v>
      </c>
      <c r="C704">
        <v>0</v>
      </c>
      <c r="D704">
        <v>6</v>
      </c>
      <c r="E704">
        <v>2025</v>
      </c>
      <c r="F704" s="55">
        <v>-80125541.890000001</v>
      </c>
      <c r="G704" s="55">
        <v>0</v>
      </c>
      <c r="H704" s="55">
        <v>173770.8</v>
      </c>
      <c r="I704" s="55">
        <v>-80299312.689999998</v>
      </c>
      <c r="J704">
        <v>6</v>
      </c>
    </row>
    <row r="705" spans="1:10" ht="15.75" hidden="1" customHeight="1">
      <c r="A705" t="s">
        <v>1671</v>
      </c>
      <c r="B705" t="s">
        <v>1672</v>
      </c>
      <c r="C705">
        <v>0</v>
      </c>
      <c r="D705">
        <v>6</v>
      </c>
      <c r="E705">
        <v>2025</v>
      </c>
      <c r="F705" s="55">
        <v>-80125541.890000001</v>
      </c>
      <c r="G705" s="55">
        <v>0</v>
      </c>
      <c r="H705" s="55">
        <v>173770.8</v>
      </c>
      <c r="I705" s="55">
        <v>-80299312.689999998</v>
      </c>
      <c r="J705">
        <v>7</v>
      </c>
    </row>
    <row r="706" spans="1:10" ht="15.75" hidden="1" customHeight="1">
      <c r="A706" t="s">
        <v>1673</v>
      </c>
      <c r="B706" t="s">
        <v>1674</v>
      </c>
      <c r="C706">
        <v>0</v>
      </c>
      <c r="D706">
        <v>6</v>
      </c>
      <c r="E706">
        <v>2025</v>
      </c>
      <c r="F706" s="55">
        <v>730582.68</v>
      </c>
      <c r="G706" s="55">
        <v>0</v>
      </c>
      <c r="H706" s="55">
        <v>0</v>
      </c>
      <c r="I706" s="55">
        <v>730582.68</v>
      </c>
      <c r="J706">
        <v>6</v>
      </c>
    </row>
    <row r="707" spans="1:10" ht="15.75" hidden="1" customHeight="1">
      <c r="A707" t="s">
        <v>1675</v>
      </c>
      <c r="B707" t="s">
        <v>1676</v>
      </c>
      <c r="C707">
        <v>0</v>
      </c>
      <c r="D707">
        <v>6</v>
      </c>
      <c r="E707">
        <v>2025</v>
      </c>
      <c r="F707" s="55">
        <v>730582.68</v>
      </c>
      <c r="G707" s="55">
        <v>0</v>
      </c>
      <c r="H707" s="55">
        <v>0</v>
      </c>
      <c r="I707" s="55">
        <v>730582.68</v>
      </c>
      <c r="J707">
        <v>7</v>
      </c>
    </row>
    <row r="708" spans="1:10" ht="15.75" hidden="1" customHeight="1">
      <c r="A708" t="s">
        <v>1682</v>
      </c>
      <c r="B708" t="s">
        <v>1683</v>
      </c>
      <c r="C708">
        <v>0</v>
      </c>
      <c r="D708">
        <v>6</v>
      </c>
      <c r="E708">
        <v>2025</v>
      </c>
      <c r="F708" s="55">
        <v>-3687985.47</v>
      </c>
      <c r="G708" s="55">
        <v>0</v>
      </c>
      <c r="H708" s="55">
        <v>0</v>
      </c>
      <c r="I708" s="55">
        <v>-3687985.47</v>
      </c>
      <c r="J708">
        <v>5</v>
      </c>
    </row>
    <row r="709" spans="1:10" ht="15.75" hidden="1" customHeight="1">
      <c r="A709" t="s">
        <v>1684</v>
      </c>
      <c r="B709" t="s">
        <v>1683</v>
      </c>
      <c r="C709">
        <v>0</v>
      </c>
      <c r="D709">
        <v>6</v>
      </c>
      <c r="E709">
        <v>2025</v>
      </c>
      <c r="F709" s="55">
        <v>-3687985.47</v>
      </c>
      <c r="G709" s="55">
        <v>0</v>
      </c>
      <c r="H709" s="55">
        <v>0</v>
      </c>
      <c r="I709" s="55">
        <v>-3687985.47</v>
      </c>
      <c r="J709">
        <v>6</v>
      </c>
    </row>
    <row r="710" spans="1:10" ht="15.75" hidden="1" customHeight="1">
      <c r="A710" t="s">
        <v>1685</v>
      </c>
      <c r="B710" t="s">
        <v>1686</v>
      </c>
      <c r="C710">
        <v>0</v>
      </c>
      <c r="D710">
        <v>6</v>
      </c>
      <c r="E710">
        <v>2025</v>
      </c>
      <c r="F710" s="55">
        <v>-3687985.47</v>
      </c>
      <c r="G710" s="55">
        <v>0</v>
      </c>
      <c r="H710" s="55">
        <v>0</v>
      </c>
      <c r="I710" s="55">
        <v>-3687985.47</v>
      </c>
      <c r="J710">
        <v>7</v>
      </c>
    </row>
    <row r="711" spans="1:10" ht="15.75" hidden="1" customHeight="1">
      <c r="A711" t="s">
        <v>5041</v>
      </c>
      <c r="B711" t="s">
        <v>5042</v>
      </c>
      <c r="C711">
        <v>0</v>
      </c>
      <c r="D711">
        <v>6</v>
      </c>
      <c r="E711">
        <v>2025</v>
      </c>
      <c r="F711" s="55">
        <v>0</v>
      </c>
      <c r="G711" s="55">
        <v>0</v>
      </c>
      <c r="H711" s="55">
        <v>3704.15</v>
      </c>
      <c r="I711" s="55">
        <v>-3704.15</v>
      </c>
      <c r="J711">
        <v>4</v>
      </c>
    </row>
    <row r="712" spans="1:10" ht="15.75" hidden="1" customHeight="1">
      <c r="A712" t="s">
        <v>5043</v>
      </c>
      <c r="B712" t="s">
        <v>5042</v>
      </c>
      <c r="C712">
        <v>0</v>
      </c>
      <c r="D712">
        <v>6</v>
      </c>
      <c r="E712">
        <v>2025</v>
      </c>
      <c r="F712" s="55">
        <v>0</v>
      </c>
      <c r="G712" s="55">
        <v>0</v>
      </c>
      <c r="H712" s="55">
        <v>3704.15</v>
      </c>
      <c r="I712" s="55">
        <v>-3704.15</v>
      </c>
      <c r="J712">
        <v>5</v>
      </c>
    </row>
    <row r="713" spans="1:10" ht="15.75" hidden="1" customHeight="1">
      <c r="A713" t="s">
        <v>5044</v>
      </c>
      <c r="B713" t="s">
        <v>5042</v>
      </c>
      <c r="C713">
        <v>0</v>
      </c>
      <c r="D713">
        <v>6</v>
      </c>
      <c r="E713">
        <v>2025</v>
      </c>
      <c r="F713" s="55">
        <v>0</v>
      </c>
      <c r="G713" s="55">
        <v>0</v>
      </c>
      <c r="H713" s="55">
        <v>3704.15</v>
      </c>
      <c r="I713" s="55">
        <v>-3704.15</v>
      </c>
      <c r="J713">
        <v>6</v>
      </c>
    </row>
    <row r="714" spans="1:10" ht="15.75" hidden="1" customHeight="1">
      <c r="A714" t="s">
        <v>5045</v>
      </c>
      <c r="B714" t="s">
        <v>5046</v>
      </c>
      <c r="C714">
        <v>0</v>
      </c>
      <c r="D714">
        <v>6</v>
      </c>
      <c r="E714">
        <v>2025</v>
      </c>
      <c r="F714" s="55">
        <v>0</v>
      </c>
      <c r="G714" s="55">
        <v>0</v>
      </c>
      <c r="H714" s="55">
        <v>3704.15</v>
      </c>
      <c r="I714" s="55">
        <v>-3704.15</v>
      </c>
      <c r="J714">
        <v>7</v>
      </c>
    </row>
    <row r="715" spans="1:10" ht="15.75" hidden="1" customHeight="1">
      <c r="A715" t="s">
        <v>1687</v>
      </c>
      <c r="B715" t="s">
        <v>1688</v>
      </c>
      <c r="C715">
        <v>0</v>
      </c>
      <c r="D715">
        <v>6</v>
      </c>
      <c r="E715">
        <v>2025</v>
      </c>
      <c r="F715" s="55">
        <v>-178275948.27000001</v>
      </c>
      <c r="G715" s="55">
        <v>289588178.66000003</v>
      </c>
      <c r="H715" s="55">
        <v>235327981.21000001</v>
      </c>
      <c r="I715" s="55">
        <v>-124015750.81999999</v>
      </c>
      <c r="J715">
        <v>1</v>
      </c>
    </row>
    <row r="716" spans="1:10" ht="15.75" hidden="1" customHeight="1">
      <c r="A716" t="s">
        <v>1689</v>
      </c>
      <c r="B716" t="s">
        <v>8</v>
      </c>
      <c r="C716">
        <v>0</v>
      </c>
      <c r="D716">
        <v>6</v>
      </c>
      <c r="E716">
        <v>2025</v>
      </c>
      <c r="F716" s="55">
        <v>-137710217.03</v>
      </c>
      <c r="G716" s="55">
        <v>278567685.38</v>
      </c>
      <c r="H716" s="55">
        <v>227431121.59</v>
      </c>
      <c r="I716" s="55">
        <v>-86573653.239999995</v>
      </c>
      <c r="J716">
        <v>2</v>
      </c>
    </row>
    <row r="717" spans="1:10" ht="15.75" customHeight="1">
      <c r="A717" t="s">
        <v>1690</v>
      </c>
      <c r="B717" t="s">
        <v>1691</v>
      </c>
      <c r="C717">
        <v>0</v>
      </c>
      <c r="D717">
        <v>6</v>
      </c>
      <c r="E717">
        <v>2025</v>
      </c>
      <c r="F717" s="55">
        <v>-137710217.03</v>
      </c>
      <c r="G717" s="55">
        <v>278153437.20999998</v>
      </c>
      <c r="H717" s="55">
        <v>227016873.41999999</v>
      </c>
      <c r="I717" s="55">
        <v>-86573653.239999995</v>
      </c>
      <c r="J717">
        <v>3</v>
      </c>
    </row>
    <row r="718" spans="1:10" ht="15.75" hidden="1" customHeight="1">
      <c r="A718" t="s">
        <v>1692</v>
      </c>
      <c r="B718" t="s">
        <v>1693</v>
      </c>
      <c r="C718">
        <v>0</v>
      </c>
      <c r="D718">
        <v>6</v>
      </c>
      <c r="E718">
        <v>2025</v>
      </c>
      <c r="F718" s="55">
        <v>-61214935.640000001</v>
      </c>
      <c r="G718" s="55">
        <v>64137495.890000001</v>
      </c>
      <c r="H718" s="55">
        <v>38473537.969999999</v>
      </c>
      <c r="I718" s="55">
        <v>-35550977.719999999</v>
      </c>
      <c r="J718">
        <v>4</v>
      </c>
    </row>
    <row r="719" spans="1:10" ht="15.75" hidden="1" customHeight="1">
      <c r="A719" t="s">
        <v>1694</v>
      </c>
      <c r="B719" t="s">
        <v>1693</v>
      </c>
      <c r="C719">
        <v>0</v>
      </c>
      <c r="D719">
        <v>6</v>
      </c>
      <c r="E719">
        <v>2025</v>
      </c>
      <c r="F719" s="55">
        <v>-61214935.640000001</v>
      </c>
      <c r="G719" s="55">
        <v>64137495.890000001</v>
      </c>
      <c r="H719" s="55">
        <v>38473537.969999999</v>
      </c>
      <c r="I719" s="55">
        <v>-35550977.719999999</v>
      </c>
      <c r="J719">
        <v>5</v>
      </c>
    </row>
    <row r="720" spans="1:10" ht="15.75" hidden="1" customHeight="1">
      <c r="A720" t="s">
        <v>1695</v>
      </c>
      <c r="B720" t="s">
        <v>313</v>
      </c>
      <c r="C720">
        <v>0</v>
      </c>
      <c r="D720">
        <v>6</v>
      </c>
      <c r="E720">
        <v>2025</v>
      </c>
      <c r="F720" s="55">
        <v>-61214935.640000001</v>
      </c>
      <c r="G720" s="55">
        <v>64137495.890000001</v>
      </c>
      <c r="H720" s="55">
        <v>38473537.969999999</v>
      </c>
      <c r="I720" s="55">
        <v>-35550977.719999999</v>
      </c>
      <c r="J720">
        <v>6</v>
      </c>
    </row>
    <row r="721" spans="1:10" ht="15.75" hidden="1" customHeight="1">
      <c r="A721" t="s">
        <v>1696</v>
      </c>
      <c r="B721" t="s">
        <v>1697</v>
      </c>
      <c r="C721">
        <v>0</v>
      </c>
      <c r="D721">
        <v>6</v>
      </c>
      <c r="E721">
        <v>2025</v>
      </c>
      <c r="F721" s="55">
        <v>-2178</v>
      </c>
      <c r="G721" s="55">
        <v>0</v>
      </c>
      <c r="H721" s="55">
        <v>0</v>
      </c>
      <c r="I721" s="55">
        <v>-2178</v>
      </c>
      <c r="J721">
        <v>7</v>
      </c>
    </row>
    <row r="722" spans="1:10" ht="15.75" hidden="1" customHeight="1">
      <c r="A722" t="s">
        <v>1698</v>
      </c>
      <c r="B722" t="s">
        <v>1699</v>
      </c>
      <c r="C722">
        <v>0</v>
      </c>
      <c r="D722">
        <v>6</v>
      </c>
      <c r="E722">
        <v>2025</v>
      </c>
      <c r="F722" s="55">
        <v>0</v>
      </c>
      <c r="G722" s="55">
        <v>158133.94</v>
      </c>
      <c r="H722" s="55">
        <v>158133.94</v>
      </c>
      <c r="I722" s="55">
        <v>0</v>
      </c>
      <c r="J722">
        <v>7</v>
      </c>
    </row>
    <row r="723" spans="1:10" ht="15.75" hidden="1" customHeight="1">
      <c r="A723" t="s">
        <v>5047</v>
      </c>
      <c r="B723" t="s">
        <v>5048</v>
      </c>
      <c r="C723">
        <v>0</v>
      </c>
      <c r="D723">
        <v>6</v>
      </c>
      <c r="E723">
        <v>2025</v>
      </c>
      <c r="F723" s="55">
        <v>0</v>
      </c>
      <c r="G723" s="55">
        <v>2787.48</v>
      </c>
      <c r="H723" s="55">
        <v>2787.48</v>
      </c>
      <c r="I723" s="55">
        <v>0</v>
      </c>
      <c r="J723">
        <v>7</v>
      </c>
    </row>
    <row r="724" spans="1:10" ht="15.75" hidden="1" customHeight="1">
      <c r="A724" t="s">
        <v>1702</v>
      </c>
      <c r="B724" t="s">
        <v>1703</v>
      </c>
      <c r="C724">
        <v>0</v>
      </c>
      <c r="D724">
        <v>6</v>
      </c>
      <c r="E724">
        <v>2025</v>
      </c>
      <c r="F724" s="55">
        <v>0</v>
      </c>
      <c r="G724" s="55">
        <v>1423989</v>
      </c>
      <c r="H724" s="55">
        <v>1423989</v>
      </c>
      <c r="I724" s="55">
        <v>0</v>
      </c>
      <c r="J724">
        <v>7</v>
      </c>
    </row>
    <row r="725" spans="1:10" ht="15.75" hidden="1" customHeight="1">
      <c r="A725" t="s">
        <v>1706</v>
      </c>
      <c r="B725" t="s">
        <v>1707</v>
      </c>
      <c r="C725">
        <v>0</v>
      </c>
      <c r="D725">
        <v>6</v>
      </c>
      <c r="E725">
        <v>2025</v>
      </c>
      <c r="F725" s="55">
        <v>0</v>
      </c>
      <c r="G725" s="55">
        <v>129572.96</v>
      </c>
      <c r="H725" s="55">
        <v>129572.96</v>
      </c>
      <c r="I725" s="55">
        <v>0</v>
      </c>
      <c r="J725">
        <v>7</v>
      </c>
    </row>
    <row r="726" spans="1:10" ht="15.75" hidden="1" customHeight="1">
      <c r="A726" t="s">
        <v>1708</v>
      </c>
      <c r="B726" t="s">
        <v>1709</v>
      </c>
      <c r="C726">
        <v>0</v>
      </c>
      <c r="D726">
        <v>6</v>
      </c>
      <c r="E726">
        <v>2025</v>
      </c>
      <c r="F726" s="55">
        <v>-60900</v>
      </c>
      <c r="G726" s="55">
        <v>0</v>
      </c>
      <c r="H726" s="55">
        <v>0</v>
      </c>
      <c r="I726" s="55">
        <v>-60900</v>
      </c>
      <c r="J726">
        <v>7</v>
      </c>
    </row>
    <row r="727" spans="1:10" ht="15.75" hidden="1" customHeight="1">
      <c r="A727" t="s">
        <v>4224</v>
      </c>
      <c r="B727" t="s">
        <v>4225</v>
      </c>
      <c r="C727">
        <v>0</v>
      </c>
      <c r="D727">
        <v>6</v>
      </c>
      <c r="E727">
        <v>2025</v>
      </c>
      <c r="F727" s="55">
        <v>0</v>
      </c>
      <c r="G727" s="55">
        <v>11891.06</v>
      </c>
      <c r="H727" s="55">
        <v>12519.85</v>
      </c>
      <c r="I727" s="55">
        <v>-628.79</v>
      </c>
      <c r="J727">
        <v>7</v>
      </c>
    </row>
    <row r="728" spans="1:10" ht="15.75" hidden="1" customHeight="1">
      <c r="A728" t="s">
        <v>1710</v>
      </c>
      <c r="B728" t="s">
        <v>1711</v>
      </c>
      <c r="C728">
        <v>0</v>
      </c>
      <c r="D728">
        <v>6</v>
      </c>
      <c r="E728">
        <v>2025</v>
      </c>
      <c r="F728" s="55">
        <v>0</v>
      </c>
      <c r="G728" s="55">
        <v>10220</v>
      </c>
      <c r="H728" s="55">
        <v>10220</v>
      </c>
      <c r="I728" s="55">
        <v>0</v>
      </c>
      <c r="J728">
        <v>7</v>
      </c>
    </row>
    <row r="729" spans="1:10" ht="15.75" hidden="1" customHeight="1">
      <c r="A729" t="s">
        <v>1712</v>
      </c>
      <c r="B729" t="s">
        <v>1713</v>
      </c>
      <c r="C729">
        <v>0</v>
      </c>
      <c r="D729">
        <v>6</v>
      </c>
      <c r="E729">
        <v>2025</v>
      </c>
      <c r="F729" s="55">
        <v>-4352.32</v>
      </c>
      <c r="G729" s="55">
        <v>1163623.8600000001</v>
      </c>
      <c r="H729" s="55">
        <v>1163623.8600000001</v>
      </c>
      <c r="I729" s="55">
        <v>-4352.32</v>
      </c>
      <c r="J729">
        <v>7</v>
      </c>
    </row>
    <row r="730" spans="1:10" ht="15.75" hidden="1" customHeight="1">
      <c r="A730" t="s">
        <v>1714</v>
      </c>
      <c r="B730" t="s">
        <v>1715</v>
      </c>
      <c r="C730">
        <v>0</v>
      </c>
      <c r="D730">
        <v>6</v>
      </c>
      <c r="E730">
        <v>2025</v>
      </c>
      <c r="F730" s="55">
        <v>0</v>
      </c>
      <c r="G730" s="55">
        <v>85307.54</v>
      </c>
      <c r="H730" s="55">
        <v>85307.54</v>
      </c>
      <c r="I730" s="55">
        <v>0</v>
      </c>
      <c r="J730">
        <v>7</v>
      </c>
    </row>
    <row r="731" spans="1:10" ht="15.75" hidden="1" customHeight="1">
      <c r="A731" t="s">
        <v>4226</v>
      </c>
      <c r="B731" t="s">
        <v>4227</v>
      </c>
      <c r="C731">
        <v>0</v>
      </c>
      <c r="D731">
        <v>6</v>
      </c>
      <c r="E731">
        <v>2025</v>
      </c>
      <c r="F731" s="55">
        <v>0</v>
      </c>
      <c r="G731" s="55">
        <v>10710</v>
      </c>
      <c r="H731" s="55">
        <v>10710</v>
      </c>
      <c r="I731" s="55">
        <v>0</v>
      </c>
      <c r="J731">
        <v>7</v>
      </c>
    </row>
    <row r="732" spans="1:10" ht="15.75" hidden="1" customHeight="1">
      <c r="A732" t="s">
        <v>1720</v>
      </c>
      <c r="B732" t="s">
        <v>1721</v>
      </c>
      <c r="C732">
        <v>0</v>
      </c>
      <c r="D732">
        <v>6</v>
      </c>
      <c r="E732">
        <v>2025</v>
      </c>
      <c r="F732" s="55">
        <v>0</v>
      </c>
      <c r="G732" s="55">
        <v>329277.59999999998</v>
      </c>
      <c r="H732" s="55">
        <v>329277.59999999998</v>
      </c>
      <c r="I732" s="55">
        <v>0</v>
      </c>
      <c r="J732">
        <v>7</v>
      </c>
    </row>
    <row r="733" spans="1:10" ht="15.75" hidden="1" customHeight="1">
      <c r="A733" t="s">
        <v>1722</v>
      </c>
      <c r="B733" t="s">
        <v>1723</v>
      </c>
      <c r="C733">
        <v>0</v>
      </c>
      <c r="D733">
        <v>6</v>
      </c>
      <c r="E733">
        <v>2025</v>
      </c>
      <c r="F733" s="55">
        <v>0</v>
      </c>
      <c r="G733" s="55">
        <v>113754.6</v>
      </c>
      <c r="H733" s="55">
        <v>113754.6</v>
      </c>
      <c r="I733" s="55">
        <v>0</v>
      </c>
      <c r="J733">
        <v>7</v>
      </c>
    </row>
    <row r="734" spans="1:10" ht="15.75" hidden="1" customHeight="1">
      <c r="A734" t="s">
        <v>4798</v>
      </c>
      <c r="B734" t="s">
        <v>4799</v>
      </c>
      <c r="C734">
        <v>0</v>
      </c>
      <c r="D734">
        <v>6</v>
      </c>
      <c r="E734">
        <v>2025</v>
      </c>
      <c r="F734" s="55">
        <v>0</v>
      </c>
      <c r="G734" s="55">
        <v>1670.4</v>
      </c>
      <c r="H734" s="55">
        <v>1670.4</v>
      </c>
      <c r="I734" s="55">
        <v>0</v>
      </c>
      <c r="J734">
        <v>7</v>
      </c>
    </row>
    <row r="735" spans="1:10" ht="15.75" hidden="1" customHeight="1">
      <c r="A735" t="s">
        <v>1728</v>
      </c>
      <c r="B735" t="s">
        <v>1729</v>
      </c>
      <c r="C735">
        <v>0</v>
      </c>
      <c r="D735">
        <v>6</v>
      </c>
      <c r="E735">
        <v>2025</v>
      </c>
      <c r="F735" s="55">
        <v>0</v>
      </c>
      <c r="G735" s="55">
        <v>394194.21</v>
      </c>
      <c r="H735" s="55">
        <v>394194.21</v>
      </c>
      <c r="I735" s="55">
        <v>0</v>
      </c>
      <c r="J735">
        <v>7</v>
      </c>
    </row>
    <row r="736" spans="1:10" ht="15.75" hidden="1" customHeight="1">
      <c r="A736" t="s">
        <v>1730</v>
      </c>
      <c r="B736" t="s">
        <v>1731</v>
      </c>
      <c r="C736">
        <v>0</v>
      </c>
      <c r="D736">
        <v>6</v>
      </c>
      <c r="E736">
        <v>2025</v>
      </c>
      <c r="F736" s="55">
        <v>0</v>
      </c>
      <c r="G736" s="55">
        <v>1498428.48</v>
      </c>
      <c r="H736" s="55">
        <v>1498428.48</v>
      </c>
      <c r="I736" s="55">
        <v>0</v>
      </c>
      <c r="J736">
        <v>7</v>
      </c>
    </row>
    <row r="737" spans="1:10" ht="15.75" hidden="1" customHeight="1">
      <c r="A737" t="s">
        <v>1732</v>
      </c>
      <c r="B737" t="s">
        <v>1733</v>
      </c>
      <c r="C737">
        <v>0</v>
      </c>
      <c r="D737">
        <v>6</v>
      </c>
      <c r="E737">
        <v>2025</v>
      </c>
      <c r="F737" s="55">
        <v>-25843316.030000001</v>
      </c>
      <c r="G737" s="55">
        <v>25706359.219999999</v>
      </c>
      <c r="H737" s="55">
        <v>31316.799999999999</v>
      </c>
      <c r="I737" s="55">
        <v>-168273.61</v>
      </c>
      <c r="J737">
        <v>7</v>
      </c>
    </row>
    <row r="738" spans="1:10" ht="15.75" hidden="1" customHeight="1">
      <c r="A738" t="s">
        <v>1734</v>
      </c>
      <c r="B738" t="s">
        <v>1735</v>
      </c>
      <c r="C738">
        <v>0</v>
      </c>
      <c r="D738">
        <v>6</v>
      </c>
      <c r="E738">
        <v>2025</v>
      </c>
      <c r="F738" s="55">
        <v>0</v>
      </c>
      <c r="G738" s="55">
        <v>43759.839999999997</v>
      </c>
      <c r="H738" s="55">
        <v>43759.839999999997</v>
      </c>
      <c r="I738" s="55">
        <v>0</v>
      </c>
      <c r="J738">
        <v>7</v>
      </c>
    </row>
    <row r="739" spans="1:10" ht="15.75" hidden="1" customHeight="1">
      <c r="A739" t="s">
        <v>5049</v>
      </c>
      <c r="B739" t="s">
        <v>5050</v>
      </c>
      <c r="C739">
        <v>0</v>
      </c>
      <c r="D739">
        <v>6</v>
      </c>
      <c r="E739">
        <v>2025</v>
      </c>
      <c r="F739" s="55">
        <v>-35000000</v>
      </c>
      <c r="G739" s="55">
        <v>0</v>
      </c>
      <c r="H739" s="55">
        <v>0</v>
      </c>
      <c r="I739" s="55">
        <v>-35000000</v>
      </c>
      <c r="J739">
        <v>7</v>
      </c>
    </row>
    <row r="740" spans="1:10" ht="15.75" hidden="1" customHeight="1">
      <c r="A740" t="s">
        <v>4234</v>
      </c>
      <c r="B740" t="s">
        <v>4235</v>
      </c>
      <c r="C740">
        <v>0</v>
      </c>
      <c r="D740">
        <v>6</v>
      </c>
      <c r="E740">
        <v>2025</v>
      </c>
      <c r="F740" s="55">
        <v>0</v>
      </c>
      <c r="G740" s="55">
        <v>37746</v>
      </c>
      <c r="H740" s="55">
        <v>37746</v>
      </c>
      <c r="I740" s="55">
        <v>0</v>
      </c>
      <c r="J740">
        <v>7</v>
      </c>
    </row>
    <row r="741" spans="1:10" ht="15.75" hidden="1" customHeight="1">
      <c r="A741" t="s">
        <v>5051</v>
      </c>
      <c r="B741" t="s">
        <v>5052</v>
      </c>
      <c r="C741">
        <v>0</v>
      </c>
      <c r="D741">
        <v>6</v>
      </c>
      <c r="E741">
        <v>2025</v>
      </c>
      <c r="F741" s="55">
        <v>0</v>
      </c>
      <c r="G741" s="55">
        <v>307400</v>
      </c>
      <c r="H741" s="55">
        <v>307400</v>
      </c>
      <c r="I741" s="55">
        <v>0</v>
      </c>
      <c r="J741">
        <v>7</v>
      </c>
    </row>
    <row r="742" spans="1:10" ht="15.75" hidden="1" customHeight="1">
      <c r="A742" t="s">
        <v>1738</v>
      </c>
      <c r="B742" t="s">
        <v>1739</v>
      </c>
      <c r="C742">
        <v>0</v>
      </c>
      <c r="D742">
        <v>6</v>
      </c>
      <c r="E742">
        <v>2025</v>
      </c>
      <c r="F742" s="55">
        <v>0</v>
      </c>
      <c r="G742" s="55">
        <v>102165.84</v>
      </c>
      <c r="H742" s="55">
        <v>102165.84</v>
      </c>
      <c r="I742" s="55">
        <v>0</v>
      </c>
      <c r="J742">
        <v>7</v>
      </c>
    </row>
    <row r="743" spans="1:10" ht="15.75" hidden="1" customHeight="1">
      <c r="A743" t="s">
        <v>5053</v>
      </c>
      <c r="B743" t="s">
        <v>5054</v>
      </c>
      <c r="C743">
        <v>0</v>
      </c>
      <c r="D743">
        <v>6</v>
      </c>
      <c r="E743">
        <v>2025</v>
      </c>
      <c r="F743" s="55">
        <v>0</v>
      </c>
      <c r="G743" s="55">
        <v>38976</v>
      </c>
      <c r="H743" s="55">
        <v>38976</v>
      </c>
      <c r="I743" s="55">
        <v>0</v>
      </c>
      <c r="J743">
        <v>7</v>
      </c>
    </row>
    <row r="744" spans="1:10" ht="15.75" hidden="1" customHeight="1">
      <c r="A744" t="s">
        <v>1742</v>
      </c>
      <c r="B744" t="s">
        <v>1743</v>
      </c>
      <c r="C744">
        <v>0</v>
      </c>
      <c r="D744">
        <v>6</v>
      </c>
      <c r="E744">
        <v>2025</v>
      </c>
      <c r="F744" s="55">
        <v>0</v>
      </c>
      <c r="G744" s="55">
        <v>5940</v>
      </c>
      <c r="H744" s="55">
        <v>5940</v>
      </c>
      <c r="I744" s="55">
        <v>0</v>
      </c>
      <c r="J744">
        <v>7</v>
      </c>
    </row>
    <row r="745" spans="1:10" ht="15.75" hidden="1" customHeight="1">
      <c r="A745" t="s">
        <v>1744</v>
      </c>
      <c r="B745" t="s">
        <v>1745</v>
      </c>
      <c r="C745">
        <v>0</v>
      </c>
      <c r="D745">
        <v>6</v>
      </c>
      <c r="E745">
        <v>2025</v>
      </c>
      <c r="F745" s="55">
        <v>0</v>
      </c>
      <c r="G745" s="55">
        <v>30577.599999999999</v>
      </c>
      <c r="H745" s="55">
        <v>30577.599999999999</v>
      </c>
      <c r="I745" s="55">
        <v>0</v>
      </c>
      <c r="J745">
        <v>7</v>
      </c>
    </row>
    <row r="746" spans="1:10" ht="15.75" hidden="1" customHeight="1">
      <c r="A746" t="s">
        <v>1746</v>
      </c>
      <c r="B746" t="s">
        <v>1747</v>
      </c>
      <c r="C746">
        <v>0</v>
      </c>
      <c r="D746">
        <v>6</v>
      </c>
      <c r="E746">
        <v>2025</v>
      </c>
      <c r="F746" s="55">
        <v>0</v>
      </c>
      <c r="G746" s="55">
        <v>2157050.42</v>
      </c>
      <c r="H746" s="55">
        <v>2157050.42</v>
      </c>
      <c r="I746" s="55">
        <v>0</v>
      </c>
      <c r="J746">
        <v>7</v>
      </c>
    </row>
    <row r="747" spans="1:10" ht="15.75" hidden="1" customHeight="1">
      <c r="A747" t="s">
        <v>5055</v>
      </c>
      <c r="B747" t="s">
        <v>5056</v>
      </c>
      <c r="C747">
        <v>0</v>
      </c>
      <c r="D747">
        <v>6</v>
      </c>
      <c r="E747">
        <v>2025</v>
      </c>
      <c r="F747" s="55">
        <v>0</v>
      </c>
      <c r="G747" s="55">
        <v>22108.21</v>
      </c>
      <c r="H747" s="55">
        <v>22108.21</v>
      </c>
      <c r="I747" s="55">
        <v>0</v>
      </c>
      <c r="J747">
        <v>7</v>
      </c>
    </row>
    <row r="748" spans="1:10" ht="15.75" hidden="1" customHeight="1">
      <c r="A748" t="s">
        <v>1748</v>
      </c>
      <c r="B748" t="s">
        <v>1749</v>
      </c>
      <c r="C748">
        <v>0</v>
      </c>
      <c r="D748">
        <v>6</v>
      </c>
      <c r="E748">
        <v>2025</v>
      </c>
      <c r="F748" s="55">
        <v>0</v>
      </c>
      <c r="G748" s="55">
        <v>65868.66</v>
      </c>
      <c r="H748" s="55">
        <v>65868.66</v>
      </c>
      <c r="I748" s="55">
        <v>0</v>
      </c>
      <c r="J748">
        <v>7</v>
      </c>
    </row>
    <row r="749" spans="1:10" ht="15.75" hidden="1" customHeight="1">
      <c r="A749" t="s">
        <v>1750</v>
      </c>
      <c r="B749" t="s">
        <v>1751</v>
      </c>
      <c r="C749">
        <v>0</v>
      </c>
      <c r="D749">
        <v>6</v>
      </c>
      <c r="E749">
        <v>2025</v>
      </c>
      <c r="F749" s="55">
        <v>-102544</v>
      </c>
      <c r="G749" s="55">
        <v>0</v>
      </c>
      <c r="H749" s="55">
        <v>0</v>
      </c>
      <c r="I749" s="55">
        <v>-102544</v>
      </c>
      <c r="J749">
        <v>7</v>
      </c>
    </row>
    <row r="750" spans="1:10" ht="15.75" hidden="1" customHeight="1">
      <c r="A750" t="s">
        <v>1752</v>
      </c>
      <c r="B750" t="s">
        <v>1753</v>
      </c>
      <c r="C750">
        <v>0</v>
      </c>
      <c r="D750">
        <v>6</v>
      </c>
      <c r="E750">
        <v>2025</v>
      </c>
      <c r="F750" s="55">
        <v>0</v>
      </c>
      <c r="G750" s="55">
        <v>170860.06</v>
      </c>
      <c r="H750" s="55">
        <v>170860.06</v>
      </c>
      <c r="I750" s="55">
        <v>0</v>
      </c>
      <c r="J750">
        <v>7</v>
      </c>
    </row>
    <row r="751" spans="1:10" ht="15.75" hidden="1" customHeight="1">
      <c r="A751" t="s">
        <v>1754</v>
      </c>
      <c r="B751" t="s">
        <v>1755</v>
      </c>
      <c r="C751">
        <v>0</v>
      </c>
      <c r="D751">
        <v>6</v>
      </c>
      <c r="E751">
        <v>2025</v>
      </c>
      <c r="F751" s="55">
        <v>-21284.03</v>
      </c>
      <c r="G751" s="55">
        <v>27284.79</v>
      </c>
      <c r="H751" s="55">
        <v>27284.79</v>
      </c>
      <c r="I751" s="55">
        <v>-21284.03</v>
      </c>
      <c r="J751">
        <v>7</v>
      </c>
    </row>
    <row r="752" spans="1:10" ht="15.75" hidden="1" customHeight="1">
      <c r="A752" t="s">
        <v>4606</v>
      </c>
      <c r="B752" t="s">
        <v>4607</v>
      </c>
      <c r="C752">
        <v>0</v>
      </c>
      <c r="D752">
        <v>6</v>
      </c>
      <c r="E752">
        <v>2025</v>
      </c>
      <c r="F752" s="55">
        <v>0</v>
      </c>
      <c r="G752" s="55">
        <v>32444.94</v>
      </c>
      <c r="H752" s="55">
        <v>32444.94</v>
      </c>
      <c r="I752" s="55">
        <v>0</v>
      </c>
      <c r="J752">
        <v>7</v>
      </c>
    </row>
    <row r="753" spans="1:10" ht="15.75" hidden="1" customHeight="1">
      <c r="A753" t="s">
        <v>1760</v>
      </c>
      <c r="B753" t="s">
        <v>1761</v>
      </c>
      <c r="C753">
        <v>0</v>
      </c>
      <c r="D753">
        <v>6</v>
      </c>
      <c r="E753">
        <v>2025</v>
      </c>
      <c r="F753" s="55">
        <v>0</v>
      </c>
      <c r="G753" s="55">
        <v>6148</v>
      </c>
      <c r="H753" s="55">
        <v>6148</v>
      </c>
      <c r="I753" s="55">
        <v>0</v>
      </c>
      <c r="J753">
        <v>7</v>
      </c>
    </row>
    <row r="754" spans="1:10" ht="15.75" hidden="1" customHeight="1">
      <c r="A754" t="s">
        <v>5057</v>
      </c>
      <c r="B754" t="s">
        <v>5058</v>
      </c>
      <c r="C754">
        <v>0</v>
      </c>
      <c r="D754">
        <v>6</v>
      </c>
      <c r="E754">
        <v>2025</v>
      </c>
      <c r="F754" s="55">
        <v>0</v>
      </c>
      <c r="G754" s="55">
        <v>34394</v>
      </c>
      <c r="H754" s="55">
        <v>34394</v>
      </c>
      <c r="I754" s="55">
        <v>0</v>
      </c>
      <c r="J754">
        <v>7</v>
      </c>
    </row>
    <row r="755" spans="1:10" ht="15.75" hidden="1" customHeight="1">
      <c r="A755" t="s">
        <v>5059</v>
      </c>
      <c r="B755" t="s">
        <v>5060</v>
      </c>
      <c r="C755">
        <v>0</v>
      </c>
      <c r="D755">
        <v>6</v>
      </c>
      <c r="E755">
        <v>2025</v>
      </c>
      <c r="F755" s="55">
        <v>0</v>
      </c>
      <c r="G755" s="55">
        <v>72834.080000000002</v>
      </c>
      <c r="H755" s="55">
        <v>72834.080000000002</v>
      </c>
      <c r="I755" s="55">
        <v>0</v>
      </c>
      <c r="J755">
        <v>7</v>
      </c>
    </row>
    <row r="756" spans="1:10" ht="15.75" hidden="1" customHeight="1">
      <c r="A756" t="s">
        <v>4244</v>
      </c>
      <c r="B756" t="s">
        <v>4245</v>
      </c>
      <c r="C756">
        <v>0</v>
      </c>
      <c r="D756">
        <v>6</v>
      </c>
      <c r="E756">
        <v>2025</v>
      </c>
      <c r="F756" s="55">
        <v>0</v>
      </c>
      <c r="G756" s="55">
        <v>517605.76</v>
      </c>
      <c r="H756" s="55">
        <v>517605.76</v>
      </c>
      <c r="I756" s="55">
        <v>0</v>
      </c>
      <c r="J756">
        <v>7</v>
      </c>
    </row>
    <row r="757" spans="1:10" ht="15.75" hidden="1" customHeight="1">
      <c r="A757" t="s">
        <v>1764</v>
      </c>
      <c r="B757" t="s">
        <v>1765</v>
      </c>
      <c r="C757">
        <v>0</v>
      </c>
      <c r="D757">
        <v>6</v>
      </c>
      <c r="E757">
        <v>2025</v>
      </c>
      <c r="F757" s="55">
        <v>0</v>
      </c>
      <c r="G757" s="55">
        <v>14204.9</v>
      </c>
      <c r="H757" s="55">
        <v>28754.22</v>
      </c>
      <c r="I757" s="55">
        <v>-14549.32</v>
      </c>
      <c r="J757">
        <v>7</v>
      </c>
    </row>
    <row r="758" spans="1:10" ht="15.75" hidden="1" customHeight="1">
      <c r="A758" t="s">
        <v>1770</v>
      </c>
      <c r="B758" t="s">
        <v>1771</v>
      </c>
      <c r="C758">
        <v>0</v>
      </c>
      <c r="D758">
        <v>6</v>
      </c>
      <c r="E758">
        <v>2025</v>
      </c>
      <c r="F758" s="55">
        <v>-9744</v>
      </c>
      <c r="G758" s="55">
        <v>0</v>
      </c>
      <c r="H758" s="55">
        <v>0</v>
      </c>
      <c r="I758" s="55">
        <v>-9744</v>
      </c>
      <c r="J758">
        <v>7</v>
      </c>
    </row>
    <row r="759" spans="1:10" ht="15.75" hidden="1" customHeight="1">
      <c r="A759" t="s">
        <v>1772</v>
      </c>
      <c r="B759" t="s">
        <v>1773</v>
      </c>
      <c r="C759">
        <v>0</v>
      </c>
      <c r="D759">
        <v>6</v>
      </c>
      <c r="E759">
        <v>2025</v>
      </c>
      <c r="F759" s="55">
        <v>0</v>
      </c>
      <c r="G759" s="55">
        <v>7238670</v>
      </c>
      <c r="H759" s="55">
        <v>7238670</v>
      </c>
      <c r="I759" s="55">
        <v>0</v>
      </c>
      <c r="J759">
        <v>7</v>
      </c>
    </row>
    <row r="760" spans="1:10" ht="15.75" hidden="1" customHeight="1">
      <c r="A760" t="s">
        <v>1774</v>
      </c>
      <c r="B760" t="s">
        <v>1775</v>
      </c>
      <c r="C760">
        <v>0</v>
      </c>
      <c r="D760">
        <v>6</v>
      </c>
      <c r="E760">
        <v>2025</v>
      </c>
      <c r="F760" s="55">
        <v>0</v>
      </c>
      <c r="G760" s="55">
        <v>483767.29</v>
      </c>
      <c r="H760" s="55">
        <v>483767.29</v>
      </c>
      <c r="I760" s="55">
        <v>0</v>
      </c>
      <c r="J760">
        <v>7</v>
      </c>
    </row>
    <row r="761" spans="1:10" ht="15.75" hidden="1" customHeight="1">
      <c r="A761" t="s">
        <v>1778</v>
      </c>
      <c r="B761" t="s">
        <v>1779</v>
      </c>
      <c r="C761">
        <v>0</v>
      </c>
      <c r="D761">
        <v>6</v>
      </c>
      <c r="E761">
        <v>2025</v>
      </c>
      <c r="F761" s="55">
        <v>-59774.8</v>
      </c>
      <c r="G761" s="55">
        <v>0</v>
      </c>
      <c r="H761" s="55">
        <v>0</v>
      </c>
      <c r="I761" s="55">
        <v>-59774.8</v>
      </c>
      <c r="J761">
        <v>7</v>
      </c>
    </row>
    <row r="762" spans="1:10" ht="15.75" hidden="1" customHeight="1">
      <c r="A762" t="s">
        <v>1782</v>
      </c>
      <c r="B762" t="s">
        <v>1783</v>
      </c>
      <c r="C762">
        <v>0</v>
      </c>
      <c r="D762">
        <v>6</v>
      </c>
      <c r="E762">
        <v>2025</v>
      </c>
      <c r="F762" s="55">
        <v>0</v>
      </c>
      <c r="G762" s="55">
        <v>16820</v>
      </c>
      <c r="H762" s="55">
        <v>16820</v>
      </c>
      <c r="I762" s="55">
        <v>0</v>
      </c>
      <c r="J762">
        <v>7</v>
      </c>
    </row>
    <row r="763" spans="1:10" ht="15.75" hidden="1" customHeight="1">
      <c r="A763" t="s">
        <v>5061</v>
      </c>
      <c r="B763" t="s">
        <v>5062</v>
      </c>
      <c r="C763">
        <v>0</v>
      </c>
      <c r="D763">
        <v>6</v>
      </c>
      <c r="E763">
        <v>2025</v>
      </c>
      <c r="F763" s="55">
        <v>0</v>
      </c>
      <c r="G763" s="55">
        <v>462.07</v>
      </c>
      <c r="H763" s="55">
        <v>462.07</v>
      </c>
      <c r="I763" s="55">
        <v>0</v>
      </c>
      <c r="J763">
        <v>7</v>
      </c>
    </row>
    <row r="764" spans="1:10" ht="15.75" hidden="1" customHeight="1">
      <c r="A764" t="s">
        <v>1786</v>
      </c>
      <c r="B764" t="s">
        <v>1787</v>
      </c>
      <c r="C764">
        <v>0</v>
      </c>
      <c r="D764">
        <v>6</v>
      </c>
      <c r="E764">
        <v>2025</v>
      </c>
      <c r="F764" s="55">
        <v>-66298.64</v>
      </c>
      <c r="G764" s="55">
        <v>0</v>
      </c>
      <c r="H764" s="55">
        <v>0</v>
      </c>
      <c r="I764" s="55">
        <v>-66298.64</v>
      </c>
      <c r="J764">
        <v>7</v>
      </c>
    </row>
    <row r="765" spans="1:10" ht="15.75" hidden="1" customHeight="1">
      <c r="A765" t="s">
        <v>5063</v>
      </c>
      <c r="B765" t="s">
        <v>5064</v>
      </c>
      <c r="C765">
        <v>0</v>
      </c>
      <c r="D765">
        <v>6</v>
      </c>
      <c r="E765">
        <v>2025</v>
      </c>
      <c r="F765" s="55">
        <v>0</v>
      </c>
      <c r="G765" s="55">
        <v>30678.73</v>
      </c>
      <c r="H765" s="55">
        <v>30678.73</v>
      </c>
      <c r="I765" s="55">
        <v>0</v>
      </c>
      <c r="J765">
        <v>7</v>
      </c>
    </row>
    <row r="766" spans="1:10" ht="15.75" hidden="1" customHeight="1">
      <c r="A766" t="s">
        <v>5065</v>
      </c>
      <c r="B766" t="s">
        <v>5066</v>
      </c>
      <c r="C766">
        <v>0</v>
      </c>
      <c r="D766">
        <v>6</v>
      </c>
      <c r="E766">
        <v>2025</v>
      </c>
      <c r="F766" s="55">
        <v>0</v>
      </c>
      <c r="G766" s="55">
        <v>154193.17000000001</v>
      </c>
      <c r="H766" s="55">
        <v>154193.17000000001</v>
      </c>
      <c r="I766" s="55">
        <v>0</v>
      </c>
      <c r="J766">
        <v>7</v>
      </c>
    </row>
    <row r="767" spans="1:10" ht="15.75" hidden="1" customHeight="1">
      <c r="A767" t="s">
        <v>1792</v>
      </c>
      <c r="B767" t="s">
        <v>1793</v>
      </c>
      <c r="C767">
        <v>0</v>
      </c>
      <c r="D767">
        <v>6</v>
      </c>
      <c r="E767">
        <v>2025</v>
      </c>
      <c r="F767" s="55">
        <v>-15544</v>
      </c>
      <c r="G767" s="55">
        <v>0</v>
      </c>
      <c r="H767" s="55">
        <v>0</v>
      </c>
      <c r="I767" s="55">
        <v>-15544</v>
      </c>
      <c r="J767">
        <v>7</v>
      </c>
    </row>
    <row r="768" spans="1:10" ht="15.75" hidden="1" customHeight="1">
      <c r="A768" t="s">
        <v>1798</v>
      </c>
      <c r="B768" t="s">
        <v>1799</v>
      </c>
      <c r="C768">
        <v>0</v>
      </c>
      <c r="D768">
        <v>6</v>
      </c>
      <c r="E768">
        <v>2025</v>
      </c>
      <c r="F768" s="55">
        <v>0</v>
      </c>
      <c r="G768" s="55">
        <v>564427.35</v>
      </c>
      <c r="H768" s="55">
        <v>564427.35</v>
      </c>
      <c r="I768" s="55">
        <v>0</v>
      </c>
      <c r="J768">
        <v>7</v>
      </c>
    </row>
    <row r="769" spans="1:10" ht="15.75" hidden="1" customHeight="1">
      <c r="A769" t="s">
        <v>1800</v>
      </c>
      <c r="B769" t="s">
        <v>1801</v>
      </c>
      <c r="C769">
        <v>0</v>
      </c>
      <c r="D769">
        <v>6</v>
      </c>
      <c r="E769">
        <v>2025</v>
      </c>
      <c r="F769" s="55">
        <v>0</v>
      </c>
      <c r="G769" s="55">
        <v>91499.71</v>
      </c>
      <c r="H769" s="55">
        <v>91499.71</v>
      </c>
      <c r="I769" s="55">
        <v>0</v>
      </c>
      <c r="J769">
        <v>7</v>
      </c>
    </row>
    <row r="770" spans="1:10" ht="15.75" hidden="1" customHeight="1">
      <c r="A770" t="s">
        <v>4252</v>
      </c>
      <c r="B770" t="s">
        <v>4253</v>
      </c>
      <c r="C770">
        <v>0</v>
      </c>
      <c r="D770">
        <v>6</v>
      </c>
      <c r="E770">
        <v>2025</v>
      </c>
      <c r="F770" s="55">
        <v>0</v>
      </c>
      <c r="G770" s="55">
        <v>31320</v>
      </c>
      <c r="H770" s="55">
        <v>31320</v>
      </c>
      <c r="I770" s="55">
        <v>0</v>
      </c>
      <c r="J770">
        <v>7</v>
      </c>
    </row>
    <row r="771" spans="1:10" ht="15.75" hidden="1" customHeight="1">
      <c r="A771" t="s">
        <v>5067</v>
      </c>
      <c r="B771" t="s">
        <v>5068</v>
      </c>
      <c r="C771">
        <v>0</v>
      </c>
      <c r="D771">
        <v>6</v>
      </c>
      <c r="E771">
        <v>2025</v>
      </c>
      <c r="F771" s="55">
        <v>0</v>
      </c>
      <c r="G771" s="55">
        <v>39672</v>
      </c>
      <c r="H771" s="55">
        <v>39672</v>
      </c>
      <c r="I771" s="55">
        <v>0</v>
      </c>
      <c r="J771">
        <v>7</v>
      </c>
    </row>
    <row r="772" spans="1:10" ht="15.75" hidden="1" customHeight="1">
      <c r="A772" t="s">
        <v>1808</v>
      </c>
      <c r="B772" t="s">
        <v>1809</v>
      </c>
      <c r="C772">
        <v>0</v>
      </c>
      <c r="D772">
        <v>6</v>
      </c>
      <c r="E772">
        <v>2025</v>
      </c>
      <c r="F772" s="55">
        <v>0</v>
      </c>
      <c r="G772" s="55">
        <v>57142.66</v>
      </c>
      <c r="H772" s="55">
        <v>57142.66</v>
      </c>
      <c r="I772" s="55">
        <v>0</v>
      </c>
      <c r="J772">
        <v>7</v>
      </c>
    </row>
    <row r="773" spans="1:10" ht="15.75" hidden="1" customHeight="1">
      <c r="A773" t="s">
        <v>4610</v>
      </c>
      <c r="B773" t="s">
        <v>4611</v>
      </c>
      <c r="C773">
        <v>0</v>
      </c>
      <c r="D773">
        <v>6</v>
      </c>
      <c r="E773">
        <v>2025</v>
      </c>
      <c r="F773" s="55">
        <v>0</v>
      </c>
      <c r="G773" s="55">
        <v>56897.919999999998</v>
      </c>
      <c r="H773" s="55">
        <v>56897.919999999998</v>
      </c>
      <c r="I773" s="55">
        <v>0</v>
      </c>
      <c r="J773">
        <v>7</v>
      </c>
    </row>
    <row r="774" spans="1:10" ht="15.75" hidden="1" customHeight="1">
      <c r="A774" t="s">
        <v>1812</v>
      </c>
      <c r="B774" t="s">
        <v>1813</v>
      </c>
      <c r="C774">
        <v>0</v>
      </c>
      <c r="D774">
        <v>6</v>
      </c>
      <c r="E774">
        <v>2025</v>
      </c>
      <c r="F774" s="55">
        <v>0</v>
      </c>
      <c r="G774" s="55">
        <v>150336</v>
      </c>
      <c r="H774" s="55">
        <v>150336</v>
      </c>
      <c r="I774" s="55">
        <v>0</v>
      </c>
      <c r="J774">
        <v>7</v>
      </c>
    </row>
    <row r="775" spans="1:10" ht="15.75" hidden="1" customHeight="1">
      <c r="A775" t="s">
        <v>1816</v>
      </c>
      <c r="B775" t="s">
        <v>1817</v>
      </c>
      <c r="C775">
        <v>0</v>
      </c>
      <c r="D775">
        <v>6</v>
      </c>
      <c r="E775">
        <v>2025</v>
      </c>
      <c r="F775" s="55">
        <v>0</v>
      </c>
      <c r="G775" s="55">
        <v>18710</v>
      </c>
      <c r="H775" s="55">
        <v>18710</v>
      </c>
      <c r="I775" s="55">
        <v>0</v>
      </c>
      <c r="J775">
        <v>7</v>
      </c>
    </row>
    <row r="776" spans="1:10" ht="15.75" hidden="1" customHeight="1">
      <c r="A776" t="s">
        <v>4654</v>
      </c>
      <c r="B776" t="s">
        <v>4655</v>
      </c>
      <c r="C776">
        <v>0</v>
      </c>
      <c r="D776">
        <v>6</v>
      </c>
      <c r="E776">
        <v>2025</v>
      </c>
      <c r="F776" s="55">
        <v>0</v>
      </c>
      <c r="G776" s="55">
        <v>52113.120000000003</v>
      </c>
      <c r="H776" s="55">
        <v>52113.120000000003</v>
      </c>
      <c r="I776" s="55">
        <v>0</v>
      </c>
      <c r="J776">
        <v>7</v>
      </c>
    </row>
    <row r="777" spans="1:10" ht="15.75" hidden="1" customHeight="1">
      <c r="A777" t="s">
        <v>1826</v>
      </c>
      <c r="B777" t="s">
        <v>1827</v>
      </c>
      <c r="C777">
        <v>0</v>
      </c>
      <c r="D777">
        <v>6</v>
      </c>
      <c r="E777">
        <v>2025</v>
      </c>
      <c r="F777" s="55">
        <v>0</v>
      </c>
      <c r="G777" s="55">
        <v>1219613.32</v>
      </c>
      <c r="H777" s="55">
        <v>1219613.32</v>
      </c>
      <c r="I777" s="55">
        <v>0</v>
      </c>
      <c r="J777">
        <v>7</v>
      </c>
    </row>
    <row r="778" spans="1:10" ht="15.75" hidden="1" customHeight="1">
      <c r="A778" t="s">
        <v>1830</v>
      </c>
      <c r="B778" t="s">
        <v>1831</v>
      </c>
      <c r="C778">
        <v>0</v>
      </c>
      <c r="D778">
        <v>6</v>
      </c>
      <c r="E778">
        <v>2025</v>
      </c>
      <c r="F778" s="55">
        <v>0</v>
      </c>
      <c r="G778" s="55">
        <v>104463.58</v>
      </c>
      <c r="H778" s="55">
        <v>104463.58</v>
      </c>
      <c r="I778" s="55">
        <v>0</v>
      </c>
      <c r="J778">
        <v>7</v>
      </c>
    </row>
    <row r="779" spans="1:10" ht="15.75" hidden="1" customHeight="1">
      <c r="A779" t="s">
        <v>1834</v>
      </c>
      <c r="B779" t="s">
        <v>1835</v>
      </c>
      <c r="C779">
        <v>0</v>
      </c>
      <c r="D779">
        <v>6</v>
      </c>
      <c r="E779">
        <v>2025</v>
      </c>
      <c r="F779" s="55">
        <v>0</v>
      </c>
      <c r="G779" s="55">
        <v>39150</v>
      </c>
      <c r="H779" s="55">
        <v>39150</v>
      </c>
      <c r="I779" s="55">
        <v>0</v>
      </c>
      <c r="J779">
        <v>7</v>
      </c>
    </row>
    <row r="780" spans="1:10" ht="15.75" hidden="1" customHeight="1">
      <c r="A780" t="s">
        <v>1838</v>
      </c>
      <c r="B780" t="s">
        <v>1839</v>
      </c>
      <c r="C780">
        <v>0</v>
      </c>
      <c r="D780">
        <v>6</v>
      </c>
      <c r="E780">
        <v>2025</v>
      </c>
      <c r="F780" s="55">
        <v>0</v>
      </c>
      <c r="G780" s="55">
        <v>21144</v>
      </c>
      <c r="H780" s="55">
        <v>21144</v>
      </c>
      <c r="I780" s="55">
        <v>0</v>
      </c>
      <c r="J780">
        <v>7</v>
      </c>
    </row>
    <row r="781" spans="1:10" ht="15.75" hidden="1" customHeight="1">
      <c r="A781" t="s">
        <v>1842</v>
      </c>
      <c r="B781" t="s">
        <v>1843</v>
      </c>
      <c r="C781">
        <v>0</v>
      </c>
      <c r="D781">
        <v>6</v>
      </c>
      <c r="E781">
        <v>2025</v>
      </c>
      <c r="F781" s="55">
        <v>-28999.82</v>
      </c>
      <c r="G781" s="55">
        <v>14572.8</v>
      </c>
      <c r="H781" s="55">
        <v>10479.19</v>
      </c>
      <c r="I781" s="55">
        <v>-24906.21</v>
      </c>
      <c r="J781">
        <v>7</v>
      </c>
    </row>
    <row r="782" spans="1:10" ht="15.75" hidden="1" customHeight="1">
      <c r="A782" t="s">
        <v>1844</v>
      </c>
      <c r="B782" t="s">
        <v>1845</v>
      </c>
      <c r="C782">
        <v>0</v>
      </c>
      <c r="D782">
        <v>6</v>
      </c>
      <c r="E782">
        <v>2025</v>
      </c>
      <c r="F782" s="55">
        <v>0</v>
      </c>
      <c r="G782" s="55">
        <v>1536809.76</v>
      </c>
      <c r="H782" s="55">
        <v>1536809.76</v>
      </c>
      <c r="I782" s="55">
        <v>0</v>
      </c>
      <c r="J782">
        <v>7</v>
      </c>
    </row>
    <row r="783" spans="1:10" ht="15.75" hidden="1" customHeight="1">
      <c r="A783" t="s">
        <v>4812</v>
      </c>
      <c r="B783" t="s">
        <v>4813</v>
      </c>
      <c r="C783">
        <v>0</v>
      </c>
      <c r="D783">
        <v>6</v>
      </c>
      <c r="E783">
        <v>2025</v>
      </c>
      <c r="F783" s="55">
        <v>0</v>
      </c>
      <c r="G783" s="55">
        <v>12274.25</v>
      </c>
      <c r="H783" s="55">
        <v>12274.25</v>
      </c>
      <c r="I783" s="55">
        <v>0</v>
      </c>
      <c r="J783">
        <v>7</v>
      </c>
    </row>
    <row r="784" spans="1:10" ht="15.75" hidden="1" customHeight="1">
      <c r="A784" t="s">
        <v>1856</v>
      </c>
      <c r="B784" t="s">
        <v>1857</v>
      </c>
      <c r="C784">
        <v>0</v>
      </c>
      <c r="D784">
        <v>6</v>
      </c>
      <c r="E784">
        <v>2025</v>
      </c>
      <c r="F784" s="55">
        <v>0</v>
      </c>
      <c r="G784" s="55">
        <v>147378</v>
      </c>
      <c r="H784" s="55">
        <v>147378</v>
      </c>
      <c r="I784" s="55">
        <v>0</v>
      </c>
      <c r="J784">
        <v>7</v>
      </c>
    </row>
    <row r="785" spans="1:10" ht="15.75" hidden="1" customHeight="1">
      <c r="A785" t="s">
        <v>1860</v>
      </c>
      <c r="B785" t="s">
        <v>1861</v>
      </c>
      <c r="C785">
        <v>0</v>
      </c>
      <c r="D785">
        <v>6</v>
      </c>
      <c r="E785">
        <v>2025</v>
      </c>
      <c r="F785" s="55">
        <v>0</v>
      </c>
      <c r="G785" s="55">
        <v>1703663.1</v>
      </c>
      <c r="H785" s="55">
        <v>1703663.1</v>
      </c>
      <c r="I785" s="55">
        <v>0</v>
      </c>
      <c r="J785">
        <v>7</v>
      </c>
    </row>
    <row r="786" spans="1:10" ht="15.75" hidden="1" customHeight="1">
      <c r="A786" t="s">
        <v>4616</v>
      </c>
      <c r="B786" t="s">
        <v>4617</v>
      </c>
      <c r="C786">
        <v>0</v>
      </c>
      <c r="D786">
        <v>6</v>
      </c>
      <c r="E786">
        <v>2025</v>
      </c>
      <c r="F786" s="55">
        <v>0</v>
      </c>
      <c r="G786" s="55">
        <v>33792</v>
      </c>
      <c r="H786" s="55">
        <v>33792</v>
      </c>
      <c r="I786" s="55">
        <v>0</v>
      </c>
      <c r="J786">
        <v>7</v>
      </c>
    </row>
    <row r="787" spans="1:10" ht="15.75" hidden="1" customHeight="1">
      <c r="A787" t="s">
        <v>4816</v>
      </c>
      <c r="B787" t="s">
        <v>4817</v>
      </c>
      <c r="C787">
        <v>0</v>
      </c>
      <c r="D787">
        <v>6</v>
      </c>
      <c r="E787">
        <v>2025</v>
      </c>
      <c r="F787" s="55">
        <v>0</v>
      </c>
      <c r="G787" s="55">
        <v>117360</v>
      </c>
      <c r="H787" s="55">
        <v>117360</v>
      </c>
      <c r="I787" s="55">
        <v>0</v>
      </c>
      <c r="J787">
        <v>7</v>
      </c>
    </row>
    <row r="788" spans="1:10" ht="15.75" hidden="1" customHeight="1">
      <c r="A788" t="s">
        <v>4660</v>
      </c>
      <c r="B788" t="s">
        <v>4661</v>
      </c>
      <c r="C788">
        <v>0</v>
      </c>
      <c r="D788">
        <v>6</v>
      </c>
      <c r="E788">
        <v>2025</v>
      </c>
      <c r="F788" s="55">
        <v>0</v>
      </c>
      <c r="G788" s="55">
        <v>300000</v>
      </c>
      <c r="H788" s="55">
        <v>300000</v>
      </c>
      <c r="I788" s="55">
        <v>0</v>
      </c>
      <c r="J788">
        <v>7</v>
      </c>
    </row>
    <row r="789" spans="1:10" ht="15.75" hidden="1" customHeight="1">
      <c r="A789" t="s">
        <v>4818</v>
      </c>
      <c r="B789" t="s">
        <v>4819</v>
      </c>
      <c r="C789">
        <v>0</v>
      </c>
      <c r="D789">
        <v>6</v>
      </c>
      <c r="E789">
        <v>2025</v>
      </c>
      <c r="F789" s="55">
        <v>0</v>
      </c>
      <c r="G789" s="55">
        <v>26400</v>
      </c>
      <c r="H789" s="55">
        <v>26400</v>
      </c>
      <c r="I789" s="55">
        <v>0</v>
      </c>
      <c r="J789">
        <v>7</v>
      </c>
    </row>
    <row r="790" spans="1:10" ht="15.75" hidden="1" customHeight="1">
      <c r="A790" t="s">
        <v>5069</v>
      </c>
      <c r="B790" t="s">
        <v>5070</v>
      </c>
      <c r="C790">
        <v>0</v>
      </c>
      <c r="D790">
        <v>6</v>
      </c>
      <c r="E790">
        <v>2025</v>
      </c>
      <c r="F790" s="55">
        <v>0</v>
      </c>
      <c r="G790" s="55">
        <v>24117.48</v>
      </c>
      <c r="H790" s="55">
        <v>24117.48</v>
      </c>
      <c r="I790" s="55">
        <v>0</v>
      </c>
      <c r="J790">
        <v>7</v>
      </c>
    </row>
    <row r="791" spans="1:10" ht="15.75" hidden="1" customHeight="1">
      <c r="A791" t="s">
        <v>4266</v>
      </c>
      <c r="B791" t="s">
        <v>4267</v>
      </c>
      <c r="C791">
        <v>0</v>
      </c>
      <c r="D791">
        <v>6</v>
      </c>
      <c r="E791">
        <v>2025</v>
      </c>
      <c r="F791" s="55">
        <v>0</v>
      </c>
      <c r="G791" s="55">
        <v>8033</v>
      </c>
      <c r="H791" s="55">
        <v>8033</v>
      </c>
      <c r="I791" s="55">
        <v>0</v>
      </c>
      <c r="J791">
        <v>7</v>
      </c>
    </row>
    <row r="792" spans="1:10" ht="15.75" hidden="1" customHeight="1">
      <c r="A792" t="s">
        <v>4270</v>
      </c>
      <c r="B792" t="s">
        <v>4271</v>
      </c>
      <c r="C792">
        <v>0</v>
      </c>
      <c r="D792">
        <v>6</v>
      </c>
      <c r="E792">
        <v>2025</v>
      </c>
      <c r="F792" s="55">
        <v>0</v>
      </c>
      <c r="G792" s="55">
        <v>35786</v>
      </c>
      <c r="H792" s="55">
        <v>35786</v>
      </c>
      <c r="I792" s="55">
        <v>0</v>
      </c>
      <c r="J792">
        <v>7</v>
      </c>
    </row>
    <row r="793" spans="1:10" ht="15.75" hidden="1" customHeight="1">
      <c r="A793" t="s">
        <v>5071</v>
      </c>
      <c r="B793" t="s">
        <v>5072</v>
      </c>
      <c r="C793">
        <v>0</v>
      </c>
      <c r="D793">
        <v>6</v>
      </c>
      <c r="E793">
        <v>2025</v>
      </c>
      <c r="F793" s="55">
        <v>0</v>
      </c>
      <c r="G793" s="55">
        <v>20590</v>
      </c>
      <c r="H793" s="55">
        <v>20590</v>
      </c>
      <c r="I793" s="55">
        <v>0</v>
      </c>
      <c r="J793">
        <v>7</v>
      </c>
    </row>
    <row r="794" spans="1:10" ht="15.75" hidden="1" customHeight="1">
      <c r="A794" t="s">
        <v>4280</v>
      </c>
      <c r="B794" t="s">
        <v>4281</v>
      </c>
      <c r="C794">
        <v>0</v>
      </c>
      <c r="D794">
        <v>6</v>
      </c>
      <c r="E794">
        <v>2025</v>
      </c>
      <c r="F794" s="55">
        <v>0</v>
      </c>
      <c r="G794" s="55">
        <v>336113.6</v>
      </c>
      <c r="H794" s="55">
        <v>336113.6</v>
      </c>
      <c r="I794" s="55">
        <v>0</v>
      </c>
      <c r="J794">
        <v>7</v>
      </c>
    </row>
    <row r="795" spans="1:10" ht="15.75" hidden="1" customHeight="1">
      <c r="A795" t="s">
        <v>4282</v>
      </c>
      <c r="B795" t="s">
        <v>4283</v>
      </c>
      <c r="C795">
        <v>0</v>
      </c>
      <c r="D795">
        <v>6</v>
      </c>
      <c r="E795">
        <v>2025</v>
      </c>
      <c r="F795" s="55">
        <v>0</v>
      </c>
      <c r="G795" s="55">
        <v>1409876.78</v>
      </c>
      <c r="H795" s="55">
        <v>1409876.78</v>
      </c>
      <c r="I795" s="55">
        <v>0</v>
      </c>
      <c r="J795">
        <v>7</v>
      </c>
    </row>
    <row r="796" spans="1:10" ht="15.75" hidden="1" customHeight="1">
      <c r="A796" t="s">
        <v>4284</v>
      </c>
      <c r="B796" t="s">
        <v>4285</v>
      </c>
      <c r="C796">
        <v>0</v>
      </c>
      <c r="D796">
        <v>6</v>
      </c>
      <c r="E796">
        <v>2025</v>
      </c>
      <c r="F796" s="55">
        <v>0</v>
      </c>
      <c r="G796" s="55">
        <v>39372.720000000001</v>
      </c>
      <c r="H796" s="55">
        <v>39372.720000000001</v>
      </c>
      <c r="I796" s="55">
        <v>0</v>
      </c>
      <c r="J796">
        <v>7</v>
      </c>
    </row>
    <row r="797" spans="1:10" ht="15.75" hidden="1" customHeight="1">
      <c r="A797" t="s">
        <v>4286</v>
      </c>
      <c r="B797" t="s">
        <v>4287</v>
      </c>
      <c r="C797">
        <v>0</v>
      </c>
      <c r="D797">
        <v>6</v>
      </c>
      <c r="E797">
        <v>2025</v>
      </c>
      <c r="F797" s="55">
        <v>0</v>
      </c>
      <c r="G797" s="55">
        <v>169044.48000000001</v>
      </c>
      <c r="H797" s="55">
        <v>169044.48000000001</v>
      </c>
      <c r="I797" s="55">
        <v>0</v>
      </c>
      <c r="J797">
        <v>7</v>
      </c>
    </row>
    <row r="798" spans="1:10" ht="15.75" hidden="1" customHeight="1">
      <c r="A798" t="s">
        <v>4288</v>
      </c>
      <c r="B798" t="s">
        <v>4289</v>
      </c>
      <c r="C798">
        <v>0</v>
      </c>
      <c r="D798">
        <v>6</v>
      </c>
      <c r="E798">
        <v>2025</v>
      </c>
      <c r="F798" s="55">
        <v>0</v>
      </c>
      <c r="G798" s="55">
        <v>1523857.2</v>
      </c>
      <c r="H798" s="55">
        <v>1523857.2</v>
      </c>
      <c r="I798" s="55">
        <v>0</v>
      </c>
      <c r="J798">
        <v>7</v>
      </c>
    </row>
    <row r="799" spans="1:10" ht="15.75" hidden="1" customHeight="1">
      <c r="A799" t="s">
        <v>4290</v>
      </c>
      <c r="B799" t="s">
        <v>4291</v>
      </c>
      <c r="C799">
        <v>0</v>
      </c>
      <c r="D799">
        <v>6</v>
      </c>
      <c r="E799">
        <v>2025</v>
      </c>
      <c r="F799" s="55">
        <v>0</v>
      </c>
      <c r="G799" s="55">
        <v>594198.4</v>
      </c>
      <c r="H799" s="55">
        <v>594198.4</v>
      </c>
      <c r="I799" s="55">
        <v>0</v>
      </c>
      <c r="J799">
        <v>7</v>
      </c>
    </row>
    <row r="800" spans="1:10" ht="15.75" hidden="1" customHeight="1">
      <c r="A800" t="s">
        <v>4668</v>
      </c>
      <c r="B800" t="s">
        <v>4669</v>
      </c>
      <c r="C800">
        <v>0</v>
      </c>
      <c r="D800">
        <v>6</v>
      </c>
      <c r="E800">
        <v>2025</v>
      </c>
      <c r="F800" s="55">
        <v>0</v>
      </c>
      <c r="G800" s="55">
        <v>10738.01</v>
      </c>
      <c r="H800" s="55">
        <v>10738.01</v>
      </c>
      <c r="I800" s="55">
        <v>0</v>
      </c>
      <c r="J800">
        <v>7</v>
      </c>
    </row>
    <row r="801" spans="1:10" ht="15.75" hidden="1" customHeight="1">
      <c r="A801" t="s">
        <v>5073</v>
      </c>
      <c r="B801" t="s">
        <v>5074</v>
      </c>
      <c r="C801">
        <v>0</v>
      </c>
      <c r="D801">
        <v>6</v>
      </c>
      <c r="E801">
        <v>2025</v>
      </c>
      <c r="F801" s="55">
        <v>0</v>
      </c>
      <c r="G801" s="55">
        <v>24341.4</v>
      </c>
      <c r="H801" s="55">
        <v>24341.4</v>
      </c>
      <c r="I801" s="55">
        <v>0</v>
      </c>
      <c r="J801">
        <v>7</v>
      </c>
    </row>
    <row r="802" spans="1:10" ht="15.75" hidden="1" customHeight="1">
      <c r="A802" t="s">
        <v>5075</v>
      </c>
      <c r="B802" t="s">
        <v>5076</v>
      </c>
      <c r="C802">
        <v>0</v>
      </c>
      <c r="D802">
        <v>6</v>
      </c>
      <c r="E802">
        <v>2025</v>
      </c>
      <c r="F802" s="55">
        <v>0</v>
      </c>
      <c r="G802" s="55">
        <v>35786</v>
      </c>
      <c r="H802" s="55">
        <v>35786</v>
      </c>
      <c r="I802" s="55">
        <v>0</v>
      </c>
      <c r="J802">
        <v>7</v>
      </c>
    </row>
    <row r="803" spans="1:10" ht="15.75" hidden="1" customHeight="1">
      <c r="A803" t="s">
        <v>5077</v>
      </c>
      <c r="B803" t="s">
        <v>5078</v>
      </c>
      <c r="C803">
        <v>0</v>
      </c>
      <c r="D803">
        <v>6</v>
      </c>
      <c r="E803">
        <v>2025</v>
      </c>
      <c r="F803" s="55">
        <v>0</v>
      </c>
      <c r="G803" s="55">
        <v>143157.67000000001</v>
      </c>
      <c r="H803" s="55">
        <v>143157.67000000001</v>
      </c>
      <c r="I803" s="55">
        <v>0</v>
      </c>
      <c r="J803">
        <v>7</v>
      </c>
    </row>
    <row r="804" spans="1:10" ht="15.75" hidden="1" customHeight="1">
      <c r="A804" t="s">
        <v>5079</v>
      </c>
      <c r="B804" t="s">
        <v>5080</v>
      </c>
      <c r="C804">
        <v>0</v>
      </c>
      <c r="D804">
        <v>6</v>
      </c>
      <c r="E804">
        <v>2025</v>
      </c>
      <c r="F804" s="55">
        <v>0</v>
      </c>
      <c r="G804" s="55">
        <v>13409.14</v>
      </c>
      <c r="H804" s="55">
        <v>13409.14</v>
      </c>
      <c r="I804" s="55">
        <v>0</v>
      </c>
      <c r="J804">
        <v>7</v>
      </c>
    </row>
    <row r="805" spans="1:10" ht="15.75" hidden="1" customHeight="1">
      <c r="A805" t="s">
        <v>5081</v>
      </c>
      <c r="B805" t="s">
        <v>5082</v>
      </c>
      <c r="C805">
        <v>0</v>
      </c>
      <c r="D805">
        <v>6</v>
      </c>
      <c r="E805">
        <v>2025</v>
      </c>
      <c r="F805" s="55">
        <v>0</v>
      </c>
      <c r="G805" s="55">
        <v>2060925.67</v>
      </c>
      <c r="H805" s="55">
        <v>2060925.67</v>
      </c>
      <c r="I805" s="55">
        <v>0</v>
      </c>
      <c r="J805">
        <v>7</v>
      </c>
    </row>
    <row r="806" spans="1:10" ht="15.75" hidden="1" customHeight="1">
      <c r="A806" t="s">
        <v>5083</v>
      </c>
      <c r="B806" t="s">
        <v>5084</v>
      </c>
      <c r="C806">
        <v>0</v>
      </c>
      <c r="D806">
        <v>6</v>
      </c>
      <c r="E806">
        <v>2025</v>
      </c>
      <c r="F806" s="55">
        <v>0</v>
      </c>
      <c r="G806" s="55">
        <v>7128651.4299999997</v>
      </c>
      <c r="H806" s="55">
        <v>7128651.4299999997</v>
      </c>
      <c r="I806" s="55">
        <v>0</v>
      </c>
      <c r="J806">
        <v>7</v>
      </c>
    </row>
    <row r="807" spans="1:10" ht="15.75" hidden="1" customHeight="1">
      <c r="A807" t="s">
        <v>5085</v>
      </c>
      <c r="B807" t="s">
        <v>5086</v>
      </c>
      <c r="C807">
        <v>0</v>
      </c>
      <c r="D807">
        <v>6</v>
      </c>
      <c r="E807">
        <v>2025</v>
      </c>
      <c r="F807" s="55">
        <v>0</v>
      </c>
      <c r="G807" s="55">
        <v>36845</v>
      </c>
      <c r="H807" s="55">
        <v>36845</v>
      </c>
      <c r="I807" s="55">
        <v>0</v>
      </c>
      <c r="J807">
        <v>7</v>
      </c>
    </row>
    <row r="808" spans="1:10" ht="15.75" hidden="1" customHeight="1">
      <c r="A808" t="s">
        <v>5087</v>
      </c>
      <c r="B808" t="s">
        <v>5088</v>
      </c>
      <c r="C808">
        <v>0</v>
      </c>
      <c r="D808">
        <v>6</v>
      </c>
      <c r="E808">
        <v>2025</v>
      </c>
      <c r="F808" s="55">
        <v>0</v>
      </c>
      <c r="G808" s="55">
        <v>39000</v>
      </c>
      <c r="H808" s="55">
        <v>39000</v>
      </c>
      <c r="I808" s="55">
        <v>0</v>
      </c>
      <c r="J808">
        <v>7</v>
      </c>
    </row>
    <row r="809" spans="1:10" ht="15.75" hidden="1" customHeight="1">
      <c r="A809" t="s">
        <v>5089</v>
      </c>
      <c r="B809" t="s">
        <v>5090</v>
      </c>
      <c r="C809">
        <v>0</v>
      </c>
      <c r="D809">
        <v>6</v>
      </c>
      <c r="E809">
        <v>2025</v>
      </c>
      <c r="F809" s="55">
        <v>0</v>
      </c>
      <c r="G809" s="55">
        <v>175523.98</v>
      </c>
      <c r="H809" s="55">
        <v>175523.98</v>
      </c>
      <c r="I809" s="55">
        <v>0</v>
      </c>
      <c r="J809">
        <v>7</v>
      </c>
    </row>
    <row r="810" spans="1:10" ht="15.75" hidden="1" customHeight="1">
      <c r="A810" t="s">
        <v>5091</v>
      </c>
      <c r="B810" t="s">
        <v>5092</v>
      </c>
      <c r="C810">
        <v>0</v>
      </c>
      <c r="D810">
        <v>6</v>
      </c>
      <c r="E810">
        <v>2025</v>
      </c>
      <c r="F810" s="55">
        <v>0</v>
      </c>
      <c r="G810" s="55">
        <v>857805.6</v>
      </c>
      <c r="H810" s="55">
        <v>857805.6</v>
      </c>
      <c r="I810" s="55">
        <v>0</v>
      </c>
      <c r="J810">
        <v>7</v>
      </c>
    </row>
    <row r="811" spans="1:10" ht="15.75" hidden="1" customHeight="1">
      <c r="A811" t="s">
        <v>5093</v>
      </c>
      <c r="B811" t="s">
        <v>5094</v>
      </c>
      <c r="C811">
        <v>0</v>
      </c>
      <c r="D811">
        <v>6</v>
      </c>
      <c r="E811">
        <v>2025</v>
      </c>
      <c r="F811" s="55">
        <v>0</v>
      </c>
      <c r="G811" s="55">
        <v>75430.16</v>
      </c>
      <c r="H811" s="55">
        <v>75430.16</v>
      </c>
      <c r="I811" s="55">
        <v>0</v>
      </c>
      <c r="J811">
        <v>7</v>
      </c>
    </row>
    <row r="812" spans="1:10" ht="15.75" hidden="1" customHeight="1">
      <c r="A812" t="s">
        <v>5095</v>
      </c>
      <c r="B812" t="s">
        <v>5096</v>
      </c>
      <c r="C812">
        <v>0</v>
      </c>
      <c r="D812">
        <v>6</v>
      </c>
      <c r="E812">
        <v>2025</v>
      </c>
      <c r="F812" s="55">
        <v>0</v>
      </c>
      <c r="G812" s="55">
        <v>96535.2</v>
      </c>
      <c r="H812" s="55">
        <v>96535.2</v>
      </c>
      <c r="I812" s="55">
        <v>0</v>
      </c>
      <c r="J812">
        <v>7</v>
      </c>
    </row>
    <row r="813" spans="1:10" ht="15.75" hidden="1" customHeight="1">
      <c r="A813" t="s">
        <v>5097</v>
      </c>
      <c r="B813" t="s">
        <v>5098</v>
      </c>
      <c r="C813">
        <v>0</v>
      </c>
      <c r="D813">
        <v>6</v>
      </c>
      <c r="E813">
        <v>2025</v>
      </c>
      <c r="F813" s="55">
        <v>0</v>
      </c>
      <c r="G813" s="55">
        <v>1720</v>
      </c>
      <c r="H813" s="55">
        <v>1720</v>
      </c>
      <c r="I813" s="55">
        <v>0</v>
      </c>
      <c r="J813">
        <v>7</v>
      </c>
    </row>
    <row r="814" spans="1:10" ht="15.75" hidden="1" customHeight="1">
      <c r="A814" t="s">
        <v>5099</v>
      </c>
      <c r="B814" t="s">
        <v>5100</v>
      </c>
      <c r="C814">
        <v>0</v>
      </c>
      <c r="D814">
        <v>6</v>
      </c>
      <c r="E814">
        <v>2025</v>
      </c>
      <c r="F814" s="55">
        <v>0</v>
      </c>
      <c r="G814" s="55">
        <v>50928.99</v>
      </c>
      <c r="H814" s="55">
        <v>50928.99</v>
      </c>
      <c r="I814" s="55">
        <v>0</v>
      </c>
      <c r="J814">
        <v>7</v>
      </c>
    </row>
    <row r="815" spans="1:10" ht="15.75" hidden="1" customHeight="1">
      <c r="A815" t="s">
        <v>5101</v>
      </c>
      <c r="B815" t="s">
        <v>5102</v>
      </c>
      <c r="C815">
        <v>0</v>
      </c>
      <c r="D815">
        <v>6</v>
      </c>
      <c r="E815">
        <v>2025</v>
      </c>
      <c r="F815" s="55">
        <v>0</v>
      </c>
      <c r="G815" s="55">
        <v>6969.74</v>
      </c>
      <c r="H815" s="55">
        <v>6969.74</v>
      </c>
      <c r="I815" s="55">
        <v>0</v>
      </c>
      <c r="J815">
        <v>7</v>
      </c>
    </row>
    <row r="816" spans="1:10" ht="15.75" hidden="1" customHeight="1">
      <c r="A816" t="s">
        <v>5103</v>
      </c>
      <c r="B816" t="s">
        <v>5104</v>
      </c>
      <c r="C816">
        <v>0</v>
      </c>
      <c r="D816">
        <v>6</v>
      </c>
      <c r="E816">
        <v>2025</v>
      </c>
      <c r="F816" s="55">
        <v>0</v>
      </c>
      <c r="G816" s="55">
        <v>14759.5</v>
      </c>
      <c r="H816" s="55">
        <v>14759.5</v>
      </c>
      <c r="I816" s="55">
        <v>0</v>
      </c>
      <c r="J816">
        <v>7</v>
      </c>
    </row>
    <row r="817" spans="1:10" ht="15.75" hidden="1" customHeight="1">
      <c r="A817" t="s">
        <v>5105</v>
      </c>
      <c r="B817" t="s">
        <v>5040</v>
      </c>
      <c r="C817">
        <v>0</v>
      </c>
      <c r="D817">
        <v>6</v>
      </c>
      <c r="E817">
        <v>2025</v>
      </c>
      <c r="F817" s="55">
        <v>0</v>
      </c>
      <c r="G817" s="55">
        <v>2940</v>
      </c>
      <c r="H817" s="55">
        <v>2940</v>
      </c>
      <c r="I817" s="55">
        <v>0</v>
      </c>
      <c r="J817">
        <v>7</v>
      </c>
    </row>
    <row r="818" spans="1:10" ht="15.75" hidden="1" customHeight="1">
      <c r="A818" t="s">
        <v>5106</v>
      </c>
      <c r="B818" t="s">
        <v>5107</v>
      </c>
      <c r="C818">
        <v>0</v>
      </c>
      <c r="D818">
        <v>6</v>
      </c>
      <c r="E818">
        <v>2025</v>
      </c>
      <c r="F818" s="55">
        <v>0</v>
      </c>
      <c r="G818" s="55">
        <v>37287.040000000001</v>
      </c>
      <c r="H818" s="55">
        <v>37287.040000000001</v>
      </c>
      <c r="I818" s="55">
        <v>0</v>
      </c>
      <c r="J818">
        <v>7</v>
      </c>
    </row>
    <row r="819" spans="1:10" ht="15.75" hidden="1" customHeight="1">
      <c r="A819" t="s">
        <v>5108</v>
      </c>
      <c r="B819" t="s">
        <v>5109</v>
      </c>
      <c r="C819">
        <v>0</v>
      </c>
      <c r="D819">
        <v>6</v>
      </c>
      <c r="E819">
        <v>2025</v>
      </c>
      <c r="F819" s="55">
        <v>0</v>
      </c>
      <c r="G819" s="55">
        <v>109247.23</v>
      </c>
      <c r="H819" s="55">
        <v>109247.23</v>
      </c>
      <c r="I819" s="55">
        <v>0</v>
      </c>
      <c r="J819">
        <v>7</v>
      </c>
    </row>
    <row r="820" spans="1:10" ht="15.75" hidden="1" customHeight="1">
      <c r="A820" t="s">
        <v>5110</v>
      </c>
      <c r="B820" t="s">
        <v>5111</v>
      </c>
      <c r="C820">
        <v>0</v>
      </c>
      <c r="D820">
        <v>6</v>
      </c>
      <c r="E820">
        <v>2025</v>
      </c>
      <c r="F820" s="55">
        <v>0</v>
      </c>
      <c r="G820" s="55">
        <v>25284.97</v>
      </c>
      <c r="H820" s="55">
        <v>25284.97</v>
      </c>
      <c r="I820" s="55">
        <v>0</v>
      </c>
      <c r="J820">
        <v>7</v>
      </c>
    </row>
    <row r="821" spans="1:10" ht="15.75" hidden="1" customHeight="1">
      <c r="A821" t="s">
        <v>5112</v>
      </c>
      <c r="B821" t="s">
        <v>5113</v>
      </c>
      <c r="C821">
        <v>0</v>
      </c>
      <c r="D821">
        <v>6</v>
      </c>
      <c r="E821">
        <v>2025</v>
      </c>
      <c r="F821" s="55">
        <v>0</v>
      </c>
      <c r="G821" s="55">
        <v>35599.22</v>
      </c>
      <c r="H821" s="55">
        <v>35599.22</v>
      </c>
      <c r="I821" s="55">
        <v>0</v>
      </c>
      <c r="J821">
        <v>7</v>
      </c>
    </row>
    <row r="822" spans="1:10" ht="15.75" hidden="1" customHeight="1">
      <c r="A822" t="s">
        <v>5114</v>
      </c>
      <c r="B822" t="s">
        <v>5115</v>
      </c>
      <c r="C822">
        <v>0</v>
      </c>
      <c r="D822">
        <v>6</v>
      </c>
      <c r="E822">
        <v>2025</v>
      </c>
      <c r="F822" s="55">
        <v>0</v>
      </c>
      <c r="G822" s="55">
        <v>3000</v>
      </c>
      <c r="H822" s="55">
        <v>3000</v>
      </c>
      <c r="I822" s="55">
        <v>0</v>
      </c>
      <c r="J822">
        <v>7</v>
      </c>
    </row>
    <row r="823" spans="1:10" ht="15.75" hidden="1" customHeight="1">
      <c r="A823" t="s">
        <v>1866</v>
      </c>
      <c r="B823" t="s">
        <v>1867</v>
      </c>
      <c r="C823">
        <v>0</v>
      </c>
      <c r="D823">
        <v>6</v>
      </c>
      <c r="E823">
        <v>2025</v>
      </c>
      <c r="F823" s="55">
        <v>-34717058.5</v>
      </c>
      <c r="G823" s="55">
        <v>202141.93</v>
      </c>
      <c r="H823" s="55">
        <v>1962778.67</v>
      </c>
      <c r="I823" s="55">
        <v>-36477695.240000002</v>
      </c>
      <c r="J823">
        <v>4</v>
      </c>
    </row>
    <row r="824" spans="1:10" ht="15.75" hidden="1" customHeight="1">
      <c r="A824" t="s">
        <v>1868</v>
      </c>
      <c r="B824" t="s">
        <v>1869</v>
      </c>
      <c r="C824">
        <v>0</v>
      </c>
      <c r="D824">
        <v>6</v>
      </c>
      <c r="E824">
        <v>2025</v>
      </c>
      <c r="F824" s="55">
        <v>-34717058.5</v>
      </c>
      <c r="G824" s="55">
        <v>202141.93</v>
      </c>
      <c r="H824" s="55">
        <v>1962778.67</v>
      </c>
      <c r="I824" s="55">
        <v>-36477695.240000002</v>
      </c>
      <c r="J824">
        <v>5</v>
      </c>
    </row>
    <row r="825" spans="1:10" ht="15.75" hidden="1" customHeight="1">
      <c r="A825" t="s">
        <v>1870</v>
      </c>
      <c r="B825" t="s">
        <v>1871</v>
      </c>
      <c r="C825">
        <v>0</v>
      </c>
      <c r="D825">
        <v>6</v>
      </c>
      <c r="E825">
        <v>2025</v>
      </c>
      <c r="F825" s="55">
        <v>-34717058.5</v>
      </c>
      <c r="G825" s="55">
        <v>202141.93</v>
      </c>
      <c r="H825" s="55">
        <v>1962778.67</v>
      </c>
      <c r="I825" s="55">
        <v>-36477695.240000002</v>
      </c>
      <c r="J825">
        <v>6</v>
      </c>
    </row>
    <row r="826" spans="1:10" ht="15.75" hidden="1" customHeight="1">
      <c r="A826" t="s">
        <v>1872</v>
      </c>
      <c r="B826" t="s">
        <v>1873</v>
      </c>
      <c r="C826">
        <v>0</v>
      </c>
      <c r="D826">
        <v>6</v>
      </c>
      <c r="E826">
        <v>2025</v>
      </c>
      <c r="F826" s="55">
        <v>-34717058.5</v>
      </c>
      <c r="G826" s="55">
        <v>202141.93</v>
      </c>
      <c r="H826" s="55">
        <v>1962778.67</v>
      </c>
      <c r="I826" s="55">
        <v>-36477695.240000002</v>
      </c>
      <c r="J826">
        <v>7</v>
      </c>
    </row>
    <row r="827" spans="1:10" ht="15.75" hidden="1" customHeight="1">
      <c r="A827" t="s">
        <v>1874</v>
      </c>
      <c r="B827" t="s">
        <v>1875</v>
      </c>
      <c r="C827">
        <v>0</v>
      </c>
      <c r="D827">
        <v>6</v>
      </c>
      <c r="E827">
        <v>2025</v>
      </c>
      <c r="F827" s="55">
        <v>-16931276.640000001</v>
      </c>
      <c r="G827" s="55">
        <v>67587299.25</v>
      </c>
      <c r="H827" s="55">
        <v>54104788.68</v>
      </c>
      <c r="I827" s="55">
        <v>-3448766.07</v>
      </c>
      <c r="J827">
        <v>4</v>
      </c>
    </row>
    <row r="828" spans="1:10" ht="15.75" hidden="1" customHeight="1">
      <c r="A828" t="s">
        <v>1876</v>
      </c>
      <c r="B828" t="s">
        <v>1877</v>
      </c>
      <c r="C828">
        <v>0</v>
      </c>
      <c r="D828">
        <v>6</v>
      </c>
      <c r="E828">
        <v>2025</v>
      </c>
      <c r="F828" s="55">
        <v>-16931276.640000001</v>
      </c>
      <c r="G828" s="55">
        <v>67587299.25</v>
      </c>
      <c r="H828" s="55">
        <v>54104788.68</v>
      </c>
      <c r="I828" s="55">
        <v>-3448766.07</v>
      </c>
      <c r="J828">
        <v>5</v>
      </c>
    </row>
    <row r="829" spans="1:10" ht="15.75" hidden="1" customHeight="1">
      <c r="A829" t="s">
        <v>1878</v>
      </c>
      <c r="B829" t="s">
        <v>1877</v>
      </c>
      <c r="C829">
        <v>0</v>
      </c>
      <c r="D829">
        <v>6</v>
      </c>
      <c r="E829">
        <v>2025</v>
      </c>
      <c r="F829" s="55">
        <v>-16931276.640000001</v>
      </c>
      <c r="G829" s="55">
        <v>67587299.25</v>
      </c>
      <c r="H829" s="55">
        <v>54104788.68</v>
      </c>
      <c r="I829" s="55">
        <v>-3448766.07</v>
      </c>
      <c r="J829">
        <v>6</v>
      </c>
    </row>
    <row r="830" spans="1:10" ht="15.75" hidden="1" customHeight="1">
      <c r="A830" t="s">
        <v>1879</v>
      </c>
      <c r="B830" t="s">
        <v>1880</v>
      </c>
      <c r="C830">
        <v>0</v>
      </c>
      <c r="D830">
        <v>6</v>
      </c>
      <c r="E830">
        <v>2025</v>
      </c>
      <c r="F830" s="55">
        <v>-8079273.4199999999</v>
      </c>
      <c r="G830" s="55">
        <v>27044497.469999999</v>
      </c>
      <c r="H830" s="55">
        <v>21083573.57</v>
      </c>
      <c r="I830" s="55">
        <v>-2118349.52</v>
      </c>
      <c r="J830">
        <v>7</v>
      </c>
    </row>
    <row r="831" spans="1:10" ht="15.75" hidden="1" customHeight="1">
      <c r="A831" t="s">
        <v>1881</v>
      </c>
      <c r="B831" t="s">
        <v>1882</v>
      </c>
      <c r="C831">
        <v>0</v>
      </c>
      <c r="D831">
        <v>6</v>
      </c>
      <c r="E831">
        <v>2025</v>
      </c>
      <c r="F831" s="55">
        <v>-1821070.01</v>
      </c>
      <c r="G831" s="55">
        <v>5703140.7599999998</v>
      </c>
      <c r="H831" s="55">
        <v>3881096.76</v>
      </c>
      <c r="I831" s="55">
        <v>973.99</v>
      </c>
      <c r="J831">
        <v>7</v>
      </c>
    </row>
    <row r="832" spans="1:10" ht="15.75" hidden="1" customHeight="1">
      <c r="A832" t="s">
        <v>1883</v>
      </c>
      <c r="B832" t="s">
        <v>1884</v>
      </c>
      <c r="C832">
        <v>0</v>
      </c>
      <c r="D832">
        <v>6</v>
      </c>
      <c r="E832">
        <v>2025</v>
      </c>
      <c r="F832" s="55">
        <v>-1220429.56</v>
      </c>
      <c r="G832" s="55">
        <v>7620989.0599999996</v>
      </c>
      <c r="H832" s="55">
        <v>6400532.8799999999</v>
      </c>
      <c r="I832" s="55">
        <v>26.62</v>
      </c>
      <c r="J832">
        <v>7</v>
      </c>
    </row>
    <row r="833" spans="1:10" ht="15.75" hidden="1" customHeight="1">
      <c r="A833" t="s">
        <v>1885</v>
      </c>
      <c r="B833" t="s">
        <v>1886</v>
      </c>
      <c r="C833">
        <v>0</v>
      </c>
      <c r="D833">
        <v>6</v>
      </c>
      <c r="E833">
        <v>2025</v>
      </c>
      <c r="F833" s="55">
        <v>-56855.98</v>
      </c>
      <c r="G833" s="55">
        <v>203190.3</v>
      </c>
      <c r="H833" s="55">
        <v>194061.61</v>
      </c>
      <c r="I833" s="55">
        <v>-47727.29</v>
      </c>
      <c r="J833">
        <v>7</v>
      </c>
    </row>
    <row r="834" spans="1:10" ht="15.75" hidden="1" customHeight="1">
      <c r="A834" t="s">
        <v>1887</v>
      </c>
      <c r="B834" t="s">
        <v>1888</v>
      </c>
      <c r="C834">
        <v>0</v>
      </c>
      <c r="D834">
        <v>6</v>
      </c>
      <c r="E834">
        <v>2025</v>
      </c>
      <c r="F834" s="55">
        <v>-1003109.98</v>
      </c>
      <c r="G834" s="55">
        <v>4533409.95</v>
      </c>
      <c r="H834" s="55">
        <v>3538390.34</v>
      </c>
      <c r="I834" s="55">
        <v>-8090.37</v>
      </c>
      <c r="J834">
        <v>7</v>
      </c>
    </row>
    <row r="835" spans="1:10" ht="15.75" hidden="1" customHeight="1">
      <c r="A835" t="s">
        <v>1889</v>
      </c>
      <c r="B835" t="s">
        <v>1890</v>
      </c>
      <c r="C835">
        <v>0</v>
      </c>
      <c r="D835">
        <v>6</v>
      </c>
      <c r="E835">
        <v>2025</v>
      </c>
      <c r="F835" s="55">
        <v>-73749.05</v>
      </c>
      <c r="G835" s="55">
        <v>281935.57</v>
      </c>
      <c r="H835" s="55">
        <v>273578.68</v>
      </c>
      <c r="I835" s="55">
        <v>-65392.160000000003</v>
      </c>
      <c r="J835">
        <v>7</v>
      </c>
    </row>
    <row r="836" spans="1:10" ht="15.75" hidden="1" customHeight="1">
      <c r="A836" t="s">
        <v>1891</v>
      </c>
      <c r="B836" t="s">
        <v>1892</v>
      </c>
      <c r="C836">
        <v>0</v>
      </c>
      <c r="D836">
        <v>6</v>
      </c>
      <c r="E836">
        <v>2025</v>
      </c>
      <c r="F836" s="55">
        <v>-728428.65</v>
      </c>
      <c r="G836" s="55">
        <v>2281257.19</v>
      </c>
      <c r="H836" s="55">
        <v>1552438.99</v>
      </c>
      <c r="I836" s="55">
        <v>389.55</v>
      </c>
      <c r="J836">
        <v>7</v>
      </c>
    </row>
    <row r="837" spans="1:10" ht="15.75" hidden="1" customHeight="1">
      <c r="A837" t="s">
        <v>1893</v>
      </c>
      <c r="B837" t="s">
        <v>1894</v>
      </c>
      <c r="C837">
        <v>0</v>
      </c>
      <c r="D837">
        <v>6</v>
      </c>
      <c r="E837">
        <v>2025</v>
      </c>
      <c r="F837" s="55">
        <v>-1935205.89</v>
      </c>
      <c r="G837" s="55">
        <v>6914464.9400000004</v>
      </c>
      <c r="H837" s="55">
        <v>4978426.2699999996</v>
      </c>
      <c r="I837" s="55">
        <v>832.78</v>
      </c>
      <c r="J837">
        <v>7</v>
      </c>
    </row>
    <row r="838" spans="1:10" ht="15.75" hidden="1" customHeight="1">
      <c r="A838" t="s">
        <v>1895</v>
      </c>
      <c r="B838" t="s">
        <v>1896</v>
      </c>
      <c r="C838">
        <v>0</v>
      </c>
      <c r="D838">
        <v>6</v>
      </c>
      <c r="E838">
        <v>2025</v>
      </c>
      <c r="F838" s="55">
        <v>-609.64</v>
      </c>
      <c r="G838" s="55">
        <v>1073</v>
      </c>
      <c r="H838" s="55">
        <v>463.36</v>
      </c>
      <c r="I838" s="55">
        <v>0</v>
      </c>
      <c r="J838">
        <v>7</v>
      </c>
    </row>
    <row r="839" spans="1:10" ht="15.75" hidden="1" customHeight="1">
      <c r="A839" t="s">
        <v>1897</v>
      </c>
      <c r="B839" t="s">
        <v>1898</v>
      </c>
      <c r="C839">
        <v>0</v>
      </c>
      <c r="D839">
        <v>6</v>
      </c>
      <c r="E839">
        <v>2025</v>
      </c>
      <c r="F839" s="55">
        <v>46</v>
      </c>
      <c r="G839" s="55">
        <v>0</v>
      </c>
      <c r="H839" s="55">
        <v>0</v>
      </c>
      <c r="I839" s="55">
        <v>46</v>
      </c>
      <c r="J839">
        <v>7</v>
      </c>
    </row>
    <row r="840" spans="1:10" ht="15.75" hidden="1" customHeight="1">
      <c r="A840" t="s">
        <v>1899</v>
      </c>
      <c r="B840" t="s">
        <v>1900</v>
      </c>
      <c r="C840">
        <v>0</v>
      </c>
      <c r="D840">
        <v>6</v>
      </c>
      <c r="E840">
        <v>2025</v>
      </c>
      <c r="F840" s="55">
        <v>0</v>
      </c>
      <c r="G840" s="55">
        <v>0</v>
      </c>
      <c r="H840" s="55">
        <v>1</v>
      </c>
      <c r="I840" s="55">
        <v>-1</v>
      </c>
      <c r="J840">
        <v>7</v>
      </c>
    </row>
    <row r="841" spans="1:10" ht="15.75" hidden="1" customHeight="1">
      <c r="A841" t="s">
        <v>1903</v>
      </c>
      <c r="B841" t="s">
        <v>1904</v>
      </c>
      <c r="C841">
        <v>0</v>
      </c>
      <c r="D841">
        <v>6</v>
      </c>
      <c r="E841">
        <v>2025</v>
      </c>
      <c r="F841" s="55">
        <v>-1083550.8999999999</v>
      </c>
      <c r="G841" s="55">
        <v>3121816.27</v>
      </c>
      <c r="H841" s="55">
        <v>2839359.21</v>
      </c>
      <c r="I841" s="55">
        <v>-801093.84</v>
      </c>
      <c r="J841">
        <v>7</v>
      </c>
    </row>
    <row r="842" spans="1:10" ht="15.75" hidden="1" customHeight="1">
      <c r="A842" t="s">
        <v>1905</v>
      </c>
      <c r="B842" t="s">
        <v>1906</v>
      </c>
      <c r="C842">
        <v>0</v>
      </c>
      <c r="D842">
        <v>6</v>
      </c>
      <c r="E842">
        <v>2025</v>
      </c>
      <c r="F842" s="55">
        <v>-347310.4</v>
      </c>
      <c r="G842" s="55">
        <v>503213</v>
      </c>
      <c r="H842" s="55">
        <v>161538.51</v>
      </c>
      <c r="I842" s="55">
        <v>-5635.91</v>
      </c>
      <c r="J842">
        <v>7</v>
      </c>
    </row>
    <row r="843" spans="1:10" ht="15.75" hidden="1" customHeight="1">
      <c r="A843" t="s">
        <v>1907</v>
      </c>
      <c r="B843" t="s">
        <v>1908</v>
      </c>
      <c r="C843">
        <v>0</v>
      </c>
      <c r="D843">
        <v>6</v>
      </c>
      <c r="E843">
        <v>2025</v>
      </c>
      <c r="F843" s="55">
        <v>-92444.32</v>
      </c>
      <c r="G843" s="55">
        <v>781340.82</v>
      </c>
      <c r="H843" s="55">
        <v>686928.48</v>
      </c>
      <c r="I843" s="55">
        <v>1968.02</v>
      </c>
      <c r="J843">
        <v>7</v>
      </c>
    </row>
    <row r="844" spans="1:10" ht="15.75" hidden="1" customHeight="1">
      <c r="A844" t="s">
        <v>1909</v>
      </c>
      <c r="B844" t="s">
        <v>1910</v>
      </c>
      <c r="C844">
        <v>0</v>
      </c>
      <c r="D844">
        <v>6</v>
      </c>
      <c r="E844">
        <v>2025</v>
      </c>
      <c r="F844" s="55">
        <v>-469078.9</v>
      </c>
      <c r="G844" s="55">
        <v>315834.90000000002</v>
      </c>
      <c r="H844" s="55">
        <v>230933.58</v>
      </c>
      <c r="I844" s="55">
        <v>-384177.58</v>
      </c>
      <c r="J844">
        <v>7</v>
      </c>
    </row>
    <row r="845" spans="1:10" ht="15.75" hidden="1" customHeight="1">
      <c r="A845" t="s">
        <v>1911</v>
      </c>
      <c r="B845" t="s">
        <v>1912</v>
      </c>
      <c r="C845">
        <v>0</v>
      </c>
      <c r="D845">
        <v>6</v>
      </c>
      <c r="E845">
        <v>2025</v>
      </c>
      <c r="F845" s="55">
        <v>-11026.73</v>
      </c>
      <c r="G845" s="55">
        <v>0.47</v>
      </c>
      <c r="H845" s="55">
        <v>0</v>
      </c>
      <c r="I845" s="55">
        <v>-11026.26</v>
      </c>
      <c r="J845">
        <v>7</v>
      </c>
    </row>
    <row r="846" spans="1:10" ht="15.75" hidden="1" customHeight="1">
      <c r="A846" t="s">
        <v>1913</v>
      </c>
      <c r="B846" t="s">
        <v>1914</v>
      </c>
      <c r="C846">
        <v>0</v>
      </c>
      <c r="D846">
        <v>6</v>
      </c>
      <c r="E846">
        <v>2025</v>
      </c>
      <c r="F846" s="55">
        <v>-9179.2099999999991</v>
      </c>
      <c r="G846" s="55">
        <v>7742.55</v>
      </c>
      <c r="H846" s="55">
        <v>10072.44</v>
      </c>
      <c r="I846" s="55">
        <v>-11509.1</v>
      </c>
      <c r="J846">
        <v>7</v>
      </c>
    </row>
    <row r="847" spans="1:10" ht="15.75" hidden="1" customHeight="1">
      <c r="A847" t="s">
        <v>1915</v>
      </c>
      <c r="B847" t="s">
        <v>919</v>
      </c>
      <c r="C847">
        <v>0</v>
      </c>
      <c r="D847">
        <v>6</v>
      </c>
      <c r="E847">
        <v>2025</v>
      </c>
      <c r="F847" s="55">
        <v>0</v>
      </c>
      <c r="G847" s="55">
        <v>8273393</v>
      </c>
      <c r="H847" s="55">
        <v>8273393</v>
      </c>
      <c r="I847" s="55">
        <v>0</v>
      </c>
      <c r="J847">
        <v>7</v>
      </c>
    </row>
    <row r="848" spans="1:10" ht="15.75" hidden="1" customHeight="1">
      <c r="A848" t="s">
        <v>1916</v>
      </c>
      <c r="B848" t="s">
        <v>1917</v>
      </c>
      <c r="C848">
        <v>0</v>
      </c>
      <c r="D848">
        <v>6</v>
      </c>
      <c r="E848">
        <v>2025</v>
      </c>
      <c r="F848" s="55">
        <v>-24846946.25</v>
      </c>
      <c r="G848" s="55">
        <v>146226500.13999999</v>
      </c>
      <c r="H848" s="55">
        <v>132475768.09999999</v>
      </c>
      <c r="I848" s="55">
        <v>-11096214.210000001</v>
      </c>
      <c r="J848">
        <v>4</v>
      </c>
    </row>
    <row r="849" spans="1:10" ht="15.75" hidden="1" customHeight="1">
      <c r="A849" t="s">
        <v>1918</v>
      </c>
      <c r="B849" t="s">
        <v>1919</v>
      </c>
      <c r="C849">
        <v>0</v>
      </c>
      <c r="D849">
        <v>6</v>
      </c>
      <c r="E849">
        <v>2025</v>
      </c>
      <c r="F849" s="55">
        <v>-24846946.25</v>
      </c>
      <c r="G849" s="55">
        <v>146226500.13999999</v>
      </c>
      <c r="H849" s="55">
        <v>132475768.09999999</v>
      </c>
      <c r="I849" s="55">
        <v>-11096214.210000001</v>
      </c>
      <c r="J849">
        <v>5</v>
      </c>
    </row>
    <row r="850" spans="1:10" ht="15.75" hidden="1" customHeight="1">
      <c r="A850" t="s">
        <v>1920</v>
      </c>
      <c r="B850" t="s">
        <v>1921</v>
      </c>
      <c r="C850">
        <v>0</v>
      </c>
      <c r="D850">
        <v>6</v>
      </c>
      <c r="E850">
        <v>2025</v>
      </c>
      <c r="F850" s="55">
        <v>-24846946.25</v>
      </c>
      <c r="G850" s="55">
        <v>146226500.13999999</v>
      </c>
      <c r="H850" s="55">
        <v>132475768.09999999</v>
      </c>
      <c r="I850" s="55">
        <v>-11096214.210000001</v>
      </c>
      <c r="J850">
        <v>6</v>
      </c>
    </row>
    <row r="851" spans="1:10" ht="15.75" hidden="1" customHeight="1">
      <c r="A851" t="s">
        <v>1922</v>
      </c>
      <c r="B851" t="s">
        <v>1923</v>
      </c>
      <c r="C851">
        <v>0</v>
      </c>
      <c r="D851">
        <v>6</v>
      </c>
      <c r="E851">
        <v>2025</v>
      </c>
      <c r="F851" s="55">
        <v>-158779.69</v>
      </c>
      <c r="G851" s="55">
        <v>66901218.43</v>
      </c>
      <c r="H851" s="55">
        <v>66909118.43</v>
      </c>
      <c r="I851" s="55">
        <v>-166679.69</v>
      </c>
      <c r="J851">
        <v>7</v>
      </c>
    </row>
    <row r="852" spans="1:10" ht="15.75" hidden="1" customHeight="1">
      <c r="A852" t="s">
        <v>1924</v>
      </c>
      <c r="B852" t="s">
        <v>1925</v>
      </c>
      <c r="C852">
        <v>0</v>
      </c>
      <c r="D852">
        <v>6</v>
      </c>
      <c r="E852">
        <v>2025</v>
      </c>
      <c r="F852" s="55">
        <v>0</v>
      </c>
      <c r="G852" s="55">
        <v>1034026.41</v>
      </c>
      <c r="H852" s="55">
        <v>1034026.41</v>
      </c>
      <c r="I852" s="55">
        <v>0</v>
      </c>
      <c r="J852">
        <v>7</v>
      </c>
    </row>
    <row r="853" spans="1:10" ht="15.75" hidden="1" customHeight="1">
      <c r="A853" t="s">
        <v>1926</v>
      </c>
      <c r="B853" t="s">
        <v>1927</v>
      </c>
      <c r="C853">
        <v>0</v>
      </c>
      <c r="D853">
        <v>6</v>
      </c>
      <c r="E853">
        <v>2025</v>
      </c>
      <c r="F853" s="55">
        <v>-341320.6</v>
      </c>
      <c r="G853" s="55">
        <v>1063107.5</v>
      </c>
      <c r="H853" s="55">
        <v>1061121.8400000001</v>
      </c>
      <c r="I853" s="55">
        <v>-339334.94</v>
      </c>
      <c r="J853">
        <v>7</v>
      </c>
    </row>
    <row r="854" spans="1:10" ht="15.75" hidden="1" customHeight="1">
      <c r="A854" t="s">
        <v>1928</v>
      </c>
      <c r="B854" t="s">
        <v>1929</v>
      </c>
      <c r="C854">
        <v>0</v>
      </c>
      <c r="D854">
        <v>6</v>
      </c>
      <c r="E854">
        <v>2025</v>
      </c>
      <c r="F854" s="55">
        <v>-8660.4</v>
      </c>
      <c r="G854" s="55">
        <v>354005.41</v>
      </c>
      <c r="H854" s="55">
        <v>328950.33</v>
      </c>
      <c r="I854" s="55">
        <v>16394.68</v>
      </c>
      <c r="J854">
        <v>7</v>
      </c>
    </row>
    <row r="855" spans="1:10" ht="15.75" hidden="1" customHeight="1">
      <c r="A855" t="s">
        <v>1930</v>
      </c>
      <c r="B855" t="s">
        <v>1931</v>
      </c>
      <c r="C855">
        <v>0</v>
      </c>
      <c r="D855">
        <v>6</v>
      </c>
      <c r="E855">
        <v>2025</v>
      </c>
      <c r="F855" s="55">
        <v>0</v>
      </c>
      <c r="G855" s="55">
        <v>8853573.6500000004</v>
      </c>
      <c r="H855" s="55">
        <v>8932194.3499999996</v>
      </c>
      <c r="I855" s="55">
        <v>-78620.7</v>
      </c>
      <c r="J855">
        <v>7</v>
      </c>
    </row>
    <row r="856" spans="1:10" ht="15.75" hidden="1" customHeight="1">
      <c r="A856" t="s">
        <v>1932</v>
      </c>
      <c r="B856" t="s">
        <v>1933</v>
      </c>
      <c r="C856">
        <v>0</v>
      </c>
      <c r="D856">
        <v>6</v>
      </c>
      <c r="E856">
        <v>2025</v>
      </c>
      <c r="F856" s="55">
        <v>-371943</v>
      </c>
      <c r="G856" s="55">
        <v>2541916.56</v>
      </c>
      <c r="H856" s="55">
        <v>2169973.56</v>
      </c>
      <c r="I856" s="55">
        <v>0</v>
      </c>
      <c r="J856">
        <v>7</v>
      </c>
    </row>
    <row r="857" spans="1:10" ht="15.75" hidden="1" customHeight="1">
      <c r="A857" t="s">
        <v>1934</v>
      </c>
      <c r="B857" t="s">
        <v>1935</v>
      </c>
      <c r="C857">
        <v>0</v>
      </c>
      <c r="D857">
        <v>6</v>
      </c>
      <c r="E857">
        <v>2025</v>
      </c>
      <c r="F857" s="55">
        <v>141752.28</v>
      </c>
      <c r="G857" s="55">
        <v>861730.31</v>
      </c>
      <c r="H857" s="55">
        <v>947095.44</v>
      </c>
      <c r="I857" s="55">
        <v>56387.15</v>
      </c>
      <c r="J857">
        <v>7</v>
      </c>
    </row>
    <row r="858" spans="1:10" ht="15.75" hidden="1" customHeight="1">
      <c r="A858" t="s">
        <v>1936</v>
      </c>
      <c r="B858" t="s">
        <v>1937</v>
      </c>
      <c r="C858">
        <v>0</v>
      </c>
      <c r="D858">
        <v>6</v>
      </c>
      <c r="E858">
        <v>2025</v>
      </c>
      <c r="F858" s="55">
        <v>-3713630.23</v>
      </c>
      <c r="G858" s="55">
        <v>5195036.8899999997</v>
      </c>
      <c r="H858" s="55">
        <v>1664765.24</v>
      </c>
      <c r="I858" s="55">
        <v>-183358.58</v>
      </c>
      <c r="J858">
        <v>7</v>
      </c>
    </row>
    <row r="859" spans="1:10" ht="15.75" hidden="1" customHeight="1">
      <c r="A859" t="s">
        <v>1938</v>
      </c>
      <c r="B859" t="s">
        <v>1939</v>
      </c>
      <c r="C859">
        <v>0</v>
      </c>
      <c r="D859">
        <v>6</v>
      </c>
      <c r="E859">
        <v>2025</v>
      </c>
      <c r="F859" s="55">
        <v>355522.67</v>
      </c>
      <c r="G859" s="55">
        <v>1016366.45</v>
      </c>
      <c r="H859" s="55">
        <v>1016366.45</v>
      </c>
      <c r="I859" s="55">
        <v>355522.67</v>
      </c>
      <c r="J859">
        <v>7</v>
      </c>
    </row>
    <row r="860" spans="1:10" ht="15.75" hidden="1" customHeight="1">
      <c r="A860" t="s">
        <v>1940</v>
      </c>
      <c r="B860" t="s">
        <v>1941</v>
      </c>
      <c r="C860">
        <v>0</v>
      </c>
      <c r="D860">
        <v>6</v>
      </c>
      <c r="E860">
        <v>2025</v>
      </c>
      <c r="F860" s="55">
        <v>0</v>
      </c>
      <c r="G860" s="55">
        <v>563766.63</v>
      </c>
      <c r="H860" s="55">
        <v>563766.63</v>
      </c>
      <c r="I860" s="55">
        <v>0</v>
      </c>
      <c r="J860">
        <v>7</v>
      </c>
    </row>
    <row r="861" spans="1:10" ht="15.75" hidden="1" customHeight="1">
      <c r="A861" t="s">
        <v>1942</v>
      </c>
      <c r="B861" t="s">
        <v>1943</v>
      </c>
      <c r="C861">
        <v>0</v>
      </c>
      <c r="D861">
        <v>6</v>
      </c>
      <c r="E861">
        <v>2025</v>
      </c>
      <c r="F861" s="55">
        <v>-31751.200000000001</v>
      </c>
      <c r="G861" s="55">
        <v>0</v>
      </c>
      <c r="H861" s="55">
        <v>0</v>
      </c>
      <c r="I861" s="55">
        <v>-31751.200000000001</v>
      </c>
      <c r="J861">
        <v>7</v>
      </c>
    </row>
    <row r="862" spans="1:10" ht="15.75" hidden="1" customHeight="1">
      <c r="A862" t="s">
        <v>1944</v>
      </c>
      <c r="B862" t="s">
        <v>1945</v>
      </c>
      <c r="C862">
        <v>0</v>
      </c>
      <c r="D862">
        <v>6</v>
      </c>
      <c r="E862">
        <v>2025</v>
      </c>
      <c r="F862" s="55">
        <v>0</v>
      </c>
      <c r="G862" s="55">
        <v>15869792.65</v>
      </c>
      <c r="H862" s="55">
        <v>15869792.65</v>
      </c>
      <c r="I862" s="55">
        <v>0</v>
      </c>
      <c r="J862">
        <v>7</v>
      </c>
    </row>
    <row r="863" spans="1:10" ht="15.75" hidden="1" customHeight="1">
      <c r="A863" t="s">
        <v>1946</v>
      </c>
      <c r="B863" t="s">
        <v>1947</v>
      </c>
      <c r="C863">
        <v>0</v>
      </c>
      <c r="D863">
        <v>6</v>
      </c>
      <c r="E863">
        <v>2025</v>
      </c>
      <c r="F863" s="55">
        <v>-20027.599999999999</v>
      </c>
      <c r="G863" s="55">
        <v>145287.04999999999</v>
      </c>
      <c r="H863" s="55">
        <v>145287.45000000001</v>
      </c>
      <c r="I863" s="55">
        <v>-20028</v>
      </c>
      <c r="J863">
        <v>7</v>
      </c>
    </row>
    <row r="864" spans="1:10" ht="15.75" hidden="1" customHeight="1">
      <c r="A864" t="s">
        <v>1948</v>
      </c>
      <c r="B864" t="s">
        <v>1949</v>
      </c>
      <c r="C864">
        <v>0</v>
      </c>
      <c r="D864">
        <v>6</v>
      </c>
      <c r="E864">
        <v>2025</v>
      </c>
      <c r="F864" s="55">
        <v>-19158.900000000001</v>
      </c>
      <c r="G864" s="55">
        <v>42000</v>
      </c>
      <c r="H864" s="55">
        <v>42000</v>
      </c>
      <c r="I864" s="55">
        <v>-19158.900000000001</v>
      </c>
      <c r="J864">
        <v>7</v>
      </c>
    </row>
    <row r="865" spans="1:10" ht="15.75" hidden="1" customHeight="1">
      <c r="A865" t="s">
        <v>1950</v>
      </c>
      <c r="B865" t="s">
        <v>1951</v>
      </c>
      <c r="C865">
        <v>0</v>
      </c>
      <c r="D865">
        <v>6</v>
      </c>
      <c r="E865">
        <v>2025</v>
      </c>
      <c r="F865" s="55">
        <v>-243797</v>
      </c>
      <c r="G865" s="55">
        <v>173705.73</v>
      </c>
      <c r="H865" s="55">
        <v>0</v>
      </c>
      <c r="I865" s="55">
        <v>-70091.27</v>
      </c>
      <c r="J865">
        <v>7</v>
      </c>
    </row>
    <row r="866" spans="1:10" ht="15.75" hidden="1" customHeight="1">
      <c r="A866" t="s">
        <v>1952</v>
      </c>
      <c r="B866" t="s">
        <v>1953</v>
      </c>
      <c r="C866">
        <v>0</v>
      </c>
      <c r="D866">
        <v>6</v>
      </c>
      <c r="E866">
        <v>2025</v>
      </c>
      <c r="F866" s="55">
        <v>-11395553.32</v>
      </c>
      <c r="G866" s="55">
        <v>9159237.3100000005</v>
      </c>
      <c r="H866" s="55">
        <v>2591739.7999999998</v>
      </c>
      <c r="I866" s="55">
        <v>-4828055.8099999996</v>
      </c>
      <c r="J866">
        <v>7</v>
      </c>
    </row>
    <row r="867" spans="1:10" ht="15.75" hidden="1" customHeight="1">
      <c r="A867" t="s">
        <v>1954</v>
      </c>
      <c r="B867" t="s">
        <v>1955</v>
      </c>
      <c r="C867">
        <v>0</v>
      </c>
      <c r="D867">
        <v>6</v>
      </c>
      <c r="E867">
        <v>2025</v>
      </c>
      <c r="F867" s="55">
        <v>-994.29</v>
      </c>
      <c r="G867" s="55">
        <v>0</v>
      </c>
      <c r="H867" s="55">
        <v>0</v>
      </c>
      <c r="I867" s="55">
        <v>-994.29</v>
      </c>
      <c r="J867">
        <v>7</v>
      </c>
    </row>
    <row r="868" spans="1:10" ht="15.75" hidden="1" customHeight="1">
      <c r="A868" t="s">
        <v>1956</v>
      </c>
      <c r="B868" t="s">
        <v>1957</v>
      </c>
      <c r="C868">
        <v>0</v>
      </c>
      <c r="D868">
        <v>6</v>
      </c>
      <c r="E868">
        <v>2025</v>
      </c>
      <c r="F868" s="55">
        <v>-344520.76</v>
      </c>
      <c r="G868" s="55">
        <v>469089.05</v>
      </c>
      <c r="H868" s="55">
        <v>472248.34</v>
      </c>
      <c r="I868" s="55">
        <v>-347680.05</v>
      </c>
      <c r="J868">
        <v>7</v>
      </c>
    </row>
    <row r="869" spans="1:10" ht="15.75" hidden="1" customHeight="1">
      <c r="A869" t="s">
        <v>1958</v>
      </c>
      <c r="B869" t="s">
        <v>889</v>
      </c>
      <c r="C869">
        <v>0</v>
      </c>
      <c r="D869">
        <v>6</v>
      </c>
      <c r="E869">
        <v>2025</v>
      </c>
      <c r="F869" s="55">
        <v>-1167322.03</v>
      </c>
      <c r="G869" s="55">
        <v>11817446.42</v>
      </c>
      <c r="H869" s="55">
        <v>11698110.01</v>
      </c>
      <c r="I869" s="55">
        <v>-1047985.62</v>
      </c>
      <c r="J869">
        <v>7</v>
      </c>
    </row>
    <row r="870" spans="1:10" ht="15.75" hidden="1" customHeight="1">
      <c r="A870" t="s">
        <v>1959</v>
      </c>
      <c r="B870" t="s">
        <v>1960</v>
      </c>
      <c r="C870">
        <v>0</v>
      </c>
      <c r="D870">
        <v>6</v>
      </c>
      <c r="E870">
        <v>2025</v>
      </c>
      <c r="F870" s="55">
        <v>-98787.11</v>
      </c>
      <c r="G870" s="55">
        <v>0</v>
      </c>
      <c r="H870" s="55">
        <v>0</v>
      </c>
      <c r="I870" s="55">
        <v>-98787.11</v>
      </c>
      <c r="J870">
        <v>7</v>
      </c>
    </row>
    <row r="871" spans="1:10" ht="15.75" hidden="1" customHeight="1">
      <c r="A871" t="s">
        <v>1961</v>
      </c>
      <c r="B871" t="s">
        <v>1962</v>
      </c>
      <c r="C871">
        <v>0</v>
      </c>
      <c r="D871">
        <v>6</v>
      </c>
      <c r="E871">
        <v>2025</v>
      </c>
      <c r="F871" s="55">
        <v>-661277.91</v>
      </c>
      <c r="G871" s="55">
        <v>0</v>
      </c>
      <c r="H871" s="55">
        <v>0</v>
      </c>
      <c r="I871" s="55">
        <v>-661277.91</v>
      </c>
      <c r="J871">
        <v>7</v>
      </c>
    </row>
    <row r="872" spans="1:10" ht="15.75" hidden="1" customHeight="1">
      <c r="A872" t="s">
        <v>1963</v>
      </c>
      <c r="B872" t="s">
        <v>1964</v>
      </c>
      <c r="C872">
        <v>0</v>
      </c>
      <c r="D872">
        <v>6</v>
      </c>
      <c r="E872">
        <v>2025</v>
      </c>
      <c r="F872" s="55">
        <v>-22000</v>
      </c>
      <c r="G872" s="55">
        <v>0</v>
      </c>
      <c r="H872" s="55">
        <v>0</v>
      </c>
      <c r="I872" s="55">
        <v>-22000</v>
      </c>
      <c r="J872">
        <v>7</v>
      </c>
    </row>
    <row r="873" spans="1:10" ht="15.75" hidden="1" customHeight="1">
      <c r="A873" t="s">
        <v>1965</v>
      </c>
      <c r="B873" t="s">
        <v>1966</v>
      </c>
      <c r="C873">
        <v>0</v>
      </c>
      <c r="D873">
        <v>6</v>
      </c>
      <c r="E873">
        <v>2025</v>
      </c>
      <c r="F873" s="55">
        <v>-196640</v>
      </c>
      <c r="G873" s="55">
        <v>0</v>
      </c>
      <c r="H873" s="55">
        <v>0</v>
      </c>
      <c r="I873" s="55">
        <v>-196640</v>
      </c>
      <c r="J873">
        <v>7</v>
      </c>
    </row>
    <row r="874" spans="1:10" ht="15.75" hidden="1" customHeight="1">
      <c r="A874" t="s">
        <v>1967</v>
      </c>
      <c r="B874" t="s">
        <v>1968</v>
      </c>
      <c r="C874">
        <v>0</v>
      </c>
      <c r="D874">
        <v>6</v>
      </c>
      <c r="E874">
        <v>2025</v>
      </c>
      <c r="F874" s="55">
        <v>-907223.88</v>
      </c>
      <c r="G874" s="55">
        <v>0</v>
      </c>
      <c r="H874" s="55">
        <v>0</v>
      </c>
      <c r="I874" s="55">
        <v>-907223.88</v>
      </c>
      <c r="J874">
        <v>7</v>
      </c>
    </row>
    <row r="875" spans="1:10" ht="15.75" hidden="1" customHeight="1">
      <c r="A875" t="s">
        <v>1969</v>
      </c>
      <c r="B875" t="s">
        <v>1970</v>
      </c>
      <c r="C875">
        <v>0</v>
      </c>
      <c r="D875">
        <v>6</v>
      </c>
      <c r="E875">
        <v>2025</v>
      </c>
      <c r="F875" s="55">
        <v>-1207.01</v>
      </c>
      <c r="G875" s="55">
        <v>0</v>
      </c>
      <c r="H875" s="55">
        <v>0</v>
      </c>
      <c r="I875" s="55">
        <v>-1207.01</v>
      </c>
      <c r="J875">
        <v>7</v>
      </c>
    </row>
    <row r="876" spans="1:10" ht="15.75" hidden="1" customHeight="1">
      <c r="A876" t="s">
        <v>1971</v>
      </c>
      <c r="B876" t="s">
        <v>1972</v>
      </c>
      <c r="C876">
        <v>0</v>
      </c>
      <c r="D876">
        <v>6</v>
      </c>
      <c r="E876">
        <v>2025</v>
      </c>
      <c r="F876" s="55">
        <v>-20000</v>
      </c>
      <c r="G876" s="55">
        <v>0</v>
      </c>
      <c r="H876" s="55">
        <v>0</v>
      </c>
      <c r="I876" s="55">
        <v>-20000</v>
      </c>
      <c r="J876">
        <v>7</v>
      </c>
    </row>
    <row r="877" spans="1:10" ht="15.75" hidden="1" customHeight="1">
      <c r="A877" t="s">
        <v>1973</v>
      </c>
      <c r="B877" t="s">
        <v>1974</v>
      </c>
      <c r="C877">
        <v>0</v>
      </c>
      <c r="D877">
        <v>6</v>
      </c>
      <c r="E877">
        <v>2025</v>
      </c>
      <c r="F877" s="55">
        <v>35860</v>
      </c>
      <c r="G877" s="55">
        <v>0</v>
      </c>
      <c r="H877" s="55">
        <v>0</v>
      </c>
      <c r="I877" s="55">
        <v>35860</v>
      </c>
      <c r="J877">
        <v>7</v>
      </c>
    </row>
    <row r="878" spans="1:10" ht="15.75" hidden="1" customHeight="1">
      <c r="A878" t="s">
        <v>1975</v>
      </c>
      <c r="B878" t="s">
        <v>1976</v>
      </c>
      <c r="C878">
        <v>0</v>
      </c>
      <c r="D878">
        <v>6</v>
      </c>
      <c r="E878">
        <v>2025</v>
      </c>
      <c r="F878" s="55">
        <v>-75902.539999999994</v>
      </c>
      <c r="G878" s="55">
        <v>0</v>
      </c>
      <c r="H878" s="55">
        <v>0</v>
      </c>
      <c r="I878" s="55">
        <v>-75902.539999999994</v>
      </c>
      <c r="J878">
        <v>7</v>
      </c>
    </row>
    <row r="879" spans="1:10" ht="15.75" hidden="1" customHeight="1">
      <c r="A879" t="s">
        <v>1977</v>
      </c>
      <c r="B879" t="s">
        <v>1978</v>
      </c>
      <c r="C879">
        <v>0</v>
      </c>
      <c r="D879">
        <v>6</v>
      </c>
      <c r="E879">
        <v>2025</v>
      </c>
      <c r="F879" s="55">
        <v>0</v>
      </c>
      <c r="G879" s="55">
        <v>3236394</v>
      </c>
      <c r="H879" s="55">
        <v>3236394</v>
      </c>
      <c r="I879" s="55">
        <v>0</v>
      </c>
      <c r="J879">
        <v>7</v>
      </c>
    </row>
    <row r="880" spans="1:10" ht="15.75" hidden="1" customHeight="1">
      <c r="A880" t="s">
        <v>1981</v>
      </c>
      <c r="B880" t="s">
        <v>1982</v>
      </c>
      <c r="C880">
        <v>0</v>
      </c>
      <c r="D880">
        <v>6</v>
      </c>
      <c r="E880">
        <v>2025</v>
      </c>
      <c r="F880" s="55">
        <v>3363.91</v>
      </c>
      <c r="G880" s="55">
        <v>0</v>
      </c>
      <c r="H880" s="55">
        <v>0</v>
      </c>
      <c r="I880" s="55">
        <v>3363.91</v>
      </c>
      <c r="J880">
        <v>7</v>
      </c>
    </row>
    <row r="881" spans="1:10" ht="15.75" hidden="1" customHeight="1">
      <c r="A881" t="s">
        <v>5116</v>
      </c>
      <c r="B881" t="s">
        <v>4927</v>
      </c>
      <c r="C881">
        <v>0</v>
      </c>
      <c r="D881">
        <v>6</v>
      </c>
      <c r="E881">
        <v>2025</v>
      </c>
      <c r="F881" s="55">
        <v>0</v>
      </c>
      <c r="G881" s="55">
        <v>93150</v>
      </c>
      <c r="H881" s="55">
        <v>93150</v>
      </c>
      <c r="I881" s="55">
        <v>0</v>
      </c>
      <c r="J881">
        <v>7</v>
      </c>
    </row>
    <row r="882" spans="1:10" ht="15.75" hidden="1" customHeight="1">
      <c r="A882" t="s">
        <v>1985</v>
      </c>
      <c r="B882" t="s">
        <v>1986</v>
      </c>
      <c r="C882">
        <v>0</v>
      </c>
      <c r="D882">
        <v>6</v>
      </c>
      <c r="E882">
        <v>2025</v>
      </c>
      <c r="F882" s="55">
        <v>-435</v>
      </c>
      <c r="G882" s="55">
        <v>1260</v>
      </c>
      <c r="H882" s="55">
        <v>1275</v>
      </c>
      <c r="I882" s="55">
        <v>-450</v>
      </c>
      <c r="J882">
        <v>7</v>
      </c>
    </row>
    <row r="883" spans="1:10" ht="15.75" hidden="1" customHeight="1">
      <c r="A883" t="s">
        <v>1987</v>
      </c>
      <c r="B883" t="s">
        <v>1988</v>
      </c>
      <c r="C883">
        <v>0</v>
      </c>
      <c r="D883">
        <v>6</v>
      </c>
      <c r="E883">
        <v>2025</v>
      </c>
      <c r="F883" s="55">
        <v>-3695923.61</v>
      </c>
      <c r="G883" s="55">
        <v>5195036.91</v>
      </c>
      <c r="H883" s="55">
        <v>1664765.27</v>
      </c>
      <c r="I883" s="55">
        <v>-165651.97</v>
      </c>
      <c r="J883">
        <v>7</v>
      </c>
    </row>
    <row r="884" spans="1:10" ht="15.75" hidden="1" customHeight="1">
      <c r="A884" t="s">
        <v>1989</v>
      </c>
      <c r="B884" t="s">
        <v>1990</v>
      </c>
      <c r="C884">
        <v>0</v>
      </c>
      <c r="D884">
        <v>6</v>
      </c>
      <c r="E884">
        <v>2025</v>
      </c>
      <c r="F884" s="55">
        <v>-294.08</v>
      </c>
      <c r="G884" s="55">
        <v>0</v>
      </c>
      <c r="H884" s="55">
        <v>0</v>
      </c>
      <c r="I884" s="55">
        <v>-294.08</v>
      </c>
      <c r="J884">
        <v>7</v>
      </c>
    </row>
    <row r="885" spans="1:10" ht="15.75" hidden="1" customHeight="1">
      <c r="A885" t="s">
        <v>4302</v>
      </c>
      <c r="B885" t="s">
        <v>4303</v>
      </c>
      <c r="C885">
        <v>0</v>
      </c>
      <c r="D885">
        <v>6</v>
      </c>
      <c r="E885">
        <v>2025</v>
      </c>
      <c r="F885" s="55">
        <v>99694.33</v>
      </c>
      <c r="G885" s="55">
        <v>0</v>
      </c>
      <c r="H885" s="55">
        <v>0</v>
      </c>
      <c r="I885" s="55">
        <v>99694.33</v>
      </c>
      <c r="J885">
        <v>7</v>
      </c>
    </row>
    <row r="886" spans="1:10" ht="15.75" hidden="1" customHeight="1">
      <c r="A886" t="s">
        <v>1997</v>
      </c>
      <c r="B886" t="s">
        <v>1998</v>
      </c>
      <c r="C886">
        <v>0</v>
      </c>
      <c r="D886">
        <v>6</v>
      </c>
      <c r="E886">
        <v>2025</v>
      </c>
      <c r="F886" s="55">
        <v>300462.65999999997</v>
      </c>
      <c r="G886" s="55">
        <v>3987332.45</v>
      </c>
      <c r="H886" s="55">
        <v>4436345.04</v>
      </c>
      <c r="I886" s="55">
        <v>-148549.93</v>
      </c>
      <c r="J886">
        <v>7</v>
      </c>
    </row>
    <row r="887" spans="1:10" ht="15.75" hidden="1" customHeight="1">
      <c r="A887" t="s">
        <v>1999</v>
      </c>
      <c r="B887" t="s">
        <v>2000</v>
      </c>
      <c r="C887">
        <v>0</v>
      </c>
      <c r="D887">
        <v>6</v>
      </c>
      <c r="E887">
        <v>2025</v>
      </c>
      <c r="F887" s="55">
        <v>-264417</v>
      </c>
      <c r="G887" s="55">
        <v>0</v>
      </c>
      <c r="H887" s="55">
        <v>0</v>
      </c>
      <c r="I887" s="55">
        <v>-264417</v>
      </c>
      <c r="J887">
        <v>7</v>
      </c>
    </row>
    <row r="888" spans="1:10" ht="15.75" hidden="1" customHeight="1">
      <c r="A888" t="s">
        <v>2003</v>
      </c>
      <c r="B888" t="s">
        <v>2004</v>
      </c>
      <c r="C888">
        <v>0</v>
      </c>
      <c r="D888">
        <v>6</v>
      </c>
      <c r="E888">
        <v>2025</v>
      </c>
      <c r="F888" s="55">
        <v>6044.54</v>
      </c>
      <c r="G888" s="55">
        <v>789217.33</v>
      </c>
      <c r="H888" s="55">
        <v>858278.95</v>
      </c>
      <c r="I888" s="55">
        <v>-63017.08</v>
      </c>
      <c r="J888">
        <v>7</v>
      </c>
    </row>
    <row r="889" spans="1:10" ht="15.75" hidden="1" customHeight="1">
      <c r="A889" t="s">
        <v>2005</v>
      </c>
      <c r="B889" t="s">
        <v>2006</v>
      </c>
      <c r="C889">
        <v>0</v>
      </c>
      <c r="D889">
        <v>6</v>
      </c>
      <c r="E889">
        <v>2025</v>
      </c>
      <c r="F889" s="55">
        <v>-76920.5</v>
      </c>
      <c r="G889" s="55">
        <v>76920.5</v>
      </c>
      <c r="H889" s="55">
        <v>76920.5</v>
      </c>
      <c r="I889" s="55">
        <v>-76920.5</v>
      </c>
      <c r="J889">
        <v>7</v>
      </c>
    </row>
    <row r="890" spans="1:10" ht="15.75" hidden="1" customHeight="1">
      <c r="A890" t="s">
        <v>4618</v>
      </c>
      <c r="B890" t="s">
        <v>4619</v>
      </c>
      <c r="C890">
        <v>0</v>
      </c>
      <c r="D890">
        <v>6</v>
      </c>
      <c r="E890">
        <v>2025</v>
      </c>
      <c r="F890" s="55">
        <v>0</v>
      </c>
      <c r="G890" s="55">
        <v>5500</v>
      </c>
      <c r="H890" s="55">
        <v>5500</v>
      </c>
      <c r="I890" s="55">
        <v>0</v>
      </c>
      <c r="J890">
        <v>7</v>
      </c>
    </row>
    <row r="891" spans="1:10" ht="15.75" hidden="1" customHeight="1">
      <c r="A891" t="s">
        <v>2009</v>
      </c>
      <c r="B891" t="s">
        <v>2010</v>
      </c>
      <c r="C891">
        <v>0</v>
      </c>
      <c r="D891">
        <v>6</v>
      </c>
      <c r="E891">
        <v>2025</v>
      </c>
      <c r="F891" s="55">
        <v>0</v>
      </c>
      <c r="G891" s="55">
        <v>1676.65</v>
      </c>
      <c r="H891" s="55">
        <v>1676.65</v>
      </c>
      <c r="I891" s="55">
        <v>0</v>
      </c>
      <c r="J891">
        <v>7</v>
      </c>
    </row>
    <row r="892" spans="1:10" ht="15.75" hidden="1" customHeight="1">
      <c r="A892" t="s">
        <v>2011</v>
      </c>
      <c r="B892" t="s">
        <v>2012</v>
      </c>
      <c r="C892">
        <v>0</v>
      </c>
      <c r="D892">
        <v>6</v>
      </c>
      <c r="E892">
        <v>2025</v>
      </c>
      <c r="F892" s="55">
        <v>-3035.1</v>
      </c>
      <c r="G892" s="55">
        <v>6787.4</v>
      </c>
      <c r="H892" s="55">
        <v>6787.4</v>
      </c>
      <c r="I892" s="55">
        <v>-3035.1</v>
      </c>
      <c r="J892">
        <v>7</v>
      </c>
    </row>
    <row r="893" spans="1:10" ht="15.75" hidden="1" customHeight="1">
      <c r="A893" t="s">
        <v>2015</v>
      </c>
      <c r="B893" t="s">
        <v>2016</v>
      </c>
      <c r="C893">
        <v>0</v>
      </c>
      <c r="D893">
        <v>6</v>
      </c>
      <c r="E893">
        <v>2025</v>
      </c>
      <c r="F893" s="55">
        <v>565</v>
      </c>
      <c r="G893" s="55">
        <v>0</v>
      </c>
      <c r="H893" s="55">
        <v>0</v>
      </c>
      <c r="I893" s="55">
        <v>565</v>
      </c>
      <c r="J893">
        <v>7</v>
      </c>
    </row>
    <row r="894" spans="1:10" ht="15.75" hidden="1" customHeight="1">
      <c r="A894" t="s">
        <v>2017</v>
      </c>
      <c r="B894" t="s">
        <v>2018</v>
      </c>
      <c r="C894">
        <v>0</v>
      </c>
      <c r="D894">
        <v>6</v>
      </c>
      <c r="E894">
        <v>2025</v>
      </c>
      <c r="F894" s="55">
        <v>-41484.080000000002</v>
      </c>
      <c r="G894" s="55">
        <v>2584438.25</v>
      </c>
      <c r="H894" s="55">
        <v>2604660.02</v>
      </c>
      <c r="I894" s="55">
        <v>-61705.85</v>
      </c>
      <c r="J894">
        <v>7</v>
      </c>
    </row>
    <row r="895" spans="1:10" ht="15.75" hidden="1" customHeight="1">
      <c r="A895" t="s">
        <v>2019</v>
      </c>
      <c r="B895" t="s">
        <v>2020</v>
      </c>
      <c r="C895">
        <v>0</v>
      </c>
      <c r="D895">
        <v>6</v>
      </c>
      <c r="E895">
        <v>2025</v>
      </c>
      <c r="F895" s="55">
        <v>140.26</v>
      </c>
      <c r="G895" s="55">
        <v>422239.2</v>
      </c>
      <c r="H895" s="55">
        <v>488239.2</v>
      </c>
      <c r="I895" s="55">
        <v>-65859.740000000005</v>
      </c>
      <c r="J895">
        <v>7</v>
      </c>
    </row>
    <row r="896" spans="1:10" ht="15.75" hidden="1" customHeight="1">
      <c r="A896" t="s">
        <v>2021</v>
      </c>
      <c r="B896" t="s">
        <v>2022</v>
      </c>
      <c r="C896">
        <v>0</v>
      </c>
      <c r="D896">
        <v>6</v>
      </c>
      <c r="E896">
        <v>2025</v>
      </c>
      <c r="F896" s="55">
        <v>10955.75</v>
      </c>
      <c r="G896" s="55">
        <v>0</v>
      </c>
      <c r="H896" s="55">
        <v>0</v>
      </c>
      <c r="I896" s="55">
        <v>10955.75</v>
      </c>
      <c r="J896">
        <v>7</v>
      </c>
    </row>
    <row r="897" spans="1:10" ht="15.75" hidden="1" customHeight="1">
      <c r="A897" t="s">
        <v>2023</v>
      </c>
      <c r="B897" t="s">
        <v>2024</v>
      </c>
      <c r="C897">
        <v>0</v>
      </c>
      <c r="D897">
        <v>6</v>
      </c>
      <c r="E897">
        <v>2025</v>
      </c>
      <c r="F897" s="55">
        <v>0</v>
      </c>
      <c r="G897" s="55">
        <v>122463.39</v>
      </c>
      <c r="H897" s="55">
        <v>122463.39</v>
      </c>
      <c r="I897" s="55">
        <v>0</v>
      </c>
      <c r="J897">
        <v>7</v>
      </c>
    </row>
    <row r="898" spans="1:10" ht="15.75" hidden="1" customHeight="1">
      <c r="A898" t="s">
        <v>2025</v>
      </c>
      <c r="B898" t="s">
        <v>2026</v>
      </c>
      <c r="C898">
        <v>0</v>
      </c>
      <c r="D898">
        <v>6</v>
      </c>
      <c r="E898">
        <v>2025</v>
      </c>
      <c r="F898" s="55">
        <v>-1806921.94</v>
      </c>
      <c r="G898" s="55">
        <v>0</v>
      </c>
      <c r="H898" s="55">
        <v>0</v>
      </c>
      <c r="I898" s="55">
        <v>-1806921.94</v>
      </c>
      <c r="J898">
        <v>7</v>
      </c>
    </row>
    <row r="899" spans="1:10" ht="15.75" hidden="1" customHeight="1">
      <c r="A899" t="s">
        <v>4763</v>
      </c>
      <c r="B899" t="s">
        <v>4764</v>
      </c>
      <c r="C899">
        <v>0</v>
      </c>
      <c r="D899">
        <v>6</v>
      </c>
      <c r="E899">
        <v>2025</v>
      </c>
      <c r="F899" s="55">
        <v>0</v>
      </c>
      <c r="G899" s="55">
        <v>0.02</v>
      </c>
      <c r="H899" s="55">
        <v>0.02</v>
      </c>
      <c r="I899" s="55">
        <v>0</v>
      </c>
      <c r="J899">
        <v>7</v>
      </c>
    </row>
    <row r="900" spans="1:10" ht="15.75" hidden="1" customHeight="1">
      <c r="A900" t="s">
        <v>2055</v>
      </c>
      <c r="B900" t="s">
        <v>2056</v>
      </c>
      <c r="C900">
        <v>0</v>
      </c>
      <c r="D900">
        <v>6</v>
      </c>
      <c r="E900">
        <v>2025</v>
      </c>
      <c r="F900" s="55">
        <v>-8531.8799999999992</v>
      </c>
      <c r="G900" s="55">
        <v>334561.68</v>
      </c>
      <c r="H900" s="55">
        <v>334561.68</v>
      </c>
      <c r="I900" s="55">
        <v>-8531.8799999999992</v>
      </c>
      <c r="J900">
        <v>7</v>
      </c>
    </row>
    <row r="901" spans="1:10" ht="15.75" hidden="1" customHeight="1">
      <c r="A901" t="s">
        <v>2057</v>
      </c>
      <c r="B901" t="s">
        <v>2058</v>
      </c>
      <c r="C901">
        <v>0</v>
      </c>
      <c r="D901">
        <v>6</v>
      </c>
      <c r="E901">
        <v>2025</v>
      </c>
      <c r="F901" s="55">
        <v>0</v>
      </c>
      <c r="G901" s="55">
        <v>642723.65</v>
      </c>
      <c r="H901" s="55">
        <v>642723.65</v>
      </c>
      <c r="I901" s="55">
        <v>0</v>
      </c>
      <c r="J901">
        <v>7</v>
      </c>
    </row>
    <row r="902" spans="1:10" ht="15.75" hidden="1" customHeight="1">
      <c r="A902" t="s">
        <v>2059</v>
      </c>
      <c r="B902" t="s">
        <v>2060</v>
      </c>
      <c r="C902">
        <v>0</v>
      </c>
      <c r="D902">
        <v>6</v>
      </c>
      <c r="E902">
        <v>2025</v>
      </c>
      <c r="F902" s="55">
        <v>0</v>
      </c>
      <c r="G902" s="55">
        <v>1212035.02</v>
      </c>
      <c r="H902" s="55">
        <v>1212035.02</v>
      </c>
      <c r="I902" s="55">
        <v>0</v>
      </c>
      <c r="J902">
        <v>7</v>
      </c>
    </row>
    <row r="903" spans="1:10" ht="15.75" hidden="1" customHeight="1">
      <c r="A903" t="s">
        <v>2061</v>
      </c>
      <c r="B903" t="s">
        <v>2062</v>
      </c>
      <c r="C903">
        <v>0</v>
      </c>
      <c r="D903">
        <v>6</v>
      </c>
      <c r="E903">
        <v>2025</v>
      </c>
      <c r="F903" s="55">
        <v>-102846.99</v>
      </c>
      <c r="G903" s="55">
        <v>261733.48</v>
      </c>
      <c r="H903" s="55">
        <v>117711.62</v>
      </c>
      <c r="I903" s="55">
        <v>41174.870000000003</v>
      </c>
      <c r="J903">
        <v>7</v>
      </c>
    </row>
    <row r="904" spans="1:10" ht="15.75" hidden="1" customHeight="1">
      <c r="A904" t="s">
        <v>2063</v>
      </c>
      <c r="B904" t="s">
        <v>2064</v>
      </c>
      <c r="C904">
        <v>0</v>
      </c>
      <c r="D904">
        <v>6</v>
      </c>
      <c r="E904">
        <v>2025</v>
      </c>
      <c r="F904" s="55">
        <v>0</v>
      </c>
      <c r="G904" s="55">
        <v>1191723.76</v>
      </c>
      <c r="H904" s="55">
        <v>1125723.76</v>
      </c>
      <c r="I904" s="55">
        <v>66000</v>
      </c>
      <c r="J904">
        <v>7</v>
      </c>
    </row>
    <row r="905" spans="1:10" ht="15.75" customHeight="1">
      <c r="A905" t="s">
        <v>2065</v>
      </c>
      <c r="B905" t="s">
        <v>2066</v>
      </c>
      <c r="C905">
        <v>0</v>
      </c>
      <c r="D905">
        <v>6</v>
      </c>
      <c r="E905">
        <v>2025</v>
      </c>
      <c r="F905" s="55">
        <v>0</v>
      </c>
      <c r="G905" s="55">
        <v>414248.17</v>
      </c>
      <c r="H905" s="55">
        <v>414248.17</v>
      </c>
      <c r="I905" s="55">
        <v>0</v>
      </c>
      <c r="J905">
        <v>3</v>
      </c>
    </row>
    <row r="906" spans="1:10" ht="15.75" hidden="1" customHeight="1">
      <c r="A906" t="s">
        <v>2067</v>
      </c>
      <c r="B906" t="s">
        <v>2068</v>
      </c>
      <c r="C906">
        <v>0</v>
      </c>
      <c r="D906">
        <v>6</v>
      </c>
      <c r="E906">
        <v>2025</v>
      </c>
      <c r="F906" s="55">
        <v>0</v>
      </c>
      <c r="G906" s="55">
        <v>414248.17</v>
      </c>
      <c r="H906" s="55">
        <v>414248.17</v>
      </c>
      <c r="I906" s="55">
        <v>0</v>
      </c>
      <c r="J906">
        <v>4</v>
      </c>
    </row>
    <row r="907" spans="1:10" ht="15.75" hidden="1" customHeight="1">
      <c r="A907" t="s">
        <v>2069</v>
      </c>
      <c r="B907" t="s">
        <v>2068</v>
      </c>
      <c r="C907">
        <v>0</v>
      </c>
      <c r="D907">
        <v>6</v>
      </c>
      <c r="E907">
        <v>2025</v>
      </c>
      <c r="F907" s="55">
        <v>0</v>
      </c>
      <c r="G907" s="55">
        <v>414248.17</v>
      </c>
      <c r="H907" s="55">
        <v>414248.17</v>
      </c>
      <c r="I907" s="55">
        <v>0</v>
      </c>
      <c r="J907">
        <v>5</v>
      </c>
    </row>
    <row r="908" spans="1:10" ht="15.75" hidden="1" customHeight="1">
      <c r="A908" t="s">
        <v>2070</v>
      </c>
      <c r="B908" t="s">
        <v>2068</v>
      </c>
      <c r="C908">
        <v>0</v>
      </c>
      <c r="D908">
        <v>6</v>
      </c>
      <c r="E908">
        <v>2025</v>
      </c>
      <c r="F908" s="55">
        <v>0</v>
      </c>
      <c r="G908" s="55">
        <v>414248.17</v>
      </c>
      <c r="H908" s="55">
        <v>414248.17</v>
      </c>
      <c r="I908" s="55">
        <v>0</v>
      </c>
      <c r="J908">
        <v>6</v>
      </c>
    </row>
    <row r="909" spans="1:10" ht="15.75" hidden="1" customHeight="1">
      <c r="A909" t="s">
        <v>2071</v>
      </c>
      <c r="B909" t="s">
        <v>2072</v>
      </c>
      <c r="C909">
        <v>0</v>
      </c>
      <c r="D909">
        <v>6</v>
      </c>
      <c r="E909">
        <v>2025</v>
      </c>
      <c r="F909" s="55">
        <v>0</v>
      </c>
      <c r="G909" s="55">
        <v>414248.17</v>
      </c>
      <c r="H909" s="55">
        <v>414248.17</v>
      </c>
      <c r="I909" s="55">
        <v>0</v>
      </c>
      <c r="J909">
        <v>7</v>
      </c>
    </row>
    <row r="910" spans="1:10" ht="15.75" hidden="1" customHeight="1">
      <c r="A910" t="s">
        <v>2073</v>
      </c>
      <c r="B910" t="s">
        <v>31</v>
      </c>
      <c r="C910">
        <v>0</v>
      </c>
      <c r="D910">
        <v>6</v>
      </c>
      <c r="E910">
        <v>2025</v>
      </c>
      <c r="F910" s="55">
        <v>-40565731.240000002</v>
      </c>
      <c r="G910" s="55">
        <v>11020493.279999999</v>
      </c>
      <c r="H910" s="55">
        <v>7896859.6200000001</v>
      </c>
      <c r="I910" s="55">
        <v>-37442097.579999998</v>
      </c>
      <c r="J910">
        <v>2</v>
      </c>
    </row>
    <row r="911" spans="1:10" ht="15.75" customHeight="1">
      <c r="A911" t="s">
        <v>4304</v>
      </c>
      <c r="B911" t="s">
        <v>4305</v>
      </c>
      <c r="C911">
        <v>0</v>
      </c>
      <c r="D911">
        <v>6</v>
      </c>
      <c r="E911">
        <v>2025</v>
      </c>
      <c r="F911" s="55">
        <v>-13395319.24</v>
      </c>
      <c r="G911" s="55">
        <v>11020493.279999999</v>
      </c>
      <c r="H911" s="55">
        <v>7896859.6200000001</v>
      </c>
      <c r="I911" s="55">
        <v>-10271685.58</v>
      </c>
      <c r="J911">
        <v>3</v>
      </c>
    </row>
    <row r="912" spans="1:10" ht="15.75" hidden="1" customHeight="1">
      <c r="A912" t="s">
        <v>4306</v>
      </c>
      <c r="B912" t="s">
        <v>4307</v>
      </c>
      <c r="C912">
        <v>0</v>
      </c>
      <c r="D912">
        <v>6</v>
      </c>
      <c r="E912">
        <v>2025</v>
      </c>
      <c r="F912" s="55">
        <v>-13395319.24</v>
      </c>
      <c r="G912" s="55">
        <v>11020493.279999999</v>
      </c>
      <c r="H912" s="55">
        <v>7896859.6200000001</v>
      </c>
      <c r="I912" s="55">
        <v>-10271685.58</v>
      </c>
      <c r="J912">
        <v>4</v>
      </c>
    </row>
    <row r="913" spans="1:10" ht="15.75" hidden="1" customHeight="1">
      <c r="A913" t="s">
        <v>4308</v>
      </c>
      <c r="B913" t="s">
        <v>4309</v>
      </c>
      <c r="C913">
        <v>0</v>
      </c>
      <c r="D913">
        <v>6</v>
      </c>
      <c r="E913">
        <v>2025</v>
      </c>
      <c r="F913" s="55">
        <v>-6851371.3600000003</v>
      </c>
      <c r="G913" s="55">
        <v>176024.62</v>
      </c>
      <c r="H913" s="55">
        <v>177441.72</v>
      </c>
      <c r="I913" s="55">
        <v>-6852788.46</v>
      </c>
      <c r="J913">
        <v>5</v>
      </c>
    </row>
    <row r="914" spans="1:10" ht="15.75" hidden="1" customHeight="1">
      <c r="A914" t="s">
        <v>4310</v>
      </c>
      <c r="B914" t="s">
        <v>435</v>
      </c>
      <c r="C914">
        <v>0</v>
      </c>
      <c r="D914">
        <v>6</v>
      </c>
      <c r="E914">
        <v>2025</v>
      </c>
      <c r="F914" s="55">
        <v>-97310.46</v>
      </c>
      <c r="G914" s="55">
        <v>51884.58</v>
      </c>
      <c r="H914" s="55">
        <v>51884.58</v>
      </c>
      <c r="I914" s="55">
        <v>-97310.46</v>
      </c>
      <c r="J914">
        <v>6</v>
      </c>
    </row>
    <row r="915" spans="1:10" ht="15.75" hidden="1" customHeight="1">
      <c r="A915" t="s">
        <v>4311</v>
      </c>
      <c r="B915" t="s">
        <v>435</v>
      </c>
      <c r="C915">
        <v>0</v>
      </c>
      <c r="D915">
        <v>6</v>
      </c>
      <c r="E915">
        <v>2025</v>
      </c>
      <c r="F915" s="55">
        <v>-97310.46</v>
      </c>
      <c r="G915" s="55">
        <v>51884.58</v>
      </c>
      <c r="H915" s="55">
        <v>51884.58</v>
      </c>
      <c r="I915" s="55">
        <v>-97310.46</v>
      </c>
      <c r="J915">
        <v>7</v>
      </c>
    </row>
    <row r="916" spans="1:10" ht="15.75" hidden="1" customHeight="1">
      <c r="A916" t="s">
        <v>4312</v>
      </c>
      <c r="B916" t="s">
        <v>4028</v>
      </c>
      <c r="C916">
        <v>0</v>
      </c>
      <c r="D916">
        <v>6</v>
      </c>
      <c r="E916">
        <v>2025</v>
      </c>
      <c r="F916" s="55">
        <v>-1678.75</v>
      </c>
      <c r="G916" s="55">
        <v>1676.65</v>
      </c>
      <c r="H916" s="55">
        <v>1677.45</v>
      </c>
      <c r="I916" s="55">
        <v>-1679.55</v>
      </c>
      <c r="J916">
        <v>6</v>
      </c>
    </row>
    <row r="917" spans="1:10" ht="15.75" hidden="1" customHeight="1">
      <c r="A917" t="s">
        <v>4313</v>
      </c>
      <c r="B917" t="s">
        <v>4028</v>
      </c>
      <c r="C917">
        <v>0</v>
      </c>
      <c r="D917">
        <v>6</v>
      </c>
      <c r="E917">
        <v>2025</v>
      </c>
      <c r="F917" s="55">
        <v>-1678.75</v>
      </c>
      <c r="G917" s="55">
        <v>1676.65</v>
      </c>
      <c r="H917" s="55">
        <v>1677.45</v>
      </c>
      <c r="I917" s="55">
        <v>-1679.55</v>
      </c>
      <c r="J917">
        <v>7</v>
      </c>
    </row>
    <row r="918" spans="1:10" ht="15.75" hidden="1" customHeight="1">
      <c r="A918" t="s">
        <v>4314</v>
      </c>
      <c r="B918" t="s">
        <v>4030</v>
      </c>
      <c r="C918">
        <v>0</v>
      </c>
      <c r="D918">
        <v>6</v>
      </c>
      <c r="E918">
        <v>2025</v>
      </c>
      <c r="F918" s="55">
        <v>-79.36</v>
      </c>
      <c r="G918" s="55">
        <v>0</v>
      </c>
      <c r="H918" s="55">
        <v>0.06</v>
      </c>
      <c r="I918" s="55">
        <v>-79.42</v>
      </c>
      <c r="J918">
        <v>6</v>
      </c>
    </row>
    <row r="919" spans="1:10" ht="15.75" hidden="1" customHeight="1">
      <c r="A919" t="s">
        <v>4315</v>
      </c>
      <c r="B919" t="s">
        <v>4030</v>
      </c>
      <c r="C919">
        <v>0</v>
      </c>
      <c r="D919">
        <v>6</v>
      </c>
      <c r="E919">
        <v>2025</v>
      </c>
      <c r="F919" s="55">
        <v>-79.36</v>
      </c>
      <c r="G919" s="55">
        <v>0</v>
      </c>
      <c r="H919" s="55">
        <v>0.06</v>
      </c>
      <c r="I919" s="55">
        <v>-79.42</v>
      </c>
      <c r="J919">
        <v>7</v>
      </c>
    </row>
    <row r="920" spans="1:10" ht="15.75" hidden="1" customHeight="1">
      <c r="A920" t="s">
        <v>4316</v>
      </c>
      <c r="B920" t="s">
        <v>4032</v>
      </c>
      <c r="C920">
        <v>0</v>
      </c>
      <c r="D920">
        <v>6</v>
      </c>
      <c r="E920">
        <v>2025</v>
      </c>
      <c r="F920" s="55">
        <v>-2143647.0099999998</v>
      </c>
      <c r="G920" s="55">
        <v>0</v>
      </c>
      <c r="H920" s="55">
        <v>449.61</v>
      </c>
      <c r="I920" s="55">
        <v>-2144096.62</v>
      </c>
      <c r="J920">
        <v>6</v>
      </c>
    </row>
    <row r="921" spans="1:10" ht="15.75" hidden="1" customHeight="1">
      <c r="A921" t="s">
        <v>4317</v>
      </c>
      <c r="B921" t="s">
        <v>4032</v>
      </c>
      <c r="C921">
        <v>0</v>
      </c>
      <c r="D921">
        <v>6</v>
      </c>
      <c r="E921">
        <v>2025</v>
      </c>
      <c r="F921" s="55">
        <v>-2143647.0099999998</v>
      </c>
      <c r="G921" s="55">
        <v>0</v>
      </c>
      <c r="H921" s="55">
        <v>449.61</v>
      </c>
      <c r="I921" s="55">
        <v>-2144096.62</v>
      </c>
      <c r="J921">
        <v>7</v>
      </c>
    </row>
    <row r="922" spans="1:10" ht="15.75" hidden="1" customHeight="1">
      <c r="A922" t="s">
        <v>4318</v>
      </c>
      <c r="B922" t="s">
        <v>4034</v>
      </c>
      <c r="C922">
        <v>0</v>
      </c>
      <c r="D922">
        <v>6</v>
      </c>
      <c r="E922">
        <v>2025</v>
      </c>
      <c r="F922" s="55">
        <v>-154007.91</v>
      </c>
      <c r="G922" s="55">
        <v>122463.39</v>
      </c>
      <c r="H922" s="55">
        <v>122495.69</v>
      </c>
      <c r="I922" s="55">
        <v>-154040.21</v>
      </c>
      <c r="J922">
        <v>6</v>
      </c>
    </row>
    <row r="923" spans="1:10" ht="15.75" hidden="1" customHeight="1">
      <c r="A923" t="s">
        <v>4319</v>
      </c>
      <c r="B923" t="s">
        <v>4034</v>
      </c>
      <c r="C923">
        <v>0</v>
      </c>
      <c r="D923">
        <v>6</v>
      </c>
      <c r="E923">
        <v>2025</v>
      </c>
      <c r="F923" s="55">
        <v>-154007.91</v>
      </c>
      <c r="G923" s="55">
        <v>122463.39</v>
      </c>
      <c r="H923" s="55">
        <v>122495.69</v>
      </c>
      <c r="I923" s="55">
        <v>-154040.21</v>
      </c>
      <c r="J923">
        <v>7</v>
      </c>
    </row>
    <row r="924" spans="1:10" ht="15.75" hidden="1" customHeight="1">
      <c r="A924" t="s">
        <v>4320</v>
      </c>
      <c r="B924" t="s">
        <v>4008</v>
      </c>
      <c r="C924">
        <v>0</v>
      </c>
      <c r="D924">
        <v>6</v>
      </c>
      <c r="E924">
        <v>2025</v>
      </c>
      <c r="F924" s="55">
        <v>-3944073.84</v>
      </c>
      <c r="G924" s="55">
        <v>0</v>
      </c>
      <c r="H924" s="55">
        <v>827.23</v>
      </c>
      <c r="I924" s="55">
        <v>-3944901.07</v>
      </c>
      <c r="J924">
        <v>6</v>
      </c>
    </row>
    <row r="925" spans="1:10" ht="15.75" hidden="1" customHeight="1">
      <c r="A925" t="s">
        <v>4321</v>
      </c>
      <c r="B925" t="s">
        <v>4008</v>
      </c>
      <c r="C925">
        <v>0</v>
      </c>
      <c r="D925">
        <v>6</v>
      </c>
      <c r="E925">
        <v>2025</v>
      </c>
      <c r="F925" s="55">
        <v>-3944073.84</v>
      </c>
      <c r="G925" s="55">
        <v>0</v>
      </c>
      <c r="H925" s="55">
        <v>827.23</v>
      </c>
      <c r="I925" s="55">
        <v>-3944901.07</v>
      </c>
      <c r="J925">
        <v>7</v>
      </c>
    </row>
    <row r="926" spans="1:10" ht="15.75" hidden="1" customHeight="1">
      <c r="A926" t="s">
        <v>4322</v>
      </c>
      <c r="B926" t="s">
        <v>4010</v>
      </c>
      <c r="C926">
        <v>0</v>
      </c>
      <c r="D926">
        <v>6</v>
      </c>
      <c r="E926">
        <v>2025</v>
      </c>
      <c r="F926" s="55">
        <v>-100090.51</v>
      </c>
      <c r="G926" s="55">
        <v>0</v>
      </c>
      <c r="H926" s="55">
        <v>21</v>
      </c>
      <c r="I926" s="55">
        <v>-100111.51</v>
      </c>
      <c r="J926">
        <v>6</v>
      </c>
    </row>
    <row r="927" spans="1:10" ht="15.75" hidden="1" customHeight="1">
      <c r="A927" t="s">
        <v>4323</v>
      </c>
      <c r="B927" t="s">
        <v>4010</v>
      </c>
      <c r="C927">
        <v>0</v>
      </c>
      <c r="D927">
        <v>6</v>
      </c>
      <c r="E927">
        <v>2025</v>
      </c>
      <c r="F927" s="55">
        <v>-100090.51</v>
      </c>
      <c r="G927" s="55">
        <v>0</v>
      </c>
      <c r="H927" s="55">
        <v>21</v>
      </c>
      <c r="I927" s="55">
        <v>-100111.51</v>
      </c>
      <c r="J927">
        <v>7</v>
      </c>
    </row>
    <row r="928" spans="1:10" ht="15.75" hidden="1" customHeight="1">
      <c r="A928" t="s">
        <v>4326</v>
      </c>
      <c r="B928" t="s">
        <v>4039</v>
      </c>
      <c r="C928">
        <v>0</v>
      </c>
      <c r="D928">
        <v>6</v>
      </c>
      <c r="E928">
        <v>2025</v>
      </c>
      <c r="F928" s="55">
        <v>-410483.52</v>
      </c>
      <c r="G928" s="55">
        <v>0</v>
      </c>
      <c r="H928" s="55">
        <v>86.1</v>
      </c>
      <c r="I928" s="55">
        <v>-410569.62</v>
      </c>
      <c r="J928">
        <v>6</v>
      </c>
    </row>
    <row r="929" spans="1:10" ht="15.75" hidden="1" customHeight="1">
      <c r="A929" t="s">
        <v>4327</v>
      </c>
      <c r="B929" t="s">
        <v>4039</v>
      </c>
      <c r="C929">
        <v>0</v>
      </c>
      <c r="D929">
        <v>6</v>
      </c>
      <c r="E929">
        <v>2025</v>
      </c>
      <c r="F929" s="55">
        <v>-410483.52</v>
      </c>
      <c r="G929" s="55">
        <v>0</v>
      </c>
      <c r="H929" s="55">
        <v>86.1</v>
      </c>
      <c r="I929" s="55">
        <v>-410569.62</v>
      </c>
      <c r="J929">
        <v>7</v>
      </c>
    </row>
    <row r="930" spans="1:10" ht="15.75" hidden="1" customHeight="1">
      <c r="A930" t="s">
        <v>4330</v>
      </c>
      <c r="B930" t="s">
        <v>4331</v>
      </c>
      <c r="C930">
        <v>0</v>
      </c>
      <c r="D930">
        <v>6</v>
      </c>
      <c r="E930">
        <v>2025</v>
      </c>
      <c r="F930" s="55">
        <v>-6543947.8799999999</v>
      </c>
      <c r="G930" s="55">
        <v>10844468.66</v>
      </c>
      <c r="H930" s="55">
        <v>7719417.9000000004</v>
      </c>
      <c r="I930" s="55">
        <v>-3418897.12</v>
      </c>
      <c r="J930">
        <v>5</v>
      </c>
    </row>
    <row r="931" spans="1:10" ht="15.75" hidden="1" customHeight="1">
      <c r="A931" t="s">
        <v>4332</v>
      </c>
      <c r="B931" t="s">
        <v>4333</v>
      </c>
      <c r="C931">
        <v>0</v>
      </c>
      <c r="D931">
        <v>6</v>
      </c>
      <c r="E931">
        <v>2025</v>
      </c>
      <c r="F931" s="55">
        <v>-6543947.8799999999</v>
      </c>
      <c r="G931" s="55">
        <v>10844468.66</v>
      </c>
      <c r="H931" s="55">
        <v>7719417.9000000004</v>
      </c>
      <c r="I931" s="55">
        <v>-3418897.12</v>
      </c>
      <c r="J931">
        <v>6</v>
      </c>
    </row>
    <row r="932" spans="1:10" ht="15.75" hidden="1" customHeight="1">
      <c r="A932" t="s">
        <v>4334</v>
      </c>
      <c r="B932" t="s">
        <v>4335</v>
      </c>
      <c r="C932">
        <v>0</v>
      </c>
      <c r="D932">
        <v>6</v>
      </c>
      <c r="E932">
        <v>2025</v>
      </c>
      <c r="F932" s="55">
        <v>-6543947.8799999999</v>
      </c>
      <c r="G932" s="55">
        <v>10844468.66</v>
      </c>
      <c r="H932" s="55">
        <v>7719417.9000000004</v>
      </c>
      <c r="I932" s="55">
        <v>-3418897.12</v>
      </c>
      <c r="J932">
        <v>7</v>
      </c>
    </row>
    <row r="933" spans="1:10" ht="15.75" customHeight="1">
      <c r="A933" t="s">
        <v>2074</v>
      </c>
      <c r="B933" t="s">
        <v>2075</v>
      </c>
      <c r="C933">
        <v>0</v>
      </c>
      <c r="D933">
        <v>6</v>
      </c>
      <c r="E933">
        <v>2025</v>
      </c>
      <c r="F933" s="55">
        <v>-27170412</v>
      </c>
      <c r="G933" s="55">
        <v>0</v>
      </c>
      <c r="H933" s="55">
        <v>0</v>
      </c>
      <c r="I933" s="55">
        <v>-27170412</v>
      </c>
      <c r="J933">
        <v>3</v>
      </c>
    </row>
    <row r="934" spans="1:10" ht="15.75" hidden="1" customHeight="1">
      <c r="A934" t="s">
        <v>2076</v>
      </c>
      <c r="B934" t="s">
        <v>2077</v>
      </c>
      <c r="C934">
        <v>0</v>
      </c>
      <c r="D934">
        <v>6</v>
      </c>
      <c r="E934">
        <v>2025</v>
      </c>
      <c r="F934" s="55">
        <v>-27170412</v>
      </c>
      <c r="G934" s="55">
        <v>0</v>
      </c>
      <c r="H934" s="55">
        <v>0</v>
      </c>
      <c r="I934" s="55">
        <v>-27170412</v>
      </c>
      <c r="J934">
        <v>4</v>
      </c>
    </row>
    <row r="935" spans="1:10" ht="15.75" hidden="1" customHeight="1">
      <c r="A935" t="s">
        <v>2078</v>
      </c>
      <c r="B935" t="s">
        <v>2079</v>
      </c>
      <c r="C935">
        <v>0</v>
      </c>
      <c r="D935">
        <v>6</v>
      </c>
      <c r="E935">
        <v>2025</v>
      </c>
      <c r="F935" s="55">
        <v>-16696953</v>
      </c>
      <c r="G935" s="55">
        <v>0</v>
      </c>
      <c r="H935" s="55">
        <v>0</v>
      </c>
      <c r="I935" s="55">
        <v>-16696953</v>
      </c>
      <c r="J935">
        <v>5</v>
      </c>
    </row>
    <row r="936" spans="1:10" ht="15.75" hidden="1" customHeight="1">
      <c r="A936" t="s">
        <v>2080</v>
      </c>
      <c r="B936" t="s">
        <v>2079</v>
      </c>
      <c r="C936">
        <v>0</v>
      </c>
      <c r="D936">
        <v>6</v>
      </c>
      <c r="E936">
        <v>2025</v>
      </c>
      <c r="F936" s="55">
        <v>-16696953</v>
      </c>
      <c r="G936" s="55">
        <v>0</v>
      </c>
      <c r="H936" s="55">
        <v>0</v>
      </c>
      <c r="I936" s="55">
        <v>-16696953</v>
      </c>
      <c r="J936">
        <v>6</v>
      </c>
    </row>
    <row r="937" spans="1:10" ht="15.75" hidden="1" customHeight="1">
      <c r="A937" t="s">
        <v>2081</v>
      </c>
      <c r="B937" t="s">
        <v>2082</v>
      </c>
      <c r="C937">
        <v>0</v>
      </c>
      <c r="D937">
        <v>6</v>
      </c>
      <c r="E937">
        <v>2025</v>
      </c>
      <c r="F937" s="55">
        <v>-3454449</v>
      </c>
      <c r="G937" s="55">
        <v>0</v>
      </c>
      <c r="H937" s="55">
        <v>0</v>
      </c>
      <c r="I937" s="55">
        <v>-3454449</v>
      </c>
      <c r="J937">
        <v>7</v>
      </c>
    </row>
    <row r="938" spans="1:10" ht="15.75" hidden="1" customHeight="1">
      <c r="A938" t="s">
        <v>2083</v>
      </c>
      <c r="B938" t="s">
        <v>2084</v>
      </c>
      <c r="C938">
        <v>0</v>
      </c>
      <c r="D938">
        <v>6</v>
      </c>
      <c r="E938">
        <v>2025</v>
      </c>
      <c r="F938" s="55">
        <v>-1470864</v>
      </c>
      <c r="G938" s="55">
        <v>0</v>
      </c>
      <c r="H938" s="55">
        <v>0</v>
      </c>
      <c r="I938" s="55">
        <v>-1470864</v>
      </c>
      <c r="J938">
        <v>7</v>
      </c>
    </row>
    <row r="939" spans="1:10" ht="15.75" hidden="1" customHeight="1">
      <c r="A939" t="s">
        <v>2085</v>
      </c>
      <c r="B939" t="s">
        <v>2086</v>
      </c>
      <c r="C939">
        <v>0</v>
      </c>
      <c r="D939">
        <v>6</v>
      </c>
      <c r="E939">
        <v>2025</v>
      </c>
      <c r="F939" s="55">
        <v>-718247</v>
      </c>
      <c r="G939" s="55">
        <v>0</v>
      </c>
      <c r="H939" s="55">
        <v>0</v>
      </c>
      <c r="I939" s="55">
        <v>-718247</v>
      </c>
      <c r="J939">
        <v>7</v>
      </c>
    </row>
    <row r="940" spans="1:10" ht="15.75" hidden="1" customHeight="1">
      <c r="A940" t="s">
        <v>2087</v>
      </c>
      <c r="B940" t="s">
        <v>2088</v>
      </c>
      <c r="C940">
        <v>0</v>
      </c>
      <c r="D940">
        <v>6</v>
      </c>
      <c r="E940">
        <v>2025</v>
      </c>
      <c r="F940" s="55">
        <v>351683</v>
      </c>
      <c r="G940" s="55">
        <v>0</v>
      </c>
      <c r="H940" s="55">
        <v>0</v>
      </c>
      <c r="I940" s="55">
        <v>351683</v>
      </c>
      <c r="J940">
        <v>7</v>
      </c>
    </row>
    <row r="941" spans="1:10" ht="15.75" hidden="1" customHeight="1">
      <c r="A941" t="s">
        <v>2089</v>
      </c>
      <c r="B941" t="s">
        <v>2090</v>
      </c>
      <c r="C941">
        <v>0</v>
      </c>
      <c r="D941">
        <v>6</v>
      </c>
      <c r="E941">
        <v>2025</v>
      </c>
      <c r="F941" s="55">
        <v>-204029</v>
      </c>
      <c r="G941" s="55">
        <v>0</v>
      </c>
      <c r="H941" s="55">
        <v>0</v>
      </c>
      <c r="I941" s="55">
        <v>-204029</v>
      </c>
      <c r="J941">
        <v>7</v>
      </c>
    </row>
    <row r="942" spans="1:10" ht="15.75" hidden="1" customHeight="1">
      <c r="A942" t="s">
        <v>2091</v>
      </c>
      <c r="B942" t="s">
        <v>2092</v>
      </c>
      <c r="C942">
        <v>0</v>
      </c>
      <c r="D942">
        <v>6</v>
      </c>
      <c r="E942">
        <v>2025</v>
      </c>
      <c r="F942" s="55">
        <v>-460323</v>
      </c>
      <c r="G942" s="55">
        <v>0</v>
      </c>
      <c r="H942" s="55">
        <v>0</v>
      </c>
      <c r="I942" s="55">
        <v>-460323</v>
      </c>
      <c r="J942">
        <v>7</v>
      </c>
    </row>
    <row r="943" spans="1:10" ht="15.75" hidden="1" customHeight="1">
      <c r="A943" t="s">
        <v>2093</v>
      </c>
      <c r="B943" t="s">
        <v>2094</v>
      </c>
      <c r="C943">
        <v>0</v>
      </c>
      <c r="D943">
        <v>6</v>
      </c>
      <c r="E943">
        <v>2025</v>
      </c>
      <c r="F943" s="55">
        <v>2042324</v>
      </c>
      <c r="G943" s="55">
        <v>0</v>
      </c>
      <c r="H943" s="55">
        <v>0</v>
      </c>
      <c r="I943" s="55">
        <v>2042324</v>
      </c>
      <c r="J943">
        <v>7</v>
      </c>
    </row>
    <row r="944" spans="1:10" ht="15.75" hidden="1" customHeight="1">
      <c r="A944" t="s">
        <v>2095</v>
      </c>
      <c r="B944" t="s">
        <v>2096</v>
      </c>
      <c r="C944">
        <v>0</v>
      </c>
      <c r="D944">
        <v>6</v>
      </c>
      <c r="E944">
        <v>2025</v>
      </c>
      <c r="F944" s="55">
        <v>-4594210</v>
      </c>
      <c r="G944" s="55">
        <v>0</v>
      </c>
      <c r="H944" s="55">
        <v>0</v>
      </c>
      <c r="I944" s="55">
        <v>-4594210</v>
      </c>
      <c r="J944">
        <v>7</v>
      </c>
    </row>
    <row r="945" spans="1:10" ht="15.75" hidden="1" customHeight="1">
      <c r="A945" t="s">
        <v>2097</v>
      </c>
      <c r="B945" t="s">
        <v>2098</v>
      </c>
      <c r="C945">
        <v>0</v>
      </c>
      <c r="D945">
        <v>6</v>
      </c>
      <c r="E945">
        <v>2025</v>
      </c>
      <c r="F945" s="55">
        <v>-1200282</v>
      </c>
      <c r="G945" s="55">
        <v>0</v>
      </c>
      <c r="H945" s="55">
        <v>0</v>
      </c>
      <c r="I945" s="55">
        <v>-1200282</v>
      </c>
      <c r="J945">
        <v>7</v>
      </c>
    </row>
    <row r="946" spans="1:10" ht="15.75" hidden="1" customHeight="1">
      <c r="A946" t="s">
        <v>2099</v>
      </c>
      <c r="B946" t="s">
        <v>2100</v>
      </c>
      <c r="C946">
        <v>0</v>
      </c>
      <c r="D946">
        <v>6</v>
      </c>
      <c r="E946">
        <v>2025</v>
      </c>
      <c r="F946" s="55">
        <v>-2823562</v>
      </c>
      <c r="G946" s="55">
        <v>0</v>
      </c>
      <c r="H946" s="55">
        <v>0</v>
      </c>
      <c r="I946" s="55">
        <v>-2823562</v>
      </c>
      <c r="J946">
        <v>7</v>
      </c>
    </row>
    <row r="947" spans="1:10" ht="15.75" hidden="1" customHeight="1">
      <c r="A947" t="s">
        <v>2101</v>
      </c>
      <c r="B947" t="s">
        <v>2102</v>
      </c>
      <c r="C947">
        <v>0</v>
      </c>
      <c r="D947">
        <v>6</v>
      </c>
      <c r="E947">
        <v>2025</v>
      </c>
      <c r="F947" s="55">
        <v>-700443</v>
      </c>
      <c r="G947" s="55">
        <v>0</v>
      </c>
      <c r="H947" s="55">
        <v>0</v>
      </c>
      <c r="I947" s="55">
        <v>-700443</v>
      </c>
      <c r="J947">
        <v>7</v>
      </c>
    </row>
    <row r="948" spans="1:10" ht="15.75" hidden="1" customHeight="1">
      <c r="A948" t="s">
        <v>2103</v>
      </c>
      <c r="B948" t="s">
        <v>2104</v>
      </c>
      <c r="C948">
        <v>0</v>
      </c>
      <c r="D948">
        <v>6</v>
      </c>
      <c r="E948">
        <v>2025</v>
      </c>
      <c r="F948" s="55">
        <v>-1942179</v>
      </c>
      <c r="G948" s="55">
        <v>0</v>
      </c>
      <c r="H948" s="55">
        <v>0</v>
      </c>
      <c r="I948" s="55">
        <v>-1942179</v>
      </c>
      <c r="J948">
        <v>7</v>
      </c>
    </row>
    <row r="949" spans="1:10" ht="15.75" hidden="1" customHeight="1">
      <c r="A949" t="s">
        <v>2105</v>
      </c>
      <c r="B949" t="s">
        <v>2106</v>
      </c>
      <c r="C949">
        <v>0</v>
      </c>
      <c r="D949">
        <v>6</v>
      </c>
      <c r="E949">
        <v>2025</v>
      </c>
      <c r="F949" s="55">
        <v>-639754</v>
      </c>
      <c r="G949" s="55">
        <v>0</v>
      </c>
      <c r="H949" s="55">
        <v>0</v>
      </c>
      <c r="I949" s="55">
        <v>-639754</v>
      </c>
      <c r="J949">
        <v>7</v>
      </c>
    </row>
    <row r="950" spans="1:10" ht="15.75" hidden="1" customHeight="1">
      <c r="A950" t="s">
        <v>2107</v>
      </c>
      <c r="B950" t="s">
        <v>2108</v>
      </c>
      <c r="C950">
        <v>0</v>
      </c>
      <c r="D950">
        <v>6</v>
      </c>
      <c r="E950">
        <v>2025</v>
      </c>
      <c r="F950" s="55">
        <v>-876027</v>
      </c>
      <c r="G950" s="55">
        <v>0</v>
      </c>
      <c r="H950" s="55">
        <v>0</v>
      </c>
      <c r="I950" s="55">
        <v>-876027</v>
      </c>
      <c r="J950">
        <v>7</v>
      </c>
    </row>
    <row r="951" spans="1:10" ht="15.75" hidden="1" customHeight="1">
      <c r="A951" t="s">
        <v>2109</v>
      </c>
      <c r="B951" t="s">
        <v>2110</v>
      </c>
      <c r="C951">
        <v>0</v>
      </c>
      <c r="D951">
        <v>6</v>
      </c>
      <c r="E951">
        <v>2025</v>
      </c>
      <c r="F951" s="55">
        <v>307490</v>
      </c>
      <c r="G951" s="55">
        <v>0</v>
      </c>
      <c r="H951" s="55">
        <v>0</v>
      </c>
      <c r="I951" s="55">
        <v>307490</v>
      </c>
      <c r="J951">
        <v>7</v>
      </c>
    </row>
    <row r="952" spans="1:10" ht="15.75" hidden="1" customHeight="1">
      <c r="A952" t="s">
        <v>2111</v>
      </c>
      <c r="B952" t="s">
        <v>2112</v>
      </c>
      <c r="C952">
        <v>0</v>
      </c>
      <c r="D952">
        <v>6</v>
      </c>
      <c r="E952">
        <v>2025</v>
      </c>
      <c r="F952" s="55">
        <v>1203787</v>
      </c>
      <c r="G952" s="55">
        <v>0</v>
      </c>
      <c r="H952" s="55">
        <v>0</v>
      </c>
      <c r="I952" s="55">
        <v>1203787</v>
      </c>
      <c r="J952">
        <v>7</v>
      </c>
    </row>
    <row r="953" spans="1:10" ht="15.75" hidden="1" customHeight="1">
      <c r="A953" t="s">
        <v>4336</v>
      </c>
      <c r="B953" t="s">
        <v>4337</v>
      </c>
      <c r="C953">
        <v>0</v>
      </c>
      <c r="D953">
        <v>6</v>
      </c>
      <c r="E953">
        <v>2025</v>
      </c>
      <c r="F953" s="55">
        <v>97672</v>
      </c>
      <c r="G953" s="55">
        <v>0</v>
      </c>
      <c r="H953" s="55">
        <v>0</v>
      </c>
      <c r="I953" s="55">
        <v>97672</v>
      </c>
      <c r="J953">
        <v>7</v>
      </c>
    </row>
    <row r="954" spans="1:10" ht="15.75" hidden="1" customHeight="1">
      <c r="A954" t="s">
        <v>4338</v>
      </c>
      <c r="B954" t="s">
        <v>4339</v>
      </c>
      <c r="C954">
        <v>0</v>
      </c>
      <c r="D954">
        <v>6</v>
      </c>
      <c r="E954">
        <v>2025</v>
      </c>
      <c r="F954" s="55">
        <v>-1549654</v>
      </c>
      <c r="G954" s="55">
        <v>0</v>
      </c>
      <c r="H954" s="55">
        <v>0</v>
      </c>
      <c r="I954" s="55">
        <v>-1549654</v>
      </c>
      <c r="J954">
        <v>7</v>
      </c>
    </row>
    <row r="955" spans="1:10" ht="15.75" hidden="1" customHeight="1">
      <c r="A955" t="s">
        <v>5117</v>
      </c>
      <c r="B955" t="s">
        <v>5118</v>
      </c>
      <c r="C955">
        <v>0</v>
      </c>
      <c r="D955">
        <v>6</v>
      </c>
      <c r="E955">
        <v>2025</v>
      </c>
      <c r="F955" s="55">
        <v>-337342</v>
      </c>
      <c r="G955" s="55">
        <v>0</v>
      </c>
      <c r="H955" s="55">
        <v>0</v>
      </c>
      <c r="I955" s="55">
        <v>-337342</v>
      </c>
      <c r="J955">
        <v>7</v>
      </c>
    </row>
    <row r="956" spans="1:10" ht="15.75" hidden="1" customHeight="1">
      <c r="A956" t="s">
        <v>5119</v>
      </c>
      <c r="B956" t="s">
        <v>5120</v>
      </c>
      <c r="C956">
        <v>0</v>
      </c>
      <c r="D956">
        <v>6</v>
      </c>
      <c r="E956">
        <v>2025</v>
      </c>
      <c r="F956" s="55">
        <v>271456</v>
      </c>
      <c r="G956" s="55">
        <v>0</v>
      </c>
      <c r="H956" s="55">
        <v>0</v>
      </c>
      <c r="I956" s="55">
        <v>271456</v>
      </c>
      <c r="J956">
        <v>7</v>
      </c>
    </row>
    <row r="957" spans="1:10" ht="15.75" hidden="1" customHeight="1">
      <c r="A957" t="s">
        <v>2113</v>
      </c>
      <c r="B957" t="s">
        <v>2114</v>
      </c>
      <c r="C957">
        <v>0</v>
      </c>
      <c r="D957">
        <v>6</v>
      </c>
      <c r="E957">
        <v>2025</v>
      </c>
      <c r="F957" s="55">
        <v>-10473459</v>
      </c>
      <c r="G957" s="55">
        <v>0</v>
      </c>
      <c r="H957" s="55">
        <v>0</v>
      </c>
      <c r="I957" s="55">
        <v>-10473459</v>
      </c>
      <c r="J957">
        <v>5</v>
      </c>
    </row>
    <row r="958" spans="1:10" ht="15.75" hidden="1" customHeight="1">
      <c r="A958" t="s">
        <v>2115</v>
      </c>
      <c r="B958" t="s">
        <v>2114</v>
      </c>
      <c r="C958">
        <v>0</v>
      </c>
      <c r="D958">
        <v>6</v>
      </c>
      <c r="E958">
        <v>2025</v>
      </c>
      <c r="F958" s="55">
        <v>-10473459</v>
      </c>
      <c r="G958" s="55">
        <v>0</v>
      </c>
      <c r="H958" s="55">
        <v>0</v>
      </c>
      <c r="I958" s="55">
        <v>-10473459</v>
      </c>
      <c r="J958">
        <v>6</v>
      </c>
    </row>
    <row r="959" spans="1:10" ht="15.75" hidden="1" customHeight="1">
      <c r="A959" t="s">
        <v>2116</v>
      </c>
      <c r="B959" t="s">
        <v>2117</v>
      </c>
      <c r="C959">
        <v>0</v>
      </c>
      <c r="D959">
        <v>6</v>
      </c>
      <c r="E959">
        <v>2025</v>
      </c>
      <c r="F959" s="55">
        <v>-7930133</v>
      </c>
      <c r="G959" s="55">
        <v>0</v>
      </c>
      <c r="H959" s="55">
        <v>0</v>
      </c>
      <c r="I959" s="55">
        <v>-7930133</v>
      </c>
      <c r="J959">
        <v>7</v>
      </c>
    </row>
    <row r="960" spans="1:10" ht="15.75" hidden="1" customHeight="1">
      <c r="A960" t="s">
        <v>2118</v>
      </c>
      <c r="B960" t="s">
        <v>2119</v>
      </c>
      <c r="C960">
        <v>0</v>
      </c>
      <c r="D960">
        <v>6</v>
      </c>
      <c r="E960">
        <v>2025</v>
      </c>
      <c r="F960" s="55">
        <v>-15666028</v>
      </c>
      <c r="G960" s="55">
        <v>0</v>
      </c>
      <c r="H960" s="55">
        <v>0</v>
      </c>
      <c r="I960" s="55">
        <v>-15666028</v>
      </c>
      <c r="J960">
        <v>7</v>
      </c>
    </row>
    <row r="961" spans="1:10" ht="15.75" hidden="1" customHeight="1">
      <c r="A961" t="s">
        <v>2120</v>
      </c>
      <c r="B961" t="s">
        <v>2121</v>
      </c>
      <c r="C961">
        <v>0</v>
      </c>
      <c r="D961">
        <v>6</v>
      </c>
      <c r="E961">
        <v>2025</v>
      </c>
      <c r="F961" s="55">
        <v>-880880</v>
      </c>
      <c r="G961" s="55">
        <v>0</v>
      </c>
      <c r="H961" s="55">
        <v>0</v>
      </c>
      <c r="I961" s="55">
        <v>-880880</v>
      </c>
      <c r="J961">
        <v>7</v>
      </c>
    </row>
    <row r="962" spans="1:10" ht="15.75" hidden="1" customHeight="1">
      <c r="A962" t="s">
        <v>2122</v>
      </c>
      <c r="B962" t="s">
        <v>2123</v>
      </c>
      <c r="C962">
        <v>0</v>
      </c>
      <c r="D962">
        <v>6</v>
      </c>
      <c r="E962">
        <v>2025</v>
      </c>
      <c r="F962" s="55">
        <v>-3228946</v>
      </c>
      <c r="G962" s="55">
        <v>0</v>
      </c>
      <c r="H962" s="55">
        <v>0</v>
      </c>
      <c r="I962" s="55">
        <v>-3228946</v>
      </c>
      <c r="J962">
        <v>7</v>
      </c>
    </row>
    <row r="963" spans="1:10" ht="15.75" hidden="1" customHeight="1">
      <c r="A963" t="s">
        <v>2124</v>
      </c>
      <c r="B963" t="s">
        <v>2125</v>
      </c>
      <c r="C963">
        <v>0</v>
      </c>
      <c r="D963">
        <v>6</v>
      </c>
      <c r="E963">
        <v>2025</v>
      </c>
      <c r="F963" s="55">
        <v>-2094533</v>
      </c>
      <c r="G963" s="55">
        <v>0</v>
      </c>
      <c r="H963" s="55">
        <v>0</v>
      </c>
      <c r="I963" s="55">
        <v>-2094533</v>
      </c>
      <c r="J963">
        <v>7</v>
      </c>
    </row>
    <row r="964" spans="1:10" ht="15.75" hidden="1" customHeight="1">
      <c r="A964" t="s">
        <v>2126</v>
      </c>
      <c r="B964" t="s">
        <v>2127</v>
      </c>
      <c r="C964">
        <v>0</v>
      </c>
      <c r="D964">
        <v>6</v>
      </c>
      <c r="E964">
        <v>2025</v>
      </c>
      <c r="F964" s="55">
        <v>-159519</v>
      </c>
      <c r="G964" s="55">
        <v>0</v>
      </c>
      <c r="H964" s="55">
        <v>0</v>
      </c>
      <c r="I964" s="55">
        <v>-159519</v>
      </c>
      <c r="J964">
        <v>7</v>
      </c>
    </row>
    <row r="965" spans="1:10" ht="15.75" hidden="1" customHeight="1">
      <c r="A965" t="s">
        <v>2128</v>
      </c>
      <c r="B965" t="s">
        <v>2129</v>
      </c>
      <c r="C965">
        <v>0</v>
      </c>
      <c r="D965">
        <v>6</v>
      </c>
      <c r="E965">
        <v>2025</v>
      </c>
      <c r="F965" s="55">
        <v>1377737</v>
      </c>
      <c r="G965" s="55">
        <v>0</v>
      </c>
      <c r="H965" s="55">
        <v>0</v>
      </c>
      <c r="I965" s="55">
        <v>1377737</v>
      </c>
      <c r="J965">
        <v>7</v>
      </c>
    </row>
    <row r="966" spans="1:10" ht="15.75" hidden="1" customHeight="1">
      <c r="A966" t="s">
        <v>2130</v>
      </c>
      <c r="B966" t="s">
        <v>2131</v>
      </c>
      <c r="C966">
        <v>0</v>
      </c>
      <c r="D966">
        <v>6</v>
      </c>
      <c r="E966">
        <v>2025</v>
      </c>
      <c r="F966" s="55">
        <v>19054493</v>
      </c>
      <c r="G966" s="55">
        <v>0</v>
      </c>
      <c r="H966" s="55">
        <v>0</v>
      </c>
      <c r="I966" s="55">
        <v>19054493</v>
      </c>
      <c r="J966">
        <v>7</v>
      </c>
    </row>
    <row r="967" spans="1:10" ht="15.75" hidden="1" customHeight="1">
      <c r="A967" t="s">
        <v>2132</v>
      </c>
      <c r="B967" t="s">
        <v>2133</v>
      </c>
      <c r="C967">
        <v>0</v>
      </c>
      <c r="D967">
        <v>6</v>
      </c>
      <c r="E967">
        <v>2025</v>
      </c>
      <c r="F967" s="55">
        <v>2305871</v>
      </c>
      <c r="G967" s="55">
        <v>0</v>
      </c>
      <c r="H967" s="55">
        <v>0</v>
      </c>
      <c r="I967" s="55">
        <v>2305871</v>
      </c>
      <c r="J967">
        <v>7</v>
      </c>
    </row>
    <row r="968" spans="1:10" ht="15.75" hidden="1" customHeight="1">
      <c r="A968" t="s">
        <v>2134</v>
      </c>
      <c r="B968" t="s">
        <v>2135</v>
      </c>
      <c r="C968">
        <v>0</v>
      </c>
      <c r="D968">
        <v>6</v>
      </c>
      <c r="E968">
        <v>2025</v>
      </c>
      <c r="F968" s="55">
        <v>-853616</v>
      </c>
      <c r="G968" s="55">
        <v>0</v>
      </c>
      <c r="H968" s="55">
        <v>0</v>
      </c>
      <c r="I968" s="55">
        <v>-853616</v>
      </c>
      <c r="J968">
        <v>7</v>
      </c>
    </row>
    <row r="969" spans="1:10" ht="15.75" hidden="1" customHeight="1">
      <c r="A969" t="s">
        <v>2136</v>
      </c>
      <c r="B969" t="s">
        <v>2137</v>
      </c>
      <c r="C969">
        <v>0</v>
      </c>
      <c r="D969">
        <v>6</v>
      </c>
      <c r="E969">
        <v>2025</v>
      </c>
      <c r="F969" s="55">
        <v>-507420</v>
      </c>
      <c r="G969" s="55">
        <v>0</v>
      </c>
      <c r="H969" s="55">
        <v>0</v>
      </c>
      <c r="I969" s="55">
        <v>-507420</v>
      </c>
      <c r="J969">
        <v>7</v>
      </c>
    </row>
    <row r="970" spans="1:10" ht="15.75" hidden="1" customHeight="1">
      <c r="A970" t="s">
        <v>2138</v>
      </c>
      <c r="B970" t="s">
        <v>2139</v>
      </c>
      <c r="C970">
        <v>0</v>
      </c>
      <c r="D970">
        <v>6</v>
      </c>
      <c r="E970">
        <v>2025</v>
      </c>
      <c r="F970" s="55">
        <v>-1252274</v>
      </c>
      <c r="G970" s="55">
        <v>0</v>
      </c>
      <c r="H970" s="55">
        <v>0</v>
      </c>
      <c r="I970" s="55">
        <v>-1252274</v>
      </c>
      <c r="J970">
        <v>7</v>
      </c>
    </row>
    <row r="971" spans="1:10" ht="15.75" hidden="1" customHeight="1">
      <c r="A971" t="s">
        <v>4340</v>
      </c>
      <c r="B971" t="s">
        <v>4341</v>
      </c>
      <c r="C971">
        <v>0</v>
      </c>
      <c r="D971">
        <v>6</v>
      </c>
      <c r="E971">
        <v>2025</v>
      </c>
      <c r="F971" s="55">
        <v>-796263</v>
      </c>
      <c r="G971" s="55">
        <v>0</v>
      </c>
      <c r="H971" s="55">
        <v>0</v>
      </c>
      <c r="I971" s="55">
        <v>-796263</v>
      </c>
      <c r="J971">
        <v>7</v>
      </c>
    </row>
    <row r="972" spans="1:10" ht="15.75" hidden="1" customHeight="1">
      <c r="A972" t="s">
        <v>5121</v>
      </c>
      <c r="B972" t="s">
        <v>5122</v>
      </c>
      <c r="C972">
        <v>0</v>
      </c>
      <c r="D972">
        <v>6</v>
      </c>
      <c r="E972">
        <v>2025</v>
      </c>
      <c r="F972" s="55">
        <v>158052</v>
      </c>
      <c r="G972" s="55">
        <v>0</v>
      </c>
      <c r="H972" s="55">
        <v>0</v>
      </c>
      <c r="I972" s="55">
        <v>158052</v>
      </c>
      <c r="J972">
        <v>7</v>
      </c>
    </row>
    <row r="973" spans="1:10" ht="15.75" hidden="1" customHeight="1">
      <c r="A973" t="s">
        <v>2140</v>
      </c>
      <c r="B973" t="s">
        <v>320</v>
      </c>
      <c r="C973">
        <v>0</v>
      </c>
      <c r="D973">
        <v>6</v>
      </c>
      <c r="E973">
        <v>2025</v>
      </c>
      <c r="F973" s="55">
        <v>-1198238763.4200001</v>
      </c>
      <c r="G973" s="55">
        <v>7675262.0199999996</v>
      </c>
      <c r="H973" s="55">
        <v>7675262.0199999996</v>
      </c>
      <c r="I973" s="55">
        <v>-1198238763.4200001</v>
      </c>
      <c r="J973">
        <v>1</v>
      </c>
    </row>
    <row r="974" spans="1:10" ht="15.75" hidden="1" customHeight="1">
      <c r="A974" t="s">
        <v>2141</v>
      </c>
      <c r="B974" t="s">
        <v>2142</v>
      </c>
      <c r="C974">
        <v>0</v>
      </c>
      <c r="D974">
        <v>6</v>
      </c>
      <c r="E974">
        <v>2025</v>
      </c>
      <c r="F974" s="55">
        <v>-980860547.61000001</v>
      </c>
      <c r="G974" s="55">
        <v>0</v>
      </c>
      <c r="H974" s="55">
        <v>0</v>
      </c>
      <c r="I974" s="55">
        <v>-980860547.61000001</v>
      </c>
      <c r="J974">
        <v>2</v>
      </c>
    </row>
    <row r="975" spans="1:10" ht="15.75" customHeight="1">
      <c r="A975" t="s">
        <v>2143</v>
      </c>
      <c r="B975" t="s">
        <v>2144</v>
      </c>
      <c r="C975">
        <v>0</v>
      </c>
      <c r="D975">
        <v>6</v>
      </c>
      <c r="E975">
        <v>2025</v>
      </c>
      <c r="F975" s="55">
        <v>-706570224.89999998</v>
      </c>
      <c r="G975" s="55">
        <v>0</v>
      </c>
      <c r="H975" s="55">
        <v>0</v>
      </c>
      <c r="I975" s="55">
        <v>-706570224.89999998</v>
      </c>
      <c r="J975">
        <v>3</v>
      </c>
    </row>
    <row r="976" spans="1:10" ht="15.75" hidden="1" customHeight="1">
      <c r="A976" t="s">
        <v>2145</v>
      </c>
      <c r="B976" t="s">
        <v>2144</v>
      </c>
      <c r="C976">
        <v>0</v>
      </c>
      <c r="D976">
        <v>6</v>
      </c>
      <c r="E976">
        <v>2025</v>
      </c>
      <c r="F976" s="55">
        <v>-14004650.380000001</v>
      </c>
      <c r="G976" s="55">
        <v>0</v>
      </c>
      <c r="H976" s="55">
        <v>0</v>
      </c>
      <c r="I976" s="55">
        <v>-14004650.380000001</v>
      </c>
      <c r="J976">
        <v>4</v>
      </c>
    </row>
    <row r="977" spans="1:10" ht="15.75" hidden="1" customHeight="1">
      <c r="A977" t="s">
        <v>2146</v>
      </c>
      <c r="B977" t="s">
        <v>2144</v>
      </c>
      <c r="C977">
        <v>0</v>
      </c>
      <c r="D977">
        <v>6</v>
      </c>
      <c r="E977">
        <v>2025</v>
      </c>
      <c r="F977" s="55">
        <v>-14004650.380000001</v>
      </c>
      <c r="G977" s="55">
        <v>0</v>
      </c>
      <c r="H977" s="55">
        <v>0</v>
      </c>
      <c r="I977" s="55">
        <v>-14004650.380000001</v>
      </c>
      <c r="J977">
        <v>5</v>
      </c>
    </row>
    <row r="978" spans="1:10" ht="15.75" hidden="1" customHeight="1">
      <c r="A978" t="s">
        <v>2147</v>
      </c>
      <c r="B978" t="s">
        <v>320</v>
      </c>
      <c r="C978">
        <v>0</v>
      </c>
      <c r="D978">
        <v>6</v>
      </c>
      <c r="E978">
        <v>2025</v>
      </c>
      <c r="F978" s="55">
        <v>-5750000</v>
      </c>
      <c r="G978" s="55">
        <v>0</v>
      </c>
      <c r="H978" s="55">
        <v>0</v>
      </c>
      <c r="I978" s="55">
        <v>-5750000</v>
      </c>
      <c r="J978">
        <v>6</v>
      </c>
    </row>
    <row r="979" spans="1:10" ht="15.75" hidden="1" customHeight="1">
      <c r="A979" t="s">
        <v>2148</v>
      </c>
      <c r="B979" t="s">
        <v>2149</v>
      </c>
      <c r="C979">
        <v>0</v>
      </c>
      <c r="D979">
        <v>6</v>
      </c>
      <c r="E979">
        <v>2025</v>
      </c>
      <c r="F979" s="55">
        <v>-5750000</v>
      </c>
      <c r="G979" s="55">
        <v>0</v>
      </c>
      <c r="H979" s="55">
        <v>0</v>
      </c>
      <c r="I979" s="55">
        <v>-5750000</v>
      </c>
      <c r="J979">
        <v>7</v>
      </c>
    </row>
    <row r="980" spans="1:10" ht="15.75" hidden="1" customHeight="1">
      <c r="A980" t="s">
        <v>2150</v>
      </c>
      <c r="B980" t="s">
        <v>2151</v>
      </c>
      <c r="C980">
        <v>0</v>
      </c>
      <c r="D980">
        <v>6</v>
      </c>
      <c r="E980">
        <v>2025</v>
      </c>
      <c r="F980" s="55">
        <v>-8254650.3799999999</v>
      </c>
      <c r="G980" s="55">
        <v>0</v>
      </c>
      <c r="H980" s="55">
        <v>0</v>
      </c>
      <c r="I980" s="55">
        <v>-8254650.3799999999</v>
      </c>
      <c r="J980">
        <v>6</v>
      </c>
    </row>
    <row r="981" spans="1:10" ht="15.75" hidden="1" customHeight="1">
      <c r="A981" t="s">
        <v>2152</v>
      </c>
      <c r="B981" t="s">
        <v>2153</v>
      </c>
      <c r="C981">
        <v>0</v>
      </c>
      <c r="D981">
        <v>6</v>
      </c>
      <c r="E981">
        <v>2025</v>
      </c>
      <c r="F981" s="55">
        <v>-8254650.3799999999</v>
      </c>
      <c r="G981" s="55">
        <v>0</v>
      </c>
      <c r="H981" s="55">
        <v>0</v>
      </c>
      <c r="I981" s="55">
        <v>-8254650.3799999999</v>
      </c>
      <c r="J981">
        <v>7</v>
      </c>
    </row>
    <row r="982" spans="1:10" ht="15.75" hidden="1" customHeight="1">
      <c r="A982" t="s">
        <v>2154</v>
      </c>
      <c r="B982" t="s">
        <v>2144</v>
      </c>
      <c r="C982">
        <v>0</v>
      </c>
      <c r="D982">
        <v>6</v>
      </c>
      <c r="E982">
        <v>2025</v>
      </c>
      <c r="F982" s="55">
        <v>-692565574.51999998</v>
      </c>
      <c r="G982" s="55">
        <v>0</v>
      </c>
      <c r="H982" s="55">
        <v>0</v>
      </c>
      <c r="I982" s="55">
        <v>-692565574.51999998</v>
      </c>
      <c r="J982">
        <v>4</v>
      </c>
    </row>
    <row r="983" spans="1:10" ht="15.75" hidden="1" customHeight="1">
      <c r="A983" t="s">
        <v>2155</v>
      </c>
      <c r="B983" t="s">
        <v>2144</v>
      </c>
      <c r="C983">
        <v>0</v>
      </c>
      <c r="D983">
        <v>6</v>
      </c>
      <c r="E983">
        <v>2025</v>
      </c>
      <c r="F983" s="55">
        <v>-692565574.51999998</v>
      </c>
      <c r="G983" s="55">
        <v>0</v>
      </c>
      <c r="H983" s="55">
        <v>0</v>
      </c>
      <c r="I983" s="55">
        <v>-692565574.51999998</v>
      </c>
      <c r="J983">
        <v>5</v>
      </c>
    </row>
    <row r="984" spans="1:10" ht="15.75" hidden="1" customHeight="1">
      <c r="A984" t="s">
        <v>2156</v>
      </c>
      <c r="B984" t="s">
        <v>320</v>
      </c>
      <c r="C984">
        <v>0</v>
      </c>
      <c r="D984">
        <v>6</v>
      </c>
      <c r="E984">
        <v>2025</v>
      </c>
      <c r="F984" s="55">
        <v>-646364069.71000004</v>
      </c>
      <c r="G984" s="55">
        <v>0</v>
      </c>
      <c r="H984" s="55">
        <v>0</v>
      </c>
      <c r="I984" s="55">
        <v>-646364069.71000004</v>
      </c>
      <c r="J984">
        <v>6</v>
      </c>
    </row>
    <row r="985" spans="1:10" ht="15.75" hidden="1" customHeight="1">
      <c r="A985" t="s">
        <v>2157</v>
      </c>
      <c r="B985" t="s">
        <v>320</v>
      </c>
      <c r="C985">
        <v>0</v>
      </c>
      <c r="D985">
        <v>6</v>
      </c>
      <c r="E985">
        <v>2025</v>
      </c>
      <c r="F985" s="55">
        <v>-482103771.70999998</v>
      </c>
      <c r="G985" s="55">
        <v>0</v>
      </c>
      <c r="H985" s="55">
        <v>0</v>
      </c>
      <c r="I985" s="55">
        <v>-482103771.70999998</v>
      </c>
      <c r="J985">
        <v>7</v>
      </c>
    </row>
    <row r="986" spans="1:10" ht="15.75" hidden="1" customHeight="1">
      <c r="A986" t="s">
        <v>2158</v>
      </c>
      <c r="B986" t="s">
        <v>2149</v>
      </c>
      <c r="C986">
        <v>0</v>
      </c>
      <c r="D986">
        <v>6</v>
      </c>
      <c r="E986">
        <v>2025</v>
      </c>
      <c r="F986" s="55">
        <v>-164260298</v>
      </c>
      <c r="G986" s="55">
        <v>0</v>
      </c>
      <c r="H986" s="55">
        <v>0</v>
      </c>
      <c r="I986" s="55">
        <v>-164260298</v>
      </c>
      <c r="J986">
        <v>7</v>
      </c>
    </row>
    <row r="987" spans="1:10" ht="15.75" hidden="1" customHeight="1">
      <c r="A987" t="s">
        <v>2159</v>
      </c>
      <c r="B987" t="s">
        <v>2160</v>
      </c>
      <c r="C987">
        <v>0</v>
      </c>
      <c r="D987">
        <v>6</v>
      </c>
      <c r="E987">
        <v>2025</v>
      </c>
      <c r="F987" s="55">
        <v>-46201504.810000002</v>
      </c>
      <c r="G987" s="55">
        <v>0</v>
      </c>
      <c r="H987" s="55">
        <v>0</v>
      </c>
      <c r="I987" s="55">
        <v>-46201504.810000002</v>
      </c>
      <c r="J987">
        <v>6</v>
      </c>
    </row>
    <row r="988" spans="1:10" ht="15.75" hidden="1" customHeight="1">
      <c r="A988" t="s">
        <v>2161</v>
      </c>
      <c r="B988" t="s">
        <v>2160</v>
      </c>
      <c r="C988">
        <v>0</v>
      </c>
      <c r="D988">
        <v>6</v>
      </c>
      <c r="E988">
        <v>2025</v>
      </c>
      <c r="F988" s="55">
        <v>-46201504.810000002</v>
      </c>
      <c r="G988" s="55">
        <v>0</v>
      </c>
      <c r="H988" s="55">
        <v>0</v>
      </c>
      <c r="I988" s="55">
        <v>-46201504.810000002</v>
      </c>
      <c r="J988">
        <v>7</v>
      </c>
    </row>
    <row r="989" spans="1:10" ht="15.75" customHeight="1">
      <c r="A989" t="s">
        <v>2162</v>
      </c>
      <c r="B989" t="s">
        <v>2163</v>
      </c>
      <c r="C989">
        <v>0</v>
      </c>
      <c r="D989">
        <v>6</v>
      </c>
      <c r="E989">
        <v>2025</v>
      </c>
      <c r="F989" s="55">
        <v>-274290322.70999998</v>
      </c>
      <c r="G989" s="55">
        <v>0</v>
      </c>
      <c r="H989" s="55">
        <v>0</v>
      </c>
      <c r="I989" s="55">
        <v>-274290322.70999998</v>
      </c>
      <c r="J989">
        <v>3</v>
      </c>
    </row>
    <row r="990" spans="1:10" ht="15.75" hidden="1" customHeight="1">
      <c r="A990" t="s">
        <v>2164</v>
      </c>
      <c r="B990" t="s">
        <v>2163</v>
      </c>
      <c r="C990">
        <v>0</v>
      </c>
      <c r="D990">
        <v>6</v>
      </c>
      <c r="E990">
        <v>2025</v>
      </c>
      <c r="F990" s="55">
        <v>-274290322.70999998</v>
      </c>
      <c r="G990" s="55">
        <v>0</v>
      </c>
      <c r="H990" s="55">
        <v>0</v>
      </c>
      <c r="I990" s="55">
        <v>-274290322.70999998</v>
      </c>
      <c r="J990">
        <v>4</v>
      </c>
    </row>
    <row r="991" spans="1:10" ht="15.75" hidden="1" customHeight="1">
      <c r="A991" t="s">
        <v>2165</v>
      </c>
      <c r="B991" t="s">
        <v>2163</v>
      </c>
      <c r="C991">
        <v>0</v>
      </c>
      <c r="D991">
        <v>6</v>
      </c>
      <c r="E991">
        <v>2025</v>
      </c>
      <c r="F991" s="55">
        <v>-274290322.70999998</v>
      </c>
      <c r="G991" s="55">
        <v>0</v>
      </c>
      <c r="H991" s="55">
        <v>0</v>
      </c>
      <c r="I991" s="55">
        <v>-274290322.70999998</v>
      </c>
      <c r="J991">
        <v>5</v>
      </c>
    </row>
    <row r="992" spans="1:10" ht="15.75" hidden="1" customHeight="1">
      <c r="A992" t="s">
        <v>2166</v>
      </c>
      <c r="B992" t="s">
        <v>2167</v>
      </c>
      <c r="C992">
        <v>0</v>
      </c>
      <c r="D992">
        <v>6</v>
      </c>
      <c r="E992">
        <v>2025</v>
      </c>
      <c r="F992" s="55">
        <v>-274290322.70999998</v>
      </c>
      <c r="G992" s="55">
        <v>0</v>
      </c>
      <c r="H992" s="55">
        <v>0</v>
      </c>
      <c r="I992" s="55">
        <v>-274290322.70999998</v>
      </c>
      <c r="J992">
        <v>6</v>
      </c>
    </row>
    <row r="993" spans="1:10" ht="15.75" hidden="1" customHeight="1">
      <c r="A993" t="s">
        <v>2168</v>
      </c>
      <c r="B993" t="s">
        <v>2167</v>
      </c>
      <c r="C993">
        <v>0</v>
      </c>
      <c r="D993">
        <v>6</v>
      </c>
      <c r="E993">
        <v>2025</v>
      </c>
      <c r="F993" s="55">
        <v>-274290322.70999998</v>
      </c>
      <c r="G993" s="55">
        <v>0</v>
      </c>
      <c r="H993" s="55">
        <v>0</v>
      </c>
      <c r="I993" s="55">
        <v>-274290322.70999998</v>
      </c>
      <c r="J993">
        <v>7</v>
      </c>
    </row>
    <row r="994" spans="1:10" ht="15.75" hidden="1" customHeight="1">
      <c r="A994" t="s">
        <v>2169</v>
      </c>
      <c r="B994" t="s">
        <v>2170</v>
      </c>
      <c r="C994">
        <v>0</v>
      </c>
      <c r="D994">
        <v>6</v>
      </c>
      <c r="E994">
        <v>2025</v>
      </c>
      <c r="F994" s="55">
        <v>-217378215.81</v>
      </c>
      <c r="G994" s="55">
        <v>7675262.0199999996</v>
      </c>
      <c r="H994" s="55">
        <v>7675262.0199999996</v>
      </c>
      <c r="I994" s="55">
        <v>-217378215.81</v>
      </c>
      <c r="J994">
        <v>2</v>
      </c>
    </row>
    <row r="995" spans="1:10" ht="15.75" customHeight="1">
      <c r="A995" t="s">
        <v>2171</v>
      </c>
      <c r="B995" t="s">
        <v>2172</v>
      </c>
      <c r="C995">
        <v>0</v>
      </c>
      <c r="D995">
        <v>6</v>
      </c>
      <c r="E995">
        <v>2025</v>
      </c>
      <c r="F995" s="55">
        <v>-93789997.200000003</v>
      </c>
      <c r="G995" s="55">
        <v>7675262.0199999996</v>
      </c>
      <c r="H995" s="55">
        <v>7675262.0199999996</v>
      </c>
      <c r="I995" s="55">
        <v>-93789997.200000003</v>
      </c>
      <c r="J995">
        <v>3</v>
      </c>
    </row>
    <row r="996" spans="1:10" ht="15.75" hidden="1" customHeight="1">
      <c r="A996" t="s">
        <v>2173</v>
      </c>
      <c r="B996" t="s">
        <v>2172</v>
      </c>
      <c r="C996">
        <v>0</v>
      </c>
      <c r="D996">
        <v>6</v>
      </c>
      <c r="E996">
        <v>2025</v>
      </c>
      <c r="F996" s="55">
        <v>-93789997.200000003</v>
      </c>
      <c r="G996" s="55">
        <v>7675262.0199999996</v>
      </c>
      <c r="H996" s="55">
        <v>7675262.0199999996</v>
      </c>
      <c r="I996" s="55">
        <v>-93789997.200000003</v>
      </c>
      <c r="J996">
        <v>4</v>
      </c>
    </row>
    <row r="997" spans="1:10" ht="15.75" hidden="1" customHeight="1">
      <c r="A997" t="s">
        <v>2174</v>
      </c>
      <c r="B997" t="s">
        <v>2172</v>
      </c>
      <c r="C997">
        <v>0</v>
      </c>
      <c r="D997">
        <v>6</v>
      </c>
      <c r="E997">
        <v>2025</v>
      </c>
      <c r="F997" s="55">
        <v>-93789997.200000003</v>
      </c>
      <c r="G997" s="55">
        <v>7675262.0199999996</v>
      </c>
      <c r="H997" s="55">
        <v>7675262.0199999996</v>
      </c>
      <c r="I997" s="55">
        <v>-93789997.200000003</v>
      </c>
      <c r="J997">
        <v>5</v>
      </c>
    </row>
    <row r="998" spans="1:10" ht="15.75" hidden="1" customHeight="1">
      <c r="A998" t="s">
        <v>2175</v>
      </c>
      <c r="B998" t="s">
        <v>2172</v>
      </c>
      <c r="C998">
        <v>0</v>
      </c>
      <c r="D998">
        <v>6</v>
      </c>
      <c r="E998">
        <v>2025</v>
      </c>
      <c r="F998" s="55">
        <v>-93789997.200000003</v>
      </c>
      <c r="G998" s="55">
        <v>7675262.0199999996</v>
      </c>
      <c r="H998" s="55">
        <v>7675262.0199999996</v>
      </c>
      <c r="I998" s="55">
        <v>-93789997.200000003</v>
      </c>
      <c r="J998">
        <v>6</v>
      </c>
    </row>
    <row r="999" spans="1:10" ht="15.75" hidden="1" customHeight="1">
      <c r="A999" t="s">
        <v>2176</v>
      </c>
      <c r="B999" t="s">
        <v>2177</v>
      </c>
      <c r="C999">
        <v>0</v>
      </c>
      <c r="D999">
        <v>6</v>
      </c>
      <c r="E999">
        <v>2025</v>
      </c>
      <c r="F999" s="55">
        <v>5909.51</v>
      </c>
      <c r="G999" s="55">
        <v>0</v>
      </c>
      <c r="H999" s="55">
        <v>0</v>
      </c>
      <c r="I999" s="55">
        <v>5909.51</v>
      </c>
      <c r="J999">
        <v>7</v>
      </c>
    </row>
    <row r="1000" spans="1:10" ht="15.75" hidden="1" customHeight="1">
      <c r="A1000" t="s">
        <v>2178</v>
      </c>
      <c r="B1000" t="s">
        <v>2179</v>
      </c>
      <c r="C1000">
        <v>0</v>
      </c>
      <c r="D1000">
        <v>6</v>
      </c>
      <c r="E1000">
        <v>2025</v>
      </c>
      <c r="F1000" s="55">
        <v>9318.2999999999993</v>
      </c>
      <c r="G1000" s="55">
        <v>0</v>
      </c>
      <c r="H1000" s="55">
        <v>0</v>
      </c>
      <c r="I1000" s="55">
        <v>9318.2999999999993</v>
      </c>
      <c r="J1000">
        <v>7</v>
      </c>
    </row>
    <row r="1001" spans="1:10" ht="15.75" hidden="1" customHeight="1">
      <c r="A1001" t="s">
        <v>2180</v>
      </c>
      <c r="B1001" t="s">
        <v>2181</v>
      </c>
      <c r="C1001">
        <v>0</v>
      </c>
      <c r="D1001">
        <v>6</v>
      </c>
      <c r="E1001">
        <v>2025</v>
      </c>
      <c r="F1001" s="55">
        <v>3775.14</v>
      </c>
      <c r="G1001" s="55">
        <v>0</v>
      </c>
      <c r="H1001" s="55">
        <v>0</v>
      </c>
      <c r="I1001" s="55">
        <v>3775.14</v>
      </c>
      <c r="J1001">
        <v>7</v>
      </c>
    </row>
    <row r="1002" spans="1:10" ht="15.75" hidden="1" customHeight="1">
      <c r="A1002" t="s">
        <v>2182</v>
      </c>
      <c r="B1002" t="s">
        <v>2183</v>
      </c>
      <c r="C1002">
        <v>0</v>
      </c>
      <c r="D1002">
        <v>6</v>
      </c>
      <c r="E1002">
        <v>2025</v>
      </c>
      <c r="F1002" s="55">
        <v>6001538.4500000002</v>
      </c>
      <c r="G1002" s="55">
        <v>0</v>
      </c>
      <c r="H1002" s="55">
        <v>0</v>
      </c>
      <c r="I1002" s="55">
        <v>6001538.4500000002</v>
      </c>
      <c r="J1002">
        <v>7</v>
      </c>
    </row>
    <row r="1003" spans="1:10" ht="15.75" hidden="1" customHeight="1">
      <c r="A1003" t="s">
        <v>2184</v>
      </c>
      <c r="B1003" t="s">
        <v>2185</v>
      </c>
      <c r="C1003">
        <v>0</v>
      </c>
      <c r="D1003">
        <v>6</v>
      </c>
      <c r="E1003">
        <v>2025</v>
      </c>
      <c r="F1003" s="55">
        <v>22987879.649999999</v>
      </c>
      <c r="G1003" s="55">
        <v>0</v>
      </c>
      <c r="H1003" s="55">
        <v>0</v>
      </c>
      <c r="I1003" s="55">
        <v>22987879.649999999</v>
      </c>
      <c r="J1003">
        <v>7</v>
      </c>
    </row>
    <row r="1004" spans="1:10" ht="15.75" hidden="1" customHeight="1">
      <c r="A1004" t="s">
        <v>2186</v>
      </c>
      <c r="B1004" t="s">
        <v>2187</v>
      </c>
      <c r="C1004">
        <v>0</v>
      </c>
      <c r="D1004">
        <v>6</v>
      </c>
      <c r="E1004">
        <v>2025</v>
      </c>
      <c r="F1004" s="55">
        <v>20630476.140000001</v>
      </c>
      <c r="G1004" s="55">
        <v>0</v>
      </c>
      <c r="H1004" s="55">
        <v>0</v>
      </c>
      <c r="I1004" s="55">
        <v>20630476.140000001</v>
      </c>
      <c r="J1004">
        <v>7</v>
      </c>
    </row>
    <row r="1005" spans="1:10" ht="15.75" hidden="1" customHeight="1">
      <c r="A1005" t="s">
        <v>2188</v>
      </c>
      <c r="B1005" t="s">
        <v>2189</v>
      </c>
      <c r="C1005">
        <v>0</v>
      </c>
      <c r="D1005">
        <v>6</v>
      </c>
      <c r="E1005">
        <v>2025</v>
      </c>
      <c r="F1005" s="55">
        <v>15214220.42</v>
      </c>
      <c r="G1005" s="55">
        <v>0</v>
      </c>
      <c r="H1005" s="55">
        <v>0</v>
      </c>
      <c r="I1005" s="55">
        <v>15214220.42</v>
      </c>
      <c r="J1005">
        <v>7</v>
      </c>
    </row>
    <row r="1006" spans="1:10" ht="15.75" hidden="1" customHeight="1">
      <c r="A1006" t="s">
        <v>2190</v>
      </c>
      <c r="B1006" t="s">
        <v>2191</v>
      </c>
      <c r="C1006">
        <v>0</v>
      </c>
      <c r="D1006">
        <v>6</v>
      </c>
      <c r="E1006">
        <v>2025</v>
      </c>
      <c r="F1006" s="55">
        <v>52397742.270000003</v>
      </c>
      <c r="G1006" s="55">
        <v>0</v>
      </c>
      <c r="H1006" s="55">
        <v>0</v>
      </c>
      <c r="I1006" s="55">
        <v>52397742.270000003</v>
      </c>
      <c r="J1006">
        <v>7</v>
      </c>
    </row>
    <row r="1007" spans="1:10" ht="15.75" hidden="1" customHeight="1">
      <c r="A1007" t="s">
        <v>2192</v>
      </c>
      <c r="B1007" t="s">
        <v>2193</v>
      </c>
      <c r="C1007">
        <v>0</v>
      </c>
      <c r="D1007">
        <v>6</v>
      </c>
      <c r="E1007">
        <v>2025</v>
      </c>
      <c r="F1007" s="55">
        <v>69438020.859999999</v>
      </c>
      <c r="G1007" s="55">
        <v>0</v>
      </c>
      <c r="H1007" s="55">
        <v>0</v>
      </c>
      <c r="I1007" s="55">
        <v>69438020.859999999</v>
      </c>
      <c r="J1007">
        <v>7</v>
      </c>
    </row>
    <row r="1008" spans="1:10" ht="15.75" hidden="1" customHeight="1">
      <c r="A1008" t="s">
        <v>2194</v>
      </c>
      <c r="B1008" t="s">
        <v>2195</v>
      </c>
      <c r="C1008">
        <v>0</v>
      </c>
      <c r="D1008">
        <v>6</v>
      </c>
      <c r="E1008">
        <v>2025</v>
      </c>
      <c r="F1008" s="55">
        <v>29494307.670000002</v>
      </c>
      <c r="G1008" s="55">
        <v>0</v>
      </c>
      <c r="H1008" s="55">
        <v>0</v>
      </c>
      <c r="I1008" s="55">
        <v>29494307.670000002</v>
      </c>
      <c r="J1008">
        <v>7</v>
      </c>
    </row>
    <row r="1009" spans="1:10" ht="15.75" hidden="1" customHeight="1">
      <c r="A1009" t="s">
        <v>2196</v>
      </c>
      <c r="B1009" t="s">
        <v>2197</v>
      </c>
      <c r="C1009">
        <v>0</v>
      </c>
      <c r="D1009">
        <v>6</v>
      </c>
      <c r="E1009">
        <v>2025</v>
      </c>
      <c r="F1009" s="55">
        <v>28706250.539999999</v>
      </c>
      <c r="G1009" s="55">
        <v>0</v>
      </c>
      <c r="H1009" s="55">
        <v>0</v>
      </c>
      <c r="I1009" s="55">
        <v>28706250.539999999</v>
      </c>
      <c r="J1009">
        <v>7</v>
      </c>
    </row>
    <row r="1010" spans="1:10" ht="15.75" hidden="1" customHeight="1">
      <c r="A1010" t="s">
        <v>2198</v>
      </c>
      <c r="B1010" t="s">
        <v>2199</v>
      </c>
      <c r="C1010">
        <v>0</v>
      </c>
      <c r="D1010">
        <v>6</v>
      </c>
      <c r="E1010">
        <v>2025</v>
      </c>
      <c r="F1010" s="55">
        <v>-380524604.02999997</v>
      </c>
      <c r="G1010" s="55">
        <v>0</v>
      </c>
      <c r="H1010" s="55">
        <v>0</v>
      </c>
      <c r="I1010" s="55">
        <v>-380524604.02999997</v>
      </c>
      <c r="J1010">
        <v>7</v>
      </c>
    </row>
    <row r="1011" spans="1:10" ht="15.75" hidden="1" customHeight="1">
      <c r="A1011" t="s">
        <v>2200</v>
      </c>
      <c r="B1011" t="s">
        <v>2201</v>
      </c>
      <c r="C1011">
        <v>0</v>
      </c>
      <c r="D1011">
        <v>6</v>
      </c>
      <c r="E1011">
        <v>2025</v>
      </c>
      <c r="F1011" s="55">
        <v>27578266.899999999</v>
      </c>
      <c r="G1011" s="55">
        <v>0</v>
      </c>
      <c r="H1011" s="55">
        <v>0</v>
      </c>
      <c r="I1011" s="55">
        <v>27578266.899999999</v>
      </c>
      <c r="J1011">
        <v>7</v>
      </c>
    </row>
    <row r="1012" spans="1:10" ht="15.75" hidden="1" customHeight="1">
      <c r="A1012" t="s">
        <v>4342</v>
      </c>
      <c r="B1012" t="s">
        <v>4343</v>
      </c>
      <c r="C1012">
        <v>0</v>
      </c>
      <c r="D1012">
        <v>6</v>
      </c>
      <c r="E1012">
        <v>2025</v>
      </c>
      <c r="F1012" s="55">
        <v>-136459.20000000001</v>
      </c>
      <c r="G1012" s="55">
        <v>0</v>
      </c>
      <c r="H1012" s="55">
        <v>0</v>
      </c>
      <c r="I1012" s="55">
        <v>-136459.20000000001</v>
      </c>
      <c r="J1012">
        <v>7</v>
      </c>
    </row>
    <row r="1013" spans="1:10" ht="15.75" hidden="1" customHeight="1">
      <c r="A1013" t="s">
        <v>5123</v>
      </c>
      <c r="B1013" t="s">
        <v>5124</v>
      </c>
      <c r="C1013">
        <v>0</v>
      </c>
      <c r="D1013">
        <v>6</v>
      </c>
      <c r="E1013">
        <v>2025</v>
      </c>
      <c r="F1013" s="55">
        <v>14403360.18</v>
      </c>
      <c r="G1013" s="55">
        <v>7675262.0199999996</v>
      </c>
      <c r="H1013" s="55">
        <v>7675262.0199999996</v>
      </c>
      <c r="I1013" s="55">
        <v>14403360.18</v>
      </c>
      <c r="J1013">
        <v>7</v>
      </c>
    </row>
    <row r="1014" spans="1:10" ht="15.75" customHeight="1">
      <c r="A1014" t="s">
        <v>2202</v>
      </c>
      <c r="B1014" t="s">
        <v>2203</v>
      </c>
      <c r="C1014">
        <v>0</v>
      </c>
      <c r="D1014">
        <v>6</v>
      </c>
      <c r="E1014">
        <v>2025</v>
      </c>
      <c r="F1014" s="55">
        <v>-123588218.61</v>
      </c>
      <c r="G1014" s="55">
        <v>0</v>
      </c>
      <c r="H1014" s="55">
        <v>0</v>
      </c>
      <c r="I1014" s="55">
        <v>-123588218.61</v>
      </c>
      <c r="J1014">
        <v>3</v>
      </c>
    </row>
    <row r="1015" spans="1:10" ht="15.75" hidden="1" customHeight="1">
      <c r="A1015" t="s">
        <v>4344</v>
      </c>
      <c r="B1015" t="s">
        <v>4345</v>
      </c>
      <c r="C1015">
        <v>0</v>
      </c>
      <c r="D1015">
        <v>6</v>
      </c>
      <c r="E1015">
        <v>2025</v>
      </c>
      <c r="F1015" s="55">
        <v>-123067733.86</v>
      </c>
      <c r="G1015" s="55">
        <v>0</v>
      </c>
      <c r="H1015" s="55">
        <v>0</v>
      </c>
      <c r="I1015" s="55">
        <v>-123067733.86</v>
      </c>
      <c r="J1015">
        <v>4</v>
      </c>
    </row>
    <row r="1016" spans="1:10" ht="15.75" hidden="1" customHeight="1">
      <c r="A1016" t="s">
        <v>4346</v>
      </c>
      <c r="B1016" t="s">
        <v>4345</v>
      </c>
      <c r="C1016">
        <v>0</v>
      </c>
      <c r="D1016">
        <v>6</v>
      </c>
      <c r="E1016">
        <v>2025</v>
      </c>
      <c r="F1016" s="55">
        <v>-123067733.86</v>
      </c>
      <c r="G1016" s="55">
        <v>0</v>
      </c>
      <c r="H1016" s="55">
        <v>0</v>
      </c>
      <c r="I1016" s="55">
        <v>-123067733.86</v>
      </c>
      <c r="J1016">
        <v>5</v>
      </c>
    </row>
    <row r="1017" spans="1:10" ht="15.75" hidden="1" customHeight="1">
      <c r="A1017" t="s">
        <v>4347</v>
      </c>
      <c r="B1017" t="s">
        <v>4345</v>
      </c>
      <c r="C1017">
        <v>0</v>
      </c>
      <c r="D1017">
        <v>6</v>
      </c>
      <c r="E1017">
        <v>2025</v>
      </c>
      <c r="F1017" s="55">
        <v>-123067733.86</v>
      </c>
      <c r="G1017" s="55">
        <v>0</v>
      </c>
      <c r="H1017" s="55">
        <v>0</v>
      </c>
      <c r="I1017" s="55">
        <v>-123067733.86</v>
      </c>
      <c r="J1017">
        <v>6</v>
      </c>
    </row>
    <row r="1018" spans="1:10" ht="15.75" hidden="1" customHeight="1">
      <c r="A1018" t="s">
        <v>4348</v>
      </c>
      <c r="B1018" t="s">
        <v>4349</v>
      </c>
      <c r="C1018">
        <v>0</v>
      </c>
      <c r="D1018">
        <v>6</v>
      </c>
      <c r="E1018">
        <v>2025</v>
      </c>
      <c r="F1018" s="55">
        <v>71302652.439999998</v>
      </c>
      <c r="G1018" s="55">
        <v>0</v>
      </c>
      <c r="H1018" s="55">
        <v>0</v>
      </c>
      <c r="I1018" s="55">
        <v>71302652.439999998</v>
      </c>
      <c r="J1018">
        <v>7</v>
      </c>
    </row>
    <row r="1019" spans="1:10" ht="15.75" hidden="1" customHeight="1">
      <c r="A1019" t="s">
        <v>4350</v>
      </c>
      <c r="B1019" t="s">
        <v>4351</v>
      </c>
      <c r="C1019">
        <v>0</v>
      </c>
      <c r="D1019">
        <v>6</v>
      </c>
      <c r="E1019">
        <v>2025</v>
      </c>
      <c r="F1019" s="55">
        <v>-194370386.30000001</v>
      </c>
      <c r="G1019" s="55">
        <v>0</v>
      </c>
      <c r="H1019" s="55">
        <v>0</v>
      </c>
      <c r="I1019" s="55">
        <v>-194370386.30000001</v>
      </c>
      <c r="J1019">
        <v>7</v>
      </c>
    </row>
    <row r="1020" spans="1:10" ht="15.75" hidden="1" customHeight="1">
      <c r="A1020" t="s">
        <v>2204</v>
      </c>
      <c r="B1020" t="s">
        <v>2205</v>
      </c>
      <c r="C1020">
        <v>0</v>
      </c>
      <c r="D1020">
        <v>6</v>
      </c>
      <c r="E1020">
        <v>2025</v>
      </c>
      <c r="F1020" s="55">
        <v>-520484.75</v>
      </c>
      <c r="G1020" s="55">
        <v>0</v>
      </c>
      <c r="H1020" s="55">
        <v>0</v>
      </c>
      <c r="I1020" s="55">
        <v>-520484.75</v>
      </c>
      <c r="J1020">
        <v>4</v>
      </c>
    </row>
    <row r="1021" spans="1:10" ht="15.75" hidden="1" customHeight="1">
      <c r="A1021" t="s">
        <v>2206</v>
      </c>
      <c r="B1021" t="s">
        <v>2205</v>
      </c>
      <c r="C1021">
        <v>0</v>
      </c>
      <c r="D1021">
        <v>6</v>
      </c>
      <c r="E1021">
        <v>2025</v>
      </c>
      <c r="F1021" s="55">
        <v>-520484.75</v>
      </c>
      <c r="G1021" s="55">
        <v>0</v>
      </c>
      <c r="H1021" s="55">
        <v>0</v>
      </c>
      <c r="I1021" s="55">
        <v>-520484.75</v>
      </c>
      <c r="J1021">
        <v>5</v>
      </c>
    </row>
    <row r="1022" spans="1:10" ht="15.75" hidden="1" customHeight="1">
      <c r="A1022" t="s">
        <v>2207</v>
      </c>
      <c r="B1022" t="s">
        <v>2205</v>
      </c>
      <c r="C1022">
        <v>0</v>
      </c>
      <c r="D1022">
        <v>6</v>
      </c>
      <c r="E1022">
        <v>2025</v>
      </c>
      <c r="F1022" s="55">
        <v>-520484.75</v>
      </c>
      <c r="G1022" s="55">
        <v>0</v>
      </c>
      <c r="H1022" s="55">
        <v>0</v>
      </c>
      <c r="I1022" s="55">
        <v>-520484.75</v>
      </c>
      <c r="J1022">
        <v>6</v>
      </c>
    </row>
    <row r="1023" spans="1:10" ht="15.75" hidden="1" customHeight="1">
      <c r="A1023" t="s">
        <v>2208</v>
      </c>
      <c r="B1023" t="s">
        <v>1580</v>
      </c>
      <c r="C1023">
        <v>0</v>
      </c>
      <c r="D1023">
        <v>6</v>
      </c>
      <c r="E1023">
        <v>2025</v>
      </c>
      <c r="F1023" s="55">
        <v>-520484.75</v>
      </c>
      <c r="G1023" s="55">
        <v>0</v>
      </c>
      <c r="H1023" s="55">
        <v>0</v>
      </c>
      <c r="I1023" s="55">
        <v>-520484.75</v>
      </c>
      <c r="J1023">
        <v>7</v>
      </c>
    </row>
    <row r="1024" spans="1:10" ht="15.75" hidden="1" customHeight="1">
      <c r="A1024" t="s">
        <v>2209</v>
      </c>
      <c r="B1024" t="s">
        <v>2210</v>
      </c>
      <c r="C1024">
        <v>0</v>
      </c>
      <c r="D1024">
        <v>6</v>
      </c>
      <c r="E1024">
        <v>2025</v>
      </c>
      <c r="F1024" s="55">
        <v>0</v>
      </c>
      <c r="G1024" s="55">
        <v>0</v>
      </c>
      <c r="H1024" s="55">
        <v>232783943.03999999</v>
      </c>
      <c r="I1024" s="55">
        <v>-232783943.03999999</v>
      </c>
      <c r="J1024">
        <v>1</v>
      </c>
    </row>
    <row r="1025" spans="1:10" ht="15.75" hidden="1" customHeight="1">
      <c r="A1025" t="s">
        <v>2211</v>
      </c>
      <c r="B1025" t="s">
        <v>2212</v>
      </c>
      <c r="C1025">
        <v>0</v>
      </c>
      <c r="D1025">
        <v>6</v>
      </c>
      <c r="E1025">
        <v>2025</v>
      </c>
      <c r="F1025" s="55">
        <v>0</v>
      </c>
      <c r="G1025" s="55">
        <v>0</v>
      </c>
      <c r="H1025" s="55">
        <v>3305337.3</v>
      </c>
      <c r="I1025" s="55">
        <v>-3305337.3</v>
      </c>
      <c r="J1025">
        <v>2</v>
      </c>
    </row>
    <row r="1026" spans="1:10" ht="15.75" customHeight="1">
      <c r="A1026" t="s">
        <v>2213</v>
      </c>
      <c r="B1026" t="s">
        <v>2214</v>
      </c>
      <c r="C1026">
        <v>0</v>
      </c>
      <c r="D1026">
        <v>6</v>
      </c>
      <c r="E1026">
        <v>2025</v>
      </c>
      <c r="F1026" s="55">
        <v>0</v>
      </c>
      <c r="G1026" s="55">
        <v>0</v>
      </c>
      <c r="H1026" s="55">
        <v>3305337.3</v>
      </c>
      <c r="I1026" s="55">
        <v>-3305337.3</v>
      </c>
      <c r="J1026">
        <v>3</v>
      </c>
    </row>
    <row r="1027" spans="1:10" ht="15.75" hidden="1" customHeight="1">
      <c r="A1027" t="s">
        <v>2215</v>
      </c>
      <c r="B1027" t="s">
        <v>2216</v>
      </c>
      <c r="C1027">
        <v>0</v>
      </c>
      <c r="D1027">
        <v>6</v>
      </c>
      <c r="E1027">
        <v>2025</v>
      </c>
      <c r="F1027" s="55">
        <v>0</v>
      </c>
      <c r="G1027" s="55">
        <v>0</v>
      </c>
      <c r="H1027" s="55">
        <v>3305337.3</v>
      </c>
      <c r="I1027" s="55">
        <v>-3305337.3</v>
      </c>
      <c r="J1027">
        <v>4</v>
      </c>
    </row>
    <row r="1028" spans="1:10" ht="15.75" hidden="1" customHeight="1">
      <c r="A1028" t="s">
        <v>2217</v>
      </c>
      <c r="B1028" t="s">
        <v>2218</v>
      </c>
      <c r="C1028">
        <v>0</v>
      </c>
      <c r="D1028">
        <v>6</v>
      </c>
      <c r="E1028">
        <v>2025</v>
      </c>
      <c r="F1028" s="55">
        <v>0</v>
      </c>
      <c r="G1028" s="55">
        <v>0</v>
      </c>
      <c r="H1028" s="55">
        <v>3205578.3</v>
      </c>
      <c r="I1028" s="55">
        <v>-3205578.3</v>
      </c>
      <c r="J1028">
        <v>5</v>
      </c>
    </row>
    <row r="1029" spans="1:10" ht="15.75" hidden="1" customHeight="1">
      <c r="A1029" t="s">
        <v>2219</v>
      </c>
      <c r="B1029" t="s">
        <v>2218</v>
      </c>
      <c r="C1029">
        <v>0</v>
      </c>
      <c r="D1029">
        <v>6</v>
      </c>
      <c r="E1029">
        <v>2025</v>
      </c>
      <c r="F1029" s="55">
        <v>0</v>
      </c>
      <c r="G1029" s="55">
        <v>0</v>
      </c>
      <c r="H1029" s="55">
        <v>3205578.3</v>
      </c>
      <c r="I1029" s="55">
        <v>-3205578.3</v>
      </c>
      <c r="J1029">
        <v>6</v>
      </c>
    </row>
    <row r="1030" spans="1:10" ht="15.75" hidden="1" customHeight="1">
      <c r="A1030" t="s">
        <v>2220</v>
      </c>
      <c r="B1030" t="s">
        <v>2221</v>
      </c>
      <c r="C1030">
        <v>0</v>
      </c>
      <c r="D1030">
        <v>6</v>
      </c>
      <c r="E1030">
        <v>2025</v>
      </c>
      <c r="F1030" s="55">
        <v>0</v>
      </c>
      <c r="G1030" s="55">
        <v>0</v>
      </c>
      <c r="H1030" s="55">
        <v>16950</v>
      </c>
      <c r="I1030" s="55">
        <v>-16950</v>
      </c>
      <c r="J1030">
        <v>7</v>
      </c>
    </row>
    <row r="1031" spans="1:10" ht="15.75" hidden="1" customHeight="1">
      <c r="A1031" t="s">
        <v>2222</v>
      </c>
      <c r="B1031" t="s">
        <v>2223</v>
      </c>
      <c r="C1031">
        <v>0</v>
      </c>
      <c r="D1031">
        <v>6</v>
      </c>
      <c r="E1031">
        <v>2025</v>
      </c>
      <c r="F1031" s="55">
        <v>0</v>
      </c>
      <c r="G1031" s="55">
        <v>0</v>
      </c>
      <c r="H1031" s="55">
        <v>2880</v>
      </c>
      <c r="I1031" s="55">
        <v>-2880</v>
      </c>
      <c r="J1031">
        <v>7</v>
      </c>
    </row>
    <row r="1032" spans="1:10" ht="15.75" hidden="1" customHeight="1">
      <c r="A1032" t="s">
        <v>2226</v>
      </c>
      <c r="B1032" t="s">
        <v>2227</v>
      </c>
      <c r="C1032">
        <v>0</v>
      </c>
      <c r="D1032">
        <v>6</v>
      </c>
      <c r="E1032">
        <v>2025</v>
      </c>
      <c r="F1032" s="55">
        <v>0</v>
      </c>
      <c r="G1032" s="55">
        <v>0</v>
      </c>
      <c r="H1032" s="55">
        <v>51870.99</v>
      </c>
      <c r="I1032" s="55">
        <v>-51870.99</v>
      </c>
      <c r="J1032">
        <v>7</v>
      </c>
    </row>
    <row r="1033" spans="1:10" ht="15.75" hidden="1" customHeight="1">
      <c r="A1033" t="s">
        <v>4353</v>
      </c>
      <c r="B1033" t="s">
        <v>4354</v>
      </c>
      <c r="C1033">
        <v>0</v>
      </c>
      <c r="D1033">
        <v>6</v>
      </c>
      <c r="E1033">
        <v>2025</v>
      </c>
      <c r="F1033" s="55">
        <v>0</v>
      </c>
      <c r="G1033" s="55">
        <v>0</v>
      </c>
      <c r="H1033" s="55">
        <v>55500</v>
      </c>
      <c r="I1033" s="55">
        <v>-55500</v>
      </c>
      <c r="J1033">
        <v>7</v>
      </c>
    </row>
    <row r="1034" spans="1:10" ht="15.75" hidden="1" customHeight="1">
      <c r="A1034" t="s">
        <v>2228</v>
      </c>
      <c r="B1034" t="s">
        <v>2229</v>
      </c>
      <c r="C1034">
        <v>0</v>
      </c>
      <c r="D1034">
        <v>6</v>
      </c>
      <c r="E1034">
        <v>2025</v>
      </c>
      <c r="F1034" s="55">
        <v>0</v>
      </c>
      <c r="G1034" s="55">
        <v>0</v>
      </c>
      <c r="H1034" s="55">
        <v>24232</v>
      </c>
      <c r="I1034" s="55">
        <v>-24232</v>
      </c>
      <c r="J1034">
        <v>7</v>
      </c>
    </row>
    <row r="1035" spans="1:10" ht="15.75" hidden="1" customHeight="1">
      <c r="A1035" t="s">
        <v>2230</v>
      </c>
      <c r="B1035" t="s">
        <v>2231</v>
      </c>
      <c r="C1035">
        <v>0</v>
      </c>
      <c r="D1035">
        <v>6</v>
      </c>
      <c r="E1035">
        <v>2025</v>
      </c>
      <c r="F1035" s="55">
        <v>0</v>
      </c>
      <c r="G1035" s="55">
        <v>0</v>
      </c>
      <c r="H1035" s="55">
        <v>41000</v>
      </c>
      <c r="I1035" s="55">
        <v>-41000</v>
      </c>
      <c r="J1035">
        <v>7</v>
      </c>
    </row>
    <row r="1036" spans="1:10" ht="15.75" hidden="1" customHeight="1">
      <c r="A1036" t="s">
        <v>4355</v>
      </c>
      <c r="B1036" t="s">
        <v>4356</v>
      </c>
      <c r="C1036">
        <v>0</v>
      </c>
      <c r="D1036">
        <v>6</v>
      </c>
      <c r="E1036">
        <v>2025</v>
      </c>
      <c r="F1036" s="55">
        <v>0</v>
      </c>
      <c r="G1036" s="55">
        <v>0</v>
      </c>
      <c r="H1036" s="55">
        <v>2984695.31</v>
      </c>
      <c r="I1036" s="55">
        <v>-2984695.31</v>
      </c>
      <c r="J1036">
        <v>7</v>
      </c>
    </row>
    <row r="1037" spans="1:10" ht="15.75" hidden="1" customHeight="1">
      <c r="A1037" t="s">
        <v>4357</v>
      </c>
      <c r="B1037" t="s">
        <v>4358</v>
      </c>
      <c r="C1037">
        <v>0</v>
      </c>
      <c r="D1037">
        <v>6</v>
      </c>
      <c r="E1037">
        <v>2025</v>
      </c>
      <c r="F1037" s="55">
        <v>0</v>
      </c>
      <c r="G1037" s="55">
        <v>0</v>
      </c>
      <c r="H1037" s="55">
        <v>28450</v>
      </c>
      <c r="I1037" s="55">
        <v>-28450</v>
      </c>
      <c r="J1037">
        <v>7</v>
      </c>
    </row>
    <row r="1038" spans="1:10" ht="15.75" hidden="1" customHeight="1">
      <c r="A1038" t="s">
        <v>2232</v>
      </c>
      <c r="B1038" t="s">
        <v>2233</v>
      </c>
      <c r="C1038">
        <v>0</v>
      </c>
      <c r="D1038">
        <v>6</v>
      </c>
      <c r="E1038">
        <v>2025</v>
      </c>
      <c r="F1038" s="55">
        <v>0</v>
      </c>
      <c r="G1038" s="55">
        <v>0</v>
      </c>
      <c r="H1038" s="55">
        <v>99759</v>
      </c>
      <c r="I1038" s="55">
        <v>-99759</v>
      </c>
      <c r="J1038">
        <v>5</v>
      </c>
    </row>
    <row r="1039" spans="1:10" ht="15.75" hidden="1" customHeight="1">
      <c r="A1039" t="s">
        <v>2234</v>
      </c>
      <c r="B1039" t="s">
        <v>2233</v>
      </c>
      <c r="C1039">
        <v>0</v>
      </c>
      <c r="D1039">
        <v>6</v>
      </c>
      <c r="E1039">
        <v>2025</v>
      </c>
      <c r="F1039" s="55">
        <v>0</v>
      </c>
      <c r="G1039" s="55">
        <v>0</v>
      </c>
      <c r="H1039" s="55">
        <v>99759</v>
      </c>
      <c r="I1039" s="55">
        <v>-99759</v>
      </c>
      <c r="J1039">
        <v>6</v>
      </c>
    </row>
    <row r="1040" spans="1:10" ht="15.75" hidden="1" customHeight="1">
      <c r="A1040" t="s">
        <v>2235</v>
      </c>
      <c r="B1040" t="s">
        <v>2236</v>
      </c>
      <c r="C1040">
        <v>0</v>
      </c>
      <c r="D1040">
        <v>6</v>
      </c>
      <c r="E1040">
        <v>2025</v>
      </c>
      <c r="F1040" s="55">
        <v>0</v>
      </c>
      <c r="G1040" s="55">
        <v>0</v>
      </c>
      <c r="H1040" s="55">
        <v>99559</v>
      </c>
      <c r="I1040" s="55">
        <v>-99559</v>
      </c>
      <c r="J1040">
        <v>7</v>
      </c>
    </row>
    <row r="1041" spans="1:10" ht="15.75" hidden="1" customHeight="1">
      <c r="A1041" t="s">
        <v>2237</v>
      </c>
      <c r="B1041" t="s">
        <v>2238</v>
      </c>
      <c r="C1041">
        <v>0</v>
      </c>
      <c r="D1041">
        <v>6</v>
      </c>
      <c r="E1041">
        <v>2025</v>
      </c>
      <c r="F1041" s="55">
        <v>0</v>
      </c>
      <c r="G1041" s="55">
        <v>0</v>
      </c>
      <c r="H1041" s="55">
        <v>200</v>
      </c>
      <c r="I1041" s="55">
        <v>-200</v>
      </c>
      <c r="J1041">
        <v>7</v>
      </c>
    </row>
    <row r="1042" spans="1:10" ht="15.75" hidden="1" customHeight="1">
      <c r="A1042" t="s">
        <v>2239</v>
      </c>
      <c r="B1042" t="s">
        <v>2240</v>
      </c>
      <c r="C1042">
        <v>0</v>
      </c>
      <c r="D1042">
        <v>6</v>
      </c>
      <c r="E1042">
        <v>2025</v>
      </c>
      <c r="F1042" s="55">
        <v>0</v>
      </c>
      <c r="G1042" s="55">
        <v>0</v>
      </c>
      <c r="H1042" s="55">
        <v>202988320.94999999</v>
      </c>
      <c r="I1042" s="55">
        <v>-202988320.94999999</v>
      </c>
      <c r="J1042">
        <v>2</v>
      </c>
    </row>
    <row r="1043" spans="1:10" ht="15.75" customHeight="1">
      <c r="A1043" t="s">
        <v>2241</v>
      </c>
      <c r="B1043" t="s">
        <v>2242</v>
      </c>
      <c r="C1043">
        <v>0</v>
      </c>
      <c r="D1043">
        <v>6</v>
      </c>
      <c r="E1043">
        <v>2025</v>
      </c>
      <c r="F1043" s="55">
        <v>0</v>
      </c>
      <c r="G1043" s="55">
        <v>0</v>
      </c>
      <c r="H1043" s="55">
        <v>202988320.94999999</v>
      </c>
      <c r="I1043" s="55">
        <v>-202988320.94999999</v>
      </c>
      <c r="J1043">
        <v>3</v>
      </c>
    </row>
    <row r="1044" spans="1:10" ht="15.75" hidden="1" customHeight="1">
      <c r="A1044" t="s">
        <v>2243</v>
      </c>
      <c r="B1044" t="s">
        <v>2244</v>
      </c>
      <c r="C1044">
        <v>0</v>
      </c>
      <c r="D1044">
        <v>6</v>
      </c>
      <c r="E1044">
        <v>2025</v>
      </c>
      <c r="F1044" s="55">
        <v>0</v>
      </c>
      <c r="G1044" s="55">
        <v>0</v>
      </c>
      <c r="H1044" s="55">
        <v>202988320.94999999</v>
      </c>
      <c r="I1044" s="55">
        <v>-202988320.94999999</v>
      </c>
      <c r="J1044">
        <v>4</v>
      </c>
    </row>
    <row r="1045" spans="1:10" ht="15.75" hidden="1" customHeight="1">
      <c r="A1045" t="s">
        <v>2245</v>
      </c>
      <c r="B1045" t="s">
        <v>2246</v>
      </c>
      <c r="C1045">
        <v>0</v>
      </c>
      <c r="D1045">
        <v>6</v>
      </c>
      <c r="E1045">
        <v>2025</v>
      </c>
      <c r="F1045" s="55">
        <v>0</v>
      </c>
      <c r="G1045" s="55">
        <v>0</v>
      </c>
      <c r="H1045" s="55">
        <v>202988320.94999999</v>
      </c>
      <c r="I1045" s="55">
        <v>-202988320.94999999</v>
      </c>
      <c r="J1045">
        <v>5</v>
      </c>
    </row>
    <row r="1046" spans="1:10" ht="15.75" hidden="1" customHeight="1">
      <c r="A1046" t="s">
        <v>2247</v>
      </c>
      <c r="B1046" t="s">
        <v>2246</v>
      </c>
      <c r="C1046">
        <v>0</v>
      </c>
      <c r="D1046">
        <v>6</v>
      </c>
      <c r="E1046">
        <v>2025</v>
      </c>
      <c r="F1046" s="55">
        <v>0</v>
      </c>
      <c r="G1046" s="55">
        <v>0</v>
      </c>
      <c r="H1046" s="55">
        <v>202988320.94999999</v>
      </c>
      <c r="I1046" s="55">
        <v>-202988320.94999999</v>
      </c>
      <c r="J1046">
        <v>6</v>
      </c>
    </row>
    <row r="1047" spans="1:10" ht="15.75" hidden="1" customHeight="1">
      <c r="A1047" t="s">
        <v>2248</v>
      </c>
      <c r="B1047" t="s">
        <v>2246</v>
      </c>
      <c r="C1047">
        <v>0</v>
      </c>
      <c r="D1047">
        <v>6</v>
      </c>
      <c r="E1047">
        <v>2025</v>
      </c>
      <c r="F1047" s="55">
        <v>0</v>
      </c>
      <c r="G1047" s="55">
        <v>0</v>
      </c>
      <c r="H1047" s="55">
        <v>202988320.94999999</v>
      </c>
      <c r="I1047" s="55">
        <v>-202988320.94999999</v>
      </c>
      <c r="J1047">
        <v>7</v>
      </c>
    </row>
    <row r="1048" spans="1:10" ht="15.75" hidden="1" customHeight="1">
      <c r="A1048" t="s">
        <v>2249</v>
      </c>
      <c r="B1048" t="s">
        <v>2250</v>
      </c>
      <c r="C1048">
        <v>0</v>
      </c>
      <c r="D1048">
        <v>6</v>
      </c>
      <c r="E1048">
        <v>2025</v>
      </c>
      <c r="F1048" s="55">
        <v>0</v>
      </c>
      <c r="G1048" s="55">
        <v>0</v>
      </c>
      <c r="H1048" s="55">
        <v>26490284.789999999</v>
      </c>
      <c r="I1048" s="55">
        <v>-26490284.789999999</v>
      </c>
      <c r="J1048">
        <v>2</v>
      </c>
    </row>
    <row r="1049" spans="1:10" ht="15.75" customHeight="1">
      <c r="A1049" t="s">
        <v>2251</v>
      </c>
      <c r="B1049" t="s">
        <v>2252</v>
      </c>
      <c r="C1049">
        <v>0</v>
      </c>
      <c r="D1049">
        <v>6</v>
      </c>
      <c r="E1049">
        <v>2025</v>
      </c>
      <c r="F1049" s="55">
        <v>0</v>
      </c>
      <c r="G1049" s="55">
        <v>0</v>
      </c>
      <c r="H1049" s="55">
        <v>24466164.390000001</v>
      </c>
      <c r="I1049" s="55">
        <v>-24466164.390000001</v>
      </c>
      <c r="J1049">
        <v>3</v>
      </c>
    </row>
    <row r="1050" spans="1:10" ht="15.75" hidden="1" customHeight="1">
      <c r="A1050" t="s">
        <v>2253</v>
      </c>
      <c r="B1050" t="s">
        <v>2254</v>
      </c>
      <c r="C1050">
        <v>0</v>
      </c>
      <c r="D1050">
        <v>6</v>
      </c>
      <c r="E1050">
        <v>2025</v>
      </c>
      <c r="F1050" s="55">
        <v>0</v>
      </c>
      <c r="G1050" s="55">
        <v>0</v>
      </c>
      <c r="H1050" s="55">
        <v>24466164.390000001</v>
      </c>
      <c r="I1050" s="55">
        <v>-24466164.390000001</v>
      </c>
      <c r="J1050">
        <v>4</v>
      </c>
    </row>
    <row r="1051" spans="1:10" ht="15.75" hidden="1" customHeight="1">
      <c r="A1051" t="s">
        <v>2255</v>
      </c>
      <c r="B1051" t="s">
        <v>2256</v>
      </c>
      <c r="C1051">
        <v>0</v>
      </c>
      <c r="D1051">
        <v>6</v>
      </c>
      <c r="E1051">
        <v>2025</v>
      </c>
      <c r="F1051" s="55">
        <v>0</v>
      </c>
      <c r="G1051" s="55">
        <v>0</v>
      </c>
      <c r="H1051" s="55">
        <v>24466164.390000001</v>
      </c>
      <c r="I1051" s="55">
        <v>-24466164.390000001</v>
      </c>
      <c r="J1051">
        <v>5</v>
      </c>
    </row>
    <row r="1052" spans="1:10" ht="15.75" hidden="1" customHeight="1">
      <c r="A1052" t="s">
        <v>2257</v>
      </c>
      <c r="B1052" t="s">
        <v>2258</v>
      </c>
      <c r="C1052">
        <v>0</v>
      </c>
      <c r="D1052">
        <v>6</v>
      </c>
      <c r="E1052">
        <v>2025</v>
      </c>
      <c r="F1052" s="55">
        <v>0</v>
      </c>
      <c r="G1052" s="55">
        <v>0</v>
      </c>
      <c r="H1052" s="55">
        <v>24466164.390000001</v>
      </c>
      <c r="I1052" s="55">
        <v>-24466164.390000001</v>
      </c>
      <c r="J1052">
        <v>6</v>
      </c>
    </row>
    <row r="1053" spans="1:10" ht="15.75" hidden="1" customHeight="1">
      <c r="A1053" t="s">
        <v>2259</v>
      </c>
      <c r="B1053" t="s">
        <v>2260</v>
      </c>
      <c r="C1053">
        <v>0</v>
      </c>
      <c r="D1053">
        <v>6</v>
      </c>
      <c r="E1053">
        <v>2025</v>
      </c>
      <c r="F1053" s="55">
        <v>0</v>
      </c>
      <c r="G1053" s="55">
        <v>0</v>
      </c>
      <c r="H1053" s="55">
        <v>24466164.390000001</v>
      </c>
      <c r="I1053" s="55">
        <v>-24466164.390000001</v>
      </c>
      <c r="J1053">
        <v>7</v>
      </c>
    </row>
    <row r="1054" spans="1:10" ht="15.75" customHeight="1">
      <c r="A1054" t="s">
        <v>2261</v>
      </c>
      <c r="B1054" t="s">
        <v>2262</v>
      </c>
      <c r="C1054">
        <v>0</v>
      </c>
      <c r="D1054">
        <v>6</v>
      </c>
      <c r="E1054">
        <v>2025</v>
      </c>
      <c r="F1054" s="55">
        <v>0</v>
      </c>
      <c r="G1054" s="55">
        <v>0</v>
      </c>
      <c r="H1054" s="55">
        <v>2024120.4</v>
      </c>
      <c r="I1054" s="55">
        <v>-2024120.4</v>
      </c>
      <c r="J1054">
        <v>3</v>
      </c>
    </row>
    <row r="1055" spans="1:10" ht="15.75" hidden="1" customHeight="1">
      <c r="A1055" t="s">
        <v>2263</v>
      </c>
      <c r="B1055" t="s">
        <v>2264</v>
      </c>
      <c r="C1055">
        <v>0</v>
      </c>
      <c r="D1055">
        <v>6</v>
      </c>
      <c r="E1055">
        <v>2025</v>
      </c>
      <c r="F1055" s="55">
        <v>0</v>
      </c>
      <c r="G1055" s="55">
        <v>0</v>
      </c>
      <c r="H1055" s="55">
        <v>204.76</v>
      </c>
      <c r="I1055" s="55">
        <v>-204.76</v>
      </c>
      <c r="J1055">
        <v>4</v>
      </c>
    </row>
    <row r="1056" spans="1:10" ht="15.75" hidden="1" customHeight="1">
      <c r="A1056" t="s">
        <v>2265</v>
      </c>
      <c r="B1056" t="s">
        <v>2264</v>
      </c>
      <c r="C1056">
        <v>0</v>
      </c>
      <c r="D1056">
        <v>6</v>
      </c>
      <c r="E1056">
        <v>2025</v>
      </c>
      <c r="F1056" s="55">
        <v>0</v>
      </c>
      <c r="G1056" s="55">
        <v>0</v>
      </c>
      <c r="H1056" s="55">
        <v>204.76</v>
      </c>
      <c r="I1056" s="55">
        <v>-204.76</v>
      </c>
      <c r="J1056">
        <v>5</v>
      </c>
    </row>
    <row r="1057" spans="1:10" ht="15.75" hidden="1" customHeight="1">
      <c r="A1057" t="s">
        <v>2266</v>
      </c>
      <c r="B1057" t="s">
        <v>2264</v>
      </c>
      <c r="C1057">
        <v>0</v>
      </c>
      <c r="D1057">
        <v>6</v>
      </c>
      <c r="E1057">
        <v>2025</v>
      </c>
      <c r="F1057" s="55">
        <v>0</v>
      </c>
      <c r="G1057" s="55">
        <v>0</v>
      </c>
      <c r="H1057" s="55">
        <v>204.76</v>
      </c>
      <c r="I1057" s="55">
        <v>-204.76</v>
      </c>
      <c r="J1057">
        <v>6</v>
      </c>
    </row>
    <row r="1058" spans="1:10" ht="15.75" hidden="1" customHeight="1">
      <c r="A1058" t="s">
        <v>2267</v>
      </c>
      <c r="B1058" t="s">
        <v>2268</v>
      </c>
      <c r="C1058">
        <v>0</v>
      </c>
      <c r="D1058">
        <v>6</v>
      </c>
      <c r="E1058">
        <v>2025</v>
      </c>
      <c r="F1058" s="55">
        <v>0</v>
      </c>
      <c r="G1058" s="55">
        <v>0</v>
      </c>
      <c r="H1058" s="55">
        <v>204.76</v>
      </c>
      <c r="I1058" s="55">
        <v>-204.76</v>
      </c>
      <c r="J1058">
        <v>7</v>
      </c>
    </row>
    <row r="1059" spans="1:10" ht="15.75" hidden="1" customHeight="1">
      <c r="A1059" t="s">
        <v>2269</v>
      </c>
      <c r="B1059" t="s">
        <v>2262</v>
      </c>
      <c r="C1059">
        <v>0</v>
      </c>
      <c r="D1059">
        <v>6</v>
      </c>
      <c r="E1059">
        <v>2025</v>
      </c>
      <c r="F1059" s="55">
        <v>0</v>
      </c>
      <c r="G1059" s="55">
        <v>0</v>
      </c>
      <c r="H1059" s="55">
        <v>2023915.64</v>
      </c>
      <c r="I1059" s="55">
        <v>-2023915.64</v>
      </c>
      <c r="J1059">
        <v>4</v>
      </c>
    </row>
    <row r="1060" spans="1:10" ht="15.75" hidden="1" customHeight="1">
      <c r="A1060" t="s">
        <v>2270</v>
      </c>
      <c r="B1060" t="s">
        <v>2262</v>
      </c>
      <c r="C1060">
        <v>0</v>
      </c>
      <c r="D1060">
        <v>6</v>
      </c>
      <c r="E1060">
        <v>2025</v>
      </c>
      <c r="F1060" s="55">
        <v>0</v>
      </c>
      <c r="G1060" s="55">
        <v>0</v>
      </c>
      <c r="H1060" s="55">
        <v>2023915.64</v>
      </c>
      <c r="I1060" s="55">
        <v>-2023915.64</v>
      </c>
      <c r="J1060">
        <v>5</v>
      </c>
    </row>
    <row r="1061" spans="1:10" ht="15.75" hidden="1" customHeight="1">
      <c r="A1061" t="s">
        <v>2271</v>
      </c>
      <c r="B1061" t="s">
        <v>2272</v>
      </c>
      <c r="C1061">
        <v>0</v>
      </c>
      <c r="D1061">
        <v>6</v>
      </c>
      <c r="E1061">
        <v>2025</v>
      </c>
      <c r="F1061" s="55">
        <v>0</v>
      </c>
      <c r="G1061" s="55">
        <v>0</v>
      </c>
      <c r="H1061" s="55">
        <v>2023915.64</v>
      </c>
      <c r="I1061" s="55">
        <v>-2023915.64</v>
      </c>
      <c r="J1061">
        <v>6</v>
      </c>
    </row>
    <row r="1062" spans="1:10" ht="15.75" hidden="1" customHeight="1">
      <c r="A1062" t="s">
        <v>4366</v>
      </c>
      <c r="B1062" t="s">
        <v>4367</v>
      </c>
      <c r="C1062">
        <v>0</v>
      </c>
      <c r="D1062">
        <v>6</v>
      </c>
      <c r="E1062">
        <v>2025</v>
      </c>
      <c r="F1062" s="55">
        <v>0</v>
      </c>
      <c r="G1062" s="55">
        <v>0</v>
      </c>
      <c r="H1062" s="55">
        <v>18011.52</v>
      </c>
      <c r="I1062" s="55">
        <v>-18011.52</v>
      </c>
      <c r="J1062">
        <v>7</v>
      </c>
    </row>
    <row r="1063" spans="1:10" ht="15.75" hidden="1" customHeight="1">
      <c r="A1063" t="s">
        <v>2276</v>
      </c>
      <c r="B1063" t="s">
        <v>2272</v>
      </c>
      <c r="C1063">
        <v>0</v>
      </c>
      <c r="D1063">
        <v>6</v>
      </c>
      <c r="E1063">
        <v>2025</v>
      </c>
      <c r="F1063" s="55">
        <v>0</v>
      </c>
      <c r="G1063" s="55">
        <v>0</v>
      </c>
      <c r="H1063" s="55">
        <v>373630.39</v>
      </c>
      <c r="I1063" s="55">
        <v>-373630.39</v>
      </c>
      <c r="J1063">
        <v>7</v>
      </c>
    </row>
    <row r="1064" spans="1:10" ht="15.75" hidden="1" customHeight="1">
      <c r="A1064" t="s">
        <v>2277</v>
      </c>
      <c r="B1064" t="s">
        <v>2278</v>
      </c>
      <c r="C1064">
        <v>0</v>
      </c>
      <c r="D1064">
        <v>6</v>
      </c>
      <c r="E1064">
        <v>2025</v>
      </c>
      <c r="F1064" s="55">
        <v>0</v>
      </c>
      <c r="G1064" s="55">
        <v>0</v>
      </c>
      <c r="H1064" s="55">
        <v>18164</v>
      </c>
      <c r="I1064" s="55">
        <v>-18164</v>
      </c>
      <c r="J1064">
        <v>7</v>
      </c>
    </row>
    <row r="1065" spans="1:10" ht="15.75" hidden="1" customHeight="1">
      <c r="A1065" t="s">
        <v>4368</v>
      </c>
      <c r="B1065" t="s">
        <v>3201</v>
      </c>
      <c r="C1065">
        <v>0</v>
      </c>
      <c r="D1065">
        <v>6</v>
      </c>
      <c r="E1065">
        <v>2025</v>
      </c>
      <c r="F1065" s="55">
        <v>0</v>
      </c>
      <c r="G1065" s="55">
        <v>0</v>
      </c>
      <c r="H1065" s="55">
        <v>143675.88</v>
      </c>
      <c r="I1065" s="55">
        <v>-143675.88</v>
      </c>
      <c r="J1065">
        <v>7</v>
      </c>
    </row>
    <row r="1066" spans="1:10" ht="15.75" hidden="1" customHeight="1">
      <c r="A1066" t="s">
        <v>2279</v>
      </c>
      <c r="B1066" t="s">
        <v>2280</v>
      </c>
      <c r="C1066">
        <v>0</v>
      </c>
      <c r="D1066">
        <v>6</v>
      </c>
      <c r="E1066">
        <v>2025</v>
      </c>
      <c r="F1066" s="55">
        <v>0</v>
      </c>
      <c r="G1066" s="55">
        <v>0</v>
      </c>
      <c r="H1066" s="55">
        <v>873354.5</v>
      </c>
      <c r="I1066" s="55">
        <v>-873354.5</v>
      </c>
      <c r="J1066">
        <v>7</v>
      </c>
    </row>
    <row r="1067" spans="1:10" ht="15.75" hidden="1" customHeight="1">
      <c r="A1067" t="s">
        <v>2283</v>
      </c>
      <c r="B1067" t="s">
        <v>2284</v>
      </c>
      <c r="C1067">
        <v>0</v>
      </c>
      <c r="D1067">
        <v>6</v>
      </c>
      <c r="E1067">
        <v>2025</v>
      </c>
      <c r="F1067" s="55">
        <v>0</v>
      </c>
      <c r="G1067" s="55">
        <v>0</v>
      </c>
      <c r="H1067" s="55">
        <v>26187.5</v>
      </c>
      <c r="I1067" s="55">
        <v>-26187.5</v>
      </c>
      <c r="J1067">
        <v>7</v>
      </c>
    </row>
    <row r="1068" spans="1:10" ht="15.75" hidden="1" customHeight="1">
      <c r="A1068" t="s">
        <v>2285</v>
      </c>
      <c r="B1068" t="s">
        <v>2286</v>
      </c>
      <c r="C1068">
        <v>0</v>
      </c>
      <c r="D1068">
        <v>6</v>
      </c>
      <c r="E1068">
        <v>2025</v>
      </c>
      <c r="F1068" s="55">
        <v>0</v>
      </c>
      <c r="G1068" s="55">
        <v>0</v>
      </c>
      <c r="H1068" s="55">
        <v>972</v>
      </c>
      <c r="I1068" s="55">
        <v>-972</v>
      </c>
      <c r="J1068">
        <v>7</v>
      </c>
    </row>
    <row r="1069" spans="1:10" ht="15.75" hidden="1" customHeight="1">
      <c r="A1069" t="s">
        <v>2287</v>
      </c>
      <c r="B1069" t="s">
        <v>2288</v>
      </c>
      <c r="C1069">
        <v>0</v>
      </c>
      <c r="D1069">
        <v>6</v>
      </c>
      <c r="E1069">
        <v>2025</v>
      </c>
      <c r="F1069" s="55">
        <v>0</v>
      </c>
      <c r="G1069" s="55">
        <v>0</v>
      </c>
      <c r="H1069" s="55">
        <v>569919.85</v>
      </c>
      <c r="I1069" s="55">
        <v>-569919.85</v>
      </c>
      <c r="J1069">
        <v>7</v>
      </c>
    </row>
    <row r="1070" spans="1:10" ht="15.75" hidden="1" customHeight="1">
      <c r="A1070" t="s">
        <v>2289</v>
      </c>
      <c r="B1070" t="s">
        <v>2290</v>
      </c>
      <c r="C1070">
        <v>0</v>
      </c>
      <c r="D1070">
        <v>6</v>
      </c>
      <c r="E1070">
        <v>2025</v>
      </c>
      <c r="F1070" s="55">
        <v>0</v>
      </c>
      <c r="G1070" s="55">
        <v>181440691.58000001</v>
      </c>
      <c r="H1070" s="55">
        <v>51410.46</v>
      </c>
      <c r="I1070" s="55">
        <v>181389281.12</v>
      </c>
      <c r="J1070">
        <v>1</v>
      </c>
    </row>
    <row r="1071" spans="1:10" ht="15.75" hidden="1" customHeight="1">
      <c r="A1071" t="s">
        <v>2291</v>
      </c>
      <c r="B1071" t="s">
        <v>2292</v>
      </c>
      <c r="C1071">
        <v>0</v>
      </c>
      <c r="D1071">
        <v>6</v>
      </c>
      <c r="E1071">
        <v>2025</v>
      </c>
      <c r="F1071" s="55">
        <v>0</v>
      </c>
      <c r="G1071" s="55">
        <v>167675573.88</v>
      </c>
      <c r="H1071" s="55">
        <v>51410.46</v>
      </c>
      <c r="I1071" s="55">
        <v>167624163.41999999</v>
      </c>
      <c r="J1071">
        <v>2</v>
      </c>
    </row>
    <row r="1072" spans="1:10" ht="15.75" customHeight="1">
      <c r="A1072" t="s">
        <v>2293</v>
      </c>
      <c r="B1072" t="s">
        <v>2294</v>
      </c>
      <c r="C1072">
        <v>0</v>
      </c>
      <c r="D1072">
        <v>6</v>
      </c>
      <c r="E1072">
        <v>2025</v>
      </c>
      <c r="F1072" s="55">
        <v>0</v>
      </c>
      <c r="G1072" s="55">
        <v>124912090.83</v>
      </c>
      <c r="H1072" s="55">
        <v>0</v>
      </c>
      <c r="I1072" s="55">
        <v>124912090.83</v>
      </c>
      <c r="J1072">
        <v>3</v>
      </c>
    </row>
    <row r="1073" spans="1:10" ht="15.75" hidden="1" customHeight="1">
      <c r="A1073" t="s">
        <v>2295</v>
      </c>
      <c r="B1073" t="s">
        <v>2296</v>
      </c>
      <c r="C1073">
        <v>0</v>
      </c>
      <c r="D1073">
        <v>6</v>
      </c>
      <c r="E1073">
        <v>2025</v>
      </c>
      <c r="F1073" s="55">
        <v>0</v>
      </c>
      <c r="G1073" s="55">
        <v>56514553.68</v>
      </c>
      <c r="H1073" s="55">
        <v>0</v>
      </c>
      <c r="I1073" s="55">
        <v>56514553.68</v>
      </c>
      <c r="J1073">
        <v>4</v>
      </c>
    </row>
    <row r="1074" spans="1:10" ht="15.75" hidden="1" customHeight="1">
      <c r="A1074" t="s">
        <v>2297</v>
      </c>
      <c r="B1074" t="s">
        <v>2298</v>
      </c>
      <c r="C1074">
        <v>0</v>
      </c>
      <c r="D1074">
        <v>6</v>
      </c>
      <c r="E1074">
        <v>2025</v>
      </c>
      <c r="F1074" s="55">
        <v>0</v>
      </c>
      <c r="G1074" s="55">
        <v>56514553.68</v>
      </c>
      <c r="H1074" s="55">
        <v>0</v>
      </c>
      <c r="I1074" s="55">
        <v>56514553.68</v>
      </c>
      <c r="J1074">
        <v>5</v>
      </c>
    </row>
    <row r="1075" spans="1:10" ht="15.75" hidden="1" customHeight="1">
      <c r="A1075" t="s">
        <v>2299</v>
      </c>
      <c r="B1075" t="s">
        <v>2300</v>
      </c>
      <c r="C1075">
        <v>0</v>
      </c>
      <c r="D1075">
        <v>6</v>
      </c>
      <c r="E1075">
        <v>2025</v>
      </c>
      <c r="F1075" s="55">
        <v>0</v>
      </c>
      <c r="G1075" s="55">
        <v>56514553.68</v>
      </c>
      <c r="H1075" s="55">
        <v>0</v>
      </c>
      <c r="I1075" s="55">
        <v>56514553.68</v>
      </c>
      <c r="J1075">
        <v>6</v>
      </c>
    </row>
    <row r="1076" spans="1:10" ht="15.75" hidden="1" customHeight="1">
      <c r="A1076" t="s">
        <v>2301</v>
      </c>
      <c r="B1076" t="s">
        <v>2302</v>
      </c>
      <c r="C1076">
        <v>0</v>
      </c>
      <c r="D1076">
        <v>6</v>
      </c>
      <c r="E1076">
        <v>2025</v>
      </c>
      <c r="F1076" s="55">
        <v>0</v>
      </c>
      <c r="G1076" s="55">
        <v>56514553.68</v>
      </c>
      <c r="H1076" s="55">
        <v>0</v>
      </c>
      <c r="I1076" s="55">
        <v>56514553.68</v>
      </c>
      <c r="J1076">
        <v>7</v>
      </c>
    </row>
    <row r="1077" spans="1:10" ht="15.75" hidden="1" customHeight="1">
      <c r="A1077" t="s">
        <v>2303</v>
      </c>
      <c r="B1077" t="s">
        <v>2304</v>
      </c>
      <c r="C1077">
        <v>0</v>
      </c>
      <c r="D1077">
        <v>6</v>
      </c>
      <c r="E1077">
        <v>2025</v>
      </c>
      <c r="F1077" s="55">
        <v>0</v>
      </c>
      <c r="G1077" s="55">
        <v>754300</v>
      </c>
      <c r="H1077" s="55">
        <v>0</v>
      </c>
      <c r="I1077" s="55">
        <v>754300</v>
      </c>
      <c r="J1077">
        <v>4</v>
      </c>
    </row>
    <row r="1078" spans="1:10" ht="15.75" hidden="1" customHeight="1">
      <c r="A1078" t="s">
        <v>2305</v>
      </c>
      <c r="B1078" t="s">
        <v>2304</v>
      </c>
      <c r="C1078">
        <v>0</v>
      </c>
      <c r="D1078">
        <v>6</v>
      </c>
      <c r="E1078">
        <v>2025</v>
      </c>
      <c r="F1078" s="55">
        <v>0</v>
      </c>
      <c r="G1078" s="55">
        <v>754300</v>
      </c>
      <c r="H1078" s="55">
        <v>0</v>
      </c>
      <c r="I1078" s="55">
        <v>754300</v>
      </c>
      <c r="J1078">
        <v>5</v>
      </c>
    </row>
    <row r="1079" spans="1:10" ht="15.75" hidden="1" customHeight="1">
      <c r="A1079" t="s">
        <v>2306</v>
      </c>
      <c r="B1079" t="s">
        <v>2307</v>
      </c>
      <c r="C1079">
        <v>0</v>
      </c>
      <c r="D1079">
        <v>6</v>
      </c>
      <c r="E1079">
        <v>2025</v>
      </c>
      <c r="F1079" s="55">
        <v>0</v>
      </c>
      <c r="G1079" s="55">
        <v>754300</v>
      </c>
      <c r="H1079" s="55">
        <v>0</v>
      </c>
      <c r="I1079" s="55">
        <v>754300</v>
      </c>
      <c r="J1079">
        <v>6</v>
      </c>
    </row>
    <row r="1080" spans="1:10" ht="15.75" hidden="1" customHeight="1">
      <c r="A1080" t="s">
        <v>2308</v>
      </c>
      <c r="B1080" t="s">
        <v>2307</v>
      </c>
      <c r="C1080">
        <v>0</v>
      </c>
      <c r="D1080">
        <v>6</v>
      </c>
      <c r="E1080">
        <v>2025</v>
      </c>
      <c r="F1080" s="55">
        <v>0</v>
      </c>
      <c r="G1080" s="55">
        <v>754300</v>
      </c>
      <c r="H1080" s="55">
        <v>0</v>
      </c>
      <c r="I1080" s="55">
        <v>754300</v>
      </c>
      <c r="J1080">
        <v>7</v>
      </c>
    </row>
    <row r="1081" spans="1:10" ht="15.75" hidden="1" customHeight="1">
      <c r="A1081" t="s">
        <v>2309</v>
      </c>
      <c r="B1081" t="s">
        <v>2310</v>
      </c>
      <c r="C1081">
        <v>0</v>
      </c>
      <c r="D1081">
        <v>6</v>
      </c>
      <c r="E1081">
        <v>2025</v>
      </c>
      <c r="F1081" s="55">
        <v>0</v>
      </c>
      <c r="G1081" s="55">
        <v>14909001.060000001</v>
      </c>
      <c r="H1081" s="55">
        <v>0</v>
      </c>
      <c r="I1081" s="55">
        <v>14909001.060000001</v>
      </c>
      <c r="J1081">
        <v>4</v>
      </c>
    </row>
    <row r="1082" spans="1:10" ht="15.75" hidden="1" customHeight="1">
      <c r="A1082" t="s">
        <v>2311</v>
      </c>
      <c r="B1082" t="s">
        <v>2310</v>
      </c>
      <c r="C1082">
        <v>0</v>
      </c>
      <c r="D1082">
        <v>6</v>
      </c>
      <c r="E1082">
        <v>2025</v>
      </c>
      <c r="F1082" s="55">
        <v>0</v>
      </c>
      <c r="G1082" s="55">
        <v>14909001.060000001</v>
      </c>
      <c r="H1082" s="55">
        <v>0</v>
      </c>
      <c r="I1082" s="55">
        <v>14909001.060000001</v>
      </c>
      <c r="J1082">
        <v>5</v>
      </c>
    </row>
    <row r="1083" spans="1:10" ht="15.75" hidden="1" customHeight="1">
      <c r="A1083" t="s">
        <v>2312</v>
      </c>
      <c r="B1083" t="s">
        <v>2313</v>
      </c>
      <c r="C1083">
        <v>0</v>
      </c>
      <c r="D1083">
        <v>6</v>
      </c>
      <c r="E1083">
        <v>2025</v>
      </c>
      <c r="F1083" s="55">
        <v>0</v>
      </c>
      <c r="G1083" s="55">
        <v>12669204.51</v>
      </c>
      <c r="H1083" s="55">
        <v>0</v>
      </c>
      <c r="I1083" s="55">
        <v>12669204.51</v>
      </c>
      <c r="J1083">
        <v>6</v>
      </c>
    </row>
    <row r="1084" spans="1:10" ht="15.75" hidden="1" customHeight="1">
      <c r="A1084" t="s">
        <v>2314</v>
      </c>
      <c r="B1084" t="s">
        <v>2315</v>
      </c>
      <c r="C1084">
        <v>0</v>
      </c>
      <c r="D1084">
        <v>6</v>
      </c>
      <c r="E1084">
        <v>2025</v>
      </c>
      <c r="F1084" s="55">
        <v>0</v>
      </c>
      <c r="G1084" s="55">
        <v>825277.47</v>
      </c>
      <c r="H1084" s="55">
        <v>0</v>
      </c>
      <c r="I1084" s="55">
        <v>825277.47</v>
      </c>
      <c r="J1084">
        <v>7</v>
      </c>
    </row>
    <row r="1085" spans="1:10" ht="15.75" hidden="1" customHeight="1">
      <c r="A1085" t="s">
        <v>2316</v>
      </c>
      <c r="B1085" t="s">
        <v>2317</v>
      </c>
      <c r="C1085">
        <v>0</v>
      </c>
      <c r="D1085">
        <v>6</v>
      </c>
      <c r="E1085">
        <v>2025</v>
      </c>
      <c r="F1085" s="55">
        <v>0</v>
      </c>
      <c r="G1085" s="55">
        <v>11843927.039999999</v>
      </c>
      <c r="H1085" s="55">
        <v>0</v>
      </c>
      <c r="I1085" s="55">
        <v>11843927.039999999</v>
      </c>
      <c r="J1085">
        <v>7</v>
      </c>
    </row>
    <row r="1086" spans="1:10" ht="15.75" hidden="1" customHeight="1">
      <c r="A1086" t="s">
        <v>2318</v>
      </c>
      <c r="B1086" t="s">
        <v>2319</v>
      </c>
      <c r="C1086">
        <v>0</v>
      </c>
      <c r="D1086">
        <v>6</v>
      </c>
      <c r="E1086">
        <v>2025</v>
      </c>
      <c r="F1086" s="55">
        <v>0</v>
      </c>
      <c r="G1086" s="55">
        <v>77670.100000000006</v>
      </c>
      <c r="H1086" s="55">
        <v>0</v>
      </c>
      <c r="I1086" s="55">
        <v>77670.100000000006</v>
      </c>
      <c r="J1086">
        <v>6</v>
      </c>
    </row>
    <row r="1087" spans="1:10" ht="15.75" hidden="1" customHeight="1">
      <c r="A1087" t="s">
        <v>2320</v>
      </c>
      <c r="B1087" t="s">
        <v>2321</v>
      </c>
      <c r="C1087">
        <v>0</v>
      </c>
      <c r="D1087">
        <v>6</v>
      </c>
      <c r="E1087">
        <v>2025</v>
      </c>
      <c r="F1087" s="55">
        <v>0</v>
      </c>
      <c r="G1087" s="55">
        <v>27560.82</v>
      </c>
      <c r="H1087" s="55">
        <v>0</v>
      </c>
      <c r="I1087" s="55">
        <v>27560.82</v>
      </c>
      <c r="J1087">
        <v>7</v>
      </c>
    </row>
    <row r="1088" spans="1:10" ht="15.75" hidden="1" customHeight="1">
      <c r="A1088" t="s">
        <v>2322</v>
      </c>
      <c r="B1088" t="s">
        <v>2323</v>
      </c>
      <c r="C1088">
        <v>0</v>
      </c>
      <c r="D1088">
        <v>6</v>
      </c>
      <c r="E1088">
        <v>2025</v>
      </c>
      <c r="F1088" s="55">
        <v>0</v>
      </c>
      <c r="G1088" s="55">
        <v>50109.279999999999</v>
      </c>
      <c r="H1088" s="55">
        <v>0</v>
      </c>
      <c r="I1088" s="55">
        <v>50109.279999999999</v>
      </c>
      <c r="J1088">
        <v>7</v>
      </c>
    </row>
    <row r="1089" spans="1:10" ht="15.75" hidden="1" customHeight="1">
      <c r="A1089" t="s">
        <v>2324</v>
      </c>
      <c r="B1089" t="s">
        <v>2325</v>
      </c>
      <c r="C1089">
        <v>0</v>
      </c>
      <c r="D1089">
        <v>6</v>
      </c>
      <c r="E1089">
        <v>2025</v>
      </c>
      <c r="F1089" s="55">
        <v>0</v>
      </c>
      <c r="G1089" s="55">
        <v>2162126.4500000002</v>
      </c>
      <c r="H1089" s="55">
        <v>0</v>
      </c>
      <c r="I1089" s="55">
        <v>2162126.4500000002</v>
      </c>
      <c r="J1089">
        <v>6</v>
      </c>
    </row>
    <row r="1090" spans="1:10" ht="15.75" hidden="1" customHeight="1">
      <c r="A1090" t="s">
        <v>2326</v>
      </c>
      <c r="B1090" t="s">
        <v>2327</v>
      </c>
      <c r="C1090">
        <v>0</v>
      </c>
      <c r="D1090">
        <v>6</v>
      </c>
      <c r="E1090">
        <v>2025</v>
      </c>
      <c r="F1090" s="55">
        <v>0</v>
      </c>
      <c r="G1090" s="55">
        <v>1434675.85</v>
      </c>
      <c r="H1090" s="55">
        <v>0</v>
      </c>
      <c r="I1090" s="55">
        <v>1434675.85</v>
      </c>
      <c r="J1090">
        <v>7</v>
      </c>
    </row>
    <row r="1091" spans="1:10" ht="15.75" hidden="1" customHeight="1">
      <c r="A1091" t="s">
        <v>2328</v>
      </c>
      <c r="B1091" t="s">
        <v>2329</v>
      </c>
      <c r="C1091">
        <v>0</v>
      </c>
      <c r="D1091">
        <v>6</v>
      </c>
      <c r="E1091">
        <v>2025</v>
      </c>
      <c r="F1091" s="55">
        <v>0</v>
      </c>
      <c r="G1091" s="55">
        <v>727450.6</v>
      </c>
      <c r="H1091" s="55">
        <v>0</v>
      </c>
      <c r="I1091" s="55">
        <v>727450.6</v>
      </c>
      <c r="J1091">
        <v>7</v>
      </c>
    </row>
    <row r="1092" spans="1:10" ht="15.75" hidden="1" customHeight="1">
      <c r="A1092" t="s">
        <v>2330</v>
      </c>
      <c r="B1092" t="s">
        <v>2331</v>
      </c>
      <c r="C1092">
        <v>0</v>
      </c>
      <c r="D1092">
        <v>6</v>
      </c>
      <c r="E1092">
        <v>2025</v>
      </c>
      <c r="F1092" s="55">
        <v>0</v>
      </c>
      <c r="G1092" s="55">
        <v>19164070.870000001</v>
      </c>
      <c r="H1092" s="55">
        <v>0</v>
      </c>
      <c r="I1092" s="55">
        <v>19164070.870000001</v>
      </c>
      <c r="J1092">
        <v>4</v>
      </c>
    </row>
    <row r="1093" spans="1:10" ht="15.75" hidden="1" customHeight="1">
      <c r="A1093" t="s">
        <v>2332</v>
      </c>
      <c r="B1093" t="s">
        <v>2331</v>
      </c>
      <c r="C1093">
        <v>0</v>
      </c>
      <c r="D1093">
        <v>6</v>
      </c>
      <c r="E1093">
        <v>2025</v>
      </c>
      <c r="F1093" s="55">
        <v>0</v>
      </c>
      <c r="G1093" s="55">
        <v>19164070.870000001</v>
      </c>
      <c r="H1093" s="55">
        <v>0</v>
      </c>
      <c r="I1093" s="55">
        <v>19164070.870000001</v>
      </c>
      <c r="J1093">
        <v>5</v>
      </c>
    </row>
    <row r="1094" spans="1:10" ht="15.75" hidden="1" customHeight="1">
      <c r="A1094" t="s">
        <v>2333</v>
      </c>
      <c r="B1094" t="s">
        <v>2334</v>
      </c>
      <c r="C1094">
        <v>0</v>
      </c>
      <c r="D1094">
        <v>6</v>
      </c>
      <c r="E1094">
        <v>2025</v>
      </c>
      <c r="F1094" s="55">
        <v>0</v>
      </c>
      <c r="G1094" s="55">
        <v>12026872.02</v>
      </c>
      <c r="H1094" s="55">
        <v>0</v>
      </c>
      <c r="I1094" s="55">
        <v>12026872.02</v>
      </c>
      <c r="J1094">
        <v>6</v>
      </c>
    </row>
    <row r="1095" spans="1:10" ht="15.75" hidden="1" customHeight="1">
      <c r="A1095" t="s">
        <v>2335</v>
      </c>
      <c r="B1095" t="s">
        <v>2336</v>
      </c>
      <c r="C1095">
        <v>0</v>
      </c>
      <c r="D1095">
        <v>6</v>
      </c>
      <c r="E1095">
        <v>2025</v>
      </c>
      <c r="F1095" s="55">
        <v>0</v>
      </c>
      <c r="G1095" s="55">
        <v>7048445.75</v>
      </c>
      <c r="H1095" s="55">
        <v>0</v>
      </c>
      <c r="I1095" s="55">
        <v>7048445.75</v>
      </c>
      <c r="J1095">
        <v>7</v>
      </c>
    </row>
    <row r="1096" spans="1:10" ht="15.75" hidden="1" customHeight="1">
      <c r="A1096" t="s">
        <v>2337</v>
      </c>
      <c r="B1096" t="s">
        <v>2338</v>
      </c>
      <c r="C1096">
        <v>0</v>
      </c>
      <c r="D1096">
        <v>6</v>
      </c>
      <c r="E1096">
        <v>2025</v>
      </c>
      <c r="F1096" s="55">
        <v>0</v>
      </c>
      <c r="G1096" s="55">
        <v>4978426.2699999996</v>
      </c>
      <c r="H1096" s="55">
        <v>0</v>
      </c>
      <c r="I1096" s="55">
        <v>4978426.2699999996</v>
      </c>
      <c r="J1096">
        <v>7</v>
      </c>
    </row>
    <row r="1097" spans="1:10" ht="15.75" hidden="1" customHeight="1">
      <c r="A1097" t="s">
        <v>2339</v>
      </c>
      <c r="B1097" t="s">
        <v>2340</v>
      </c>
      <c r="C1097">
        <v>0</v>
      </c>
      <c r="D1097">
        <v>6</v>
      </c>
      <c r="E1097">
        <v>2025</v>
      </c>
      <c r="F1097" s="55">
        <v>0</v>
      </c>
      <c r="G1097" s="55">
        <v>3881096.76</v>
      </c>
      <c r="H1097" s="55">
        <v>0</v>
      </c>
      <c r="I1097" s="55">
        <v>3881096.76</v>
      </c>
      <c r="J1097">
        <v>6</v>
      </c>
    </row>
    <row r="1098" spans="1:10" ht="15.75" hidden="1" customHeight="1">
      <c r="A1098" t="s">
        <v>2341</v>
      </c>
      <c r="B1098" t="s">
        <v>1882</v>
      </c>
      <c r="C1098">
        <v>0</v>
      </c>
      <c r="D1098">
        <v>6</v>
      </c>
      <c r="E1098">
        <v>2025</v>
      </c>
      <c r="F1098" s="55">
        <v>0</v>
      </c>
      <c r="G1098" s="55">
        <v>3881096.76</v>
      </c>
      <c r="H1098" s="55">
        <v>0</v>
      </c>
      <c r="I1098" s="55">
        <v>3881096.76</v>
      </c>
      <c r="J1098">
        <v>7</v>
      </c>
    </row>
    <row r="1099" spans="1:10" ht="15.75" hidden="1" customHeight="1">
      <c r="A1099" t="s">
        <v>2342</v>
      </c>
      <c r="B1099" t="s">
        <v>2343</v>
      </c>
      <c r="C1099">
        <v>0</v>
      </c>
      <c r="D1099">
        <v>6</v>
      </c>
      <c r="E1099">
        <v>2025</v>
      </c>
      <c r="F1099" s="55">
        <v>0</v>
      </c>
      <c r="G1099" s="55">
        <v>1552438.99</v>
      </c>
      <c r="H1099" s="55">
        <v>0</v>
      </c>
      <c r="I1099" s="55">
        <v>1552438.99</v>
      </c>
      <c r="J1099">
        <v>6</v>
      </c>
    </row>
    <row r="1100" spans="1:10" ht="15.75" hidden="1" customHeight="1">
      <c r="A1100" t="s">
        <v>2344</v>
      </c>
      <c r="B1100" t="s">
        <v>2345</v>
      </c>
      <c r="C1100">
        <v>0</v>
      </c>
      <c r="D1100">
        <v>6</v>
      </c>
      <c r="E1100">
        <v>2025</v>
      </c>
      <c r="F1100" s="55">
        <v>0</v>
      </c>
      <c r="G1100" s="55">
        <v>1552438.99</v>
      </c>
      <c r="H1100" s="55">
        <v>0</v>
      </c>
      <c r="I1100" s="55">
        <v>1552438.99</v>
      </c>
      <c r="J1100">
        <v>7</v>
      </c>
    </row>
    <row r="1101" spans="1:10" ht="15.75" hidden="1" customHeight="1">
      <c r="A1101" t="s">
        <v>2346</v>
      </c>
      <c r="B1101" t="s">
        <v>2347</v>
      </c>
      <c r="C1101">
        <v>0</v>
      </c>
      <c r="D1101">
        <v>6</v>
      </c>
      <c r="E1101">
        <v>2025</v>
      </c>
      <c r="F1101" s="55">
        <v>0</v>
      </c>
      <c r="G1101" s="55">
        <v>1703663.1</v>
      </c>
      <c r="H1101" s="55">
        <v>0</v>
      </c>
      <c r="I1101" s="55">
        <v>1703663.1</v>
      </c>
      <c r="J1101">
        <v>6</v>
      </c>
    </row>
    <row r="1102" spans="1:10" ht="15.75" hidden="1" customHeight="1">
      <c r="A1102" t="s">
        <v>2348</v>
      </c>
      <c r="B1102" t="s">
        <v>2349</v>
      </c>
      <c r="C1102">
        <v>0</v>
      </c>
      <c r="D1102">
        <v>6</v>
      </c>
      <c r="E1102">
        <v>2025</v>
      </c>
      <c r="F1102" s="55">
        <v>0</v>
      </c>
      <c r="G1102" s="55">
        <v>1703663.1</v>
      </c>
      <c r="H1102" s="55">
        <v>0</v>
      </c>
      <c r="I1102" s="55">
        <v>1703663.1</v>
      </c>
      <c r="J1102">
        <v>7</v>
      </c>
    </row>
    <row r="1103" spans="1:10" ht="15.75" hidden="1" customHeight="1">
      <c r="A1103" t="s">
        <v>2350</v>
      </c>
      <c r="B1103" t="s">
        <v>2351</v>
      </c>
      <c r="C1103">
        <v>0</v>
      </c>
      <c r="D1103">
        <v>6</v>
      </c>
      <c r="E1103">
        <v>2025</v>
      </c>
      <c r="F1103" s="55">
        <v>0</v>
      </c>
      <c r="G1103" s="55">
        <v>18221026.16</v>
      </c>
      <c r="H1103" s="55">
        <v>0</v>
      </c>
      <c r="I1103" s="55">
        <v>18221026.16</v>
      </c>
      <c r="J1103">
        <v>4</v>
      </c>
    </row>
    <row r="1104" spans="1:10" ht="15.75" hidden="1" customHeight="1">
      <c r="A1104" t="s">
        <v>2352</v>
      </c>
      <c r="B1104" t="s">
        <v>2351</v>
      </c>
      <c r="C1104">
        <v>0</v>
      </c>
      <c r="D1104">
        <v>6</v>
      </c>
      <c r="E1104">
        <v>2025</v>
      </c>
      <c r="F1104" s="55">
        <v>0</v>
      </c>
      <c r="G1104" s="55">
        <v>18221026.16</v>
      </c>
      <c r="H1104" s="55">
        <v>0</v>
      </c>
      <c r="I1104" s="55">
        <v>18221026.16</v>
      </c>
      <c r="J1104">
        <v>5</v>
      </c>
    </row>
    <row r="1105" spans="1:10" ht="15.75" hidden="1" customHeight="1">
      <c r="A1105" t="s">
        <v>2353</v>
      </c>
      <c r="B1105" t="s">
        <v>2354</v>
      </c>
      <c r="C1105">
        <v>0</v>
      </c>
      <c r="D1105">
        <v>6</v>
      </c>
      <c r="E1105">
        <v>2025</v>
      </c>
      <c r="F1105" s="55">
        <v>0</v>
      </c>
      <c r="G1105" s="55">
        <v>1618868.87</v>
      </c>
      <c r="H1105" s="55">
        <v>0</v>
      </c>
      <c r="I1105" s="55">
        <v>1618868.87</v>
      </c>
      <c r="J1105">
        <v>6</v>
      </c>
    </row>
    <row r="1106" spans="1:10" ht="15.75" hidden="1" customHeight="1">
      <c r="A1106" t="s">
        <v>2355</v>
      </c>
      <c r="B1106" t="s">
        <v>2356</v>
      </c>
      <c r="C1106">
        <v>0</v>
      </c>
      <c r="D1106">
        <v>6</v>
      </c>
      <c r="E1106">
        <v>2025</v>
      </c>
      <c r="F1106" s="55">
        <v>0</v>
      </c>
      <c r="G1106" s="55">
        <v>1618868.87</v>
      </c>
      <c r="H1106" s="55">
        <v>0</v>
      </c>
      <c r="I1106" s="55">
        <v>1618868.87</v>
      </c>
      <c r="J1106">
        <v>7</v>
      </c>
    </row>
    <row r="1107" spans="1:10" ht="15.75" hidden="1" customHeight="1">
      <c r="A1107" t="s">
        <v>2357</v>
      </c>
      <c r="B1107" t="s">
        <v>2358</v>
      </c>
      <c r="C1107">
        <v>0</v>
      </c>
      <c r="D1107">
        <v>6</v>
      </c>
      <c r="E1107">
        <v>2025</v>
      </c>
      <c r="F1107" s="55">
        <v>0</v>
      </c>
      <c r="G1107" s="55">
        <v>16543974.800000001</v>
      </c>
      <c r="H1107" s="55">
        <v>0</v>
      </c>
      <c r="I1107" s="55">
        <v>16543974.800000001</v>
      </c>
      <c r="J1107">
        <v>6</v>
      </c>
    </row>
    <row r="1108" spans="1:10" ht="15.75" hidden="1" customHeight="1">
      <c r="A1108" t="s">
        <v>2359</v>
      </c>
      <c r="B1108" t="s">
        <v>2360</v>
      </c>
      <c r="C1108">
        <v>0</v>
      </c>
      <c r="D1108">
        <v>6</v>
      </c>
      <c r="E1108">
        <v>2025</v>
      </c>
      <c r="F1108" s="55">
        <v>0</v>
      </c>
      <c r="G1108" s="55">
        <v>8548128.5800000001</v>
      </c>
      <c r="H1108" s="55">
        <v>0</v>
      </c>
      <c r="I1108" s="55">
        <v>8548128.5800000001</v>
      </c>
      <c r="J1108">
        <v>7</v>
      </c>
    </row>
    <row r="1109" spans="1:10" ht="15.75" hidden="1" customHeight="1">
      <c r="A1109" t="s">
        <v>2361</v>
      </c>
      <c r="B1109" t="s">
        <v>2362</v>
      </c>
      <c r="C1109">
        <v>0</v>
      </c>
      <c r="D1109">
        <v>6</v>
      </c>
      <c r="E1109">
        <v>2025</v>
      </c>
      <c r="F1109" s="55">
        <v>0</v>
      </c>
      <c r="G1109" s="55">
        <v>4970779.67</v>
      </c>
      <c r="H1109" s="55">
        <v>0</v>
      </c>
      <c r="I1109" s="55">
        <v>4970779.67</v>
      </c>
      <c r="J1109">
        <v>7</v>
      </c>
    </row>
    <row r="1110" spans="1:10" ht="15.75" hidden="1" customHeight="1">
      <c r="A1110" t="s">
        <v>2363</v>
      </c>
      <c r="B1110" t="s">
        <v>2364</v>
      </c>
      <c r="C1110">
        <v>0</v>
      </c>
      <c r="D1110">
        <v>6</v>
      </c>
      <c r="E1110">
        <v>2025</v>
      </c>
      <c r="F1110" s="55">
        <v>0</v>
      </c>
      <c r="G1110" s="55">
        <v>3025066.55</v>
      </c>
      <c r="H1110" s="55">
        <v>0</v>
      </c>
      <c r="I1110" s="55">
        <v>3025066.55</v>
      </c>
      <c r="J1110">
        <v>7</v>
      </c>
    </row>
    <row r="1111" spans="1:10" ht="15.75" hidden="1" customHeight="1">
      <c r="A1111" t="s">
        <v>2365</v>
      </c>
      <c r="B1111" t="s">
        <v>2351</v>
      </c>
      <c r="C1111">
        <v>0</v>
      </c>
      <c r="D1111">
        <v>6</v>
      </c>
      <c r="E1111">
        <v>2025</v>
      </c>
      <c r="F1111" s="55">
        <v>0</v>
      </c>
      <c r="G1111" s="55">
        <v>58182.49</v>
      </c>
      <c r="H1111" s="55">
        <v>0</v>
      </c>
      <c r="I1111" s="55">
        <v>58182.49</v>
      </c>
      <c r="J1111">
        <v>6</v>
      </c>
    </row>
    <row r="1112" spans="1:10" ht="15.75" hidden="1" customHeight="1">
      <c r="A1112" t="s">
        <v>2366</v>
      </c>
      <c r="B1112" t="s">
        <v>2367</v>
      </c>
      <c r="C1112">
        <v>0</v>
      </c>
      <c r="D1112">
        <v>6</v>
      </c>
      <c r="E1112">
        <v>2025</v>
      </c>
      <c r="F1112" s="55">
        <v>0</v>
      </c>
      <c r="G1112" s="55">
        <v>58182.49</v>
      </c>
      <c r="H1112" s="55">
        <v>0</v>
      </c>
      <c r="I1112" s="55">
        <v>58182.49</v>
      </c>
      <c r="J1112">
        <v>7</v>
      </c>
    </row>
    <row r="1113" spans="1:10" ht="15.75" hidden="1" customHeight="1">
      <c r="A1113" t="s">
        <v>2368</v>
      </c>
      <c r="B1113" t="s">
        <v>2369</v>
      </c>
      <c r="C1113">
        <v>0</v>
      </c>
      <c r="D1113">
        <v>6</v>
      </c>
      <c r="E1113">
        <v>2025</v>
      </c>
      <c r="F1113" s="55">
        <v>0</v>
      </c>
      <c r="G1113" s="55">
        <v>15349139.060000001</v>
      </c>
      <c r="H1113" s="55">
        <v>0</v>
      </c>
      <c r="I1113" s="55">
        <v>15349139.060000001</v>
      </c>
      <c r="J1113">
        <v>4</v>
      </c>
    </row>
    <row r="1114" spans="1:10" ht="15.75" hidden="1" customHeight="1">
      <c r="A1114" t="s">
        <v>2370</v>
      </c>
      <c r="B1114" t="s">
        <v>2369</v>
      </c>
      <c r="C1114">
        <v>0</v>
      </c>
      <c r="D1114">
        <v>6</v>
      </c>
      <c r="E1114">
        <v>2025</v>
      </c>
      <c r="F1114" s="55">
        <v>0</v>
      </c>
      <c r="G1114" s="55">
        <v>15349139.060000001</v>
      </c>
      <c r="H1114" s="55">
        <v>0</v>
      </c>
      <c r="I1114" s="55">
        <v>15349139.060000001</v>
      </c>
      <c r="J1114">
        <v>5</v>
      </c>
    </row>
    <row r="1115" spans="1:10" ht="15.75" hidden="1" customHeight="1">
      <c r="A1115" t="s">
        <v>2371</v>
      </c>
      <c r="B1115" t="s">
        <v>2372</v>
      </c>
      <c r="C1115">
        <v>0</v>
      </c>
      <c r="D1115">
        <v>6</v>
      </c>
      <c r="E1115">
        <v>2025</v>
      </c>
      <c r="F1115" s="55">
        <v>0</v>
      </c>
      <c r="G1115" s="55">
        <v>15349139.060000001</v>
      </c>
      <c r="H1115" s="55">
        <v>0</v>
      </c>
      <c r="I1115" s="55">
        <v>15349139.060000001</v>
      </c>
      <c r="J1115">
        <v>6</v>
      </c>
    </row>
    <row r="1116" spans="1:10" ht="15.75" hidden="1" customHeight="1">
      <c r="A1116" t="s">
        <v>2373</v>
      </c>
      <c r="B1116" t="s">
        <v>2374</v>
      </c>
      <c r="C1116">
        <v>0</v>
      </c>
      <c r="D1116">
        <v>6</v>
      </c>
      <c r="E1116">
        <v>2025</v>
      </c>
      <c r="F1116" s="55">
        <v>0</v>
      </c>
      <c r="G1116" s="55">
        <v>15349139.060000001</v>
      </c>
      <c r="H1116" s="55">
        <v>0</v>
      </c>
      <c r="I1116" s="55">
        <v>15349139.060000001</v>
      </c>
      <c r="J1116">
        <v>7</v>
      </c>
    </row>
    <row r="1117" spans="1:10" ht="15.75" customHeight="1">
      <c r="A1117" t="s">
        <v>2375</v>
      </c>
      <c r="B1117" t="s">
        <v>2376</v>
      </c>
      <c r="C1117">
        <v>0</v>
      </c>
      <c r="D1117">
        <v>6</v>
      </c>
      <c r="E1117">
        <v>2025</v>
      </c>
      <c r="F1117" s="55">
        <v>0</v>
      </c>
      <c r="G1117" s="55">
        <v>5398685.0300000003</v>
      </c>
      <c r="H1117" s="55">
        <v>0</v>
      </c>
      <c r="I1117" s="55">
        <v>5398685.0300000003</v>
      </c>
      <c r="J1117">
        <v>3</v>
      </c>
    </row>
    <row r="1118" spans="1:10" ht="15.75" hidden="1" customHeight="1">
      <c r="A1118" t="s">
        <v>2377</v>
      </c>
      <c r="B1118" t="s">
        <v>2378</v>
      </c>
      <c r="C1118">
        <v>0</v>
      </c>
      <c r="D1118">
        <v>6</v>
      </c>
      <c r="E1118">
        <v>2025</v>
      </c>
      <c r="F1118" s="55">
        <v>0</v>
      </c>
      <c r="G1118" s="55">
        <v>1622489.1</v>
      </c>
      <c r="H1118" s="55">
        <v>0</v>
      </c>
      <c r="I1118" s="55">
        <v>1622489.1</v>
      </c>
      <c r="J1118">
        <v>4</v>
      </c>
    </row>
    <row r="1119" spans="1:10" ht="15.75" hidden="1" customHeight="1">
      <c r="A1119" t="s">
        <v>2379</v>
      </c>
      <c r="B1119" t="s">
        <v>2378</v>
      </c>
      <c r="C1119">
        <v>0</v>
      </c>
      <c r="D1119">
        <v>6</v>
      </c>
      <c r="E1119">
        <v>2025</v>
      </c>
      <c r="F1119" s="55">
        <v>0</v>
      </c>
      <c r="G1119" s="55">
        <v>1622489.1</v>
      </c>
      <c r="H1119" s="55">
        <v>0</v>
      </c>
      <c r="I1119" s="55">
        <v>1622489.1</v>
      </c>
      <c r="J1119">
        <v>5</v>
      </c>
    </row>
    <row r="1120" spans="1:10" ht="15.75" hidden="1" customHeight="1">
      <c r="A1120" t="s">
        <v>2380</v>
      </c>
      <c r="B1120" t="s">
        <v>2381</v>
      </c>
      <c r="C1120">
        <v>0</v>
      </c>
      <c r="D1120">
        <v>6</v>
      </c>
      <c r="E1120">
        <v>2025</v>
      </c>
      <c r="F1120" s="55">
        <v>0</v>
      </c>
      <c r="G1120" s="55">
        <v>149500.32</v>
      </c>
      <c r="H1120" s="55">
        <v>0</v>
      </c>
      <c r="I1120" s="55">
        <v>149500.32</v>
      </c>
      <c r="J1120">
        <v>6</v>
      </c>
    </row>
    <row r="1121" spans="1:10" ht="15.75" hidden="1" customHeight="1">
      <c r="A1121" t="s">
        <v>2382</v>
      </c>
      <c r="B1121" t="s">
        <v>2383</v>
      </c>
      <c r="C1121">
        <v>0</v>
      </c>
      <c r="D1121">
        <v>6</v>
      </c>
      <c r="E1121">
        <v>2025</v>
      </c>
      <c r="F1121" s="55">
        <v>0</v>
      </c>
      <c r="G1121" s="55">
        <v>149500.32</v>
      </c>
      <c r="H1121" s="55">
        <v>0</v>
      </c>
      <c r="I1121" s="55">
        <v>149500.32</v>
      </c>
      <c r="J1121">
        <v>7</v>
      </c>
    </row>
    <row r="1122" spans="1:10" ht="15.75" hidden="1" customHeight="1">
      <c r="A1122" t="s">
        <v>2384</v>
      </c>
      <c r="B1122" t="s">
        <v>2385</v>
      </c>
      <c r="C1122">
        <v>0</v>
      </c>
      <c r="D1122">
        <v>6</v>
      </c>
      <c r="E1122">
        <v>2025</v>
      </c>
      <c r="F1122" s="55">
        <v>0</v>
      </c>
      <c r="G1122" s="55">
        <v>336.98</v>
      </c>
      <c r="H1122" s="55">
        <v>0</v>
      </c>
      <c r="I1122" s="55">
        <v>336.98</v>
      </c>
      <c r="J1122">
        <v>6</v>
      </c>
    </row>
    <row r="1123" spans="1:10" ht="15.75" hidden="1" customHeight="1">
      <c r="A1123" t="s">
        <v>2386</v>
      </c>
      <c r="B1123" t="s">
        <v>2387</v>
      </c>
      <c r="C1123">
        <v>0</v>
      </c>
      <c r="D1123">
        <v>6</v>
      </c>
      <c r="E1123">
        <v>2025</v>
      </c>
      <c r="F1123" s="55">
        <v>0</v>
      </c>
      <c r="G1123" s="55">
        <v>336.98</v>
      </c>
      <c r="H1123" s="55">
        <v>0</v>
      </c>
      <c r="I1123" s="55">
        <v>336.98</v>
      </c>
      <c r="J1123">
        <v>7</v>
      </c>
    </row>
    <row r="1124" spans="1:10" ht="15.75" hidden="1" customHeight="1">
      <c r="A1124" t="s">
        <v>2388</v>
      </c>
      <c r="B1124" t="s">
        <v>2389</v>
      </c>
      <c r="C1124">
        <v>0</v>
      </c>
      <c r="D1124">
        <v>6</v>
      </c>
      <c r="E1124">
        <v>2025</v>
      </c>
      <c r="F1124" s="55">
        <v>0</v>
      </c>
      <c r="G1124" s="55">
        <v>1354564.04</v>
      </c>
      <c r="H1124" s="55">
        <v>0</v>
      </c>
      <c r="I1124" s="55">
        <v>1354564.04</v>
      </c>
      <c r="J1124">
        <v>6</v>
      </c>
    </row>
    <row r="1125" spans="1:10" ht="15.75" hidden="1" customHeight="1">
      <c r="A1125" t="s">
        <v>2390</v>
      </c>
      <c r="B1125" t="s">
        <v>2391</v>
      </c>
      <c r="C1125">
        <v>0</v>
      </c>
      <c r="D1125">
        <v>6</v>
      </c>
      <c r="E1125">
        <v>2025</v>
      </c>
      <c r="F1125" s="55">
        <v>0</v>
      </c>
      <c r="G1125" s="55">
        <v>190940.18</v>
      </c>
      <c r="H1125" s="55">
        <v>0</v>
      </c>
      <c r="I1125" s="55">
        <v>190940.18</v>
      </c>
      <c r="J1125">
        <v>7</v>
      </c>
    </row>
    <row r="1126" spans="1:10" ht="15.75" hidden="1" customHeight="1">
      <c r="A1126" t="s">
        <v>2392</v>
      </c>
      <c r="B1126" t="s">
        <v>2393</v>
      </c>
      <c r="C1126">
        <v>0</v>
      </c>
      <c r="D1126">
        <v>6</v>
      </c>
      <c r="E1126">
        <v>2025</v>
      </c>
      <c r="F1126" s="55">
        <v>0</v>
      </c>
      <c r="G1126" s="55">
        <v>1163623.8600000001</v>
      </c>
      <c r="H1126" s="55">
        <v>0</v>
      </c>
      <c r="I1126" s="55">
        <v>1163623.8600000001</v>
      </c>
      <c r="J1126">
        <v>7</v>
      </c>
    </row>
    <row r="1127" spans="1:10" ht="15.75" hidden="1" customHeight="1">
      <c r="A1127" t="s">
        <v>2394</v>
      </c>
      <c r="B1127" t="s">
        <v>2395</v>
      </c>
      <c r="C1127">
        <v>0</v>
      </c>
      <c r="D1127">
        <v>6</v>
      </c>
      <c r="E1127">
        <v>2025</v>
      </c>
      <c r="F1127" s="55">
        <v>0</v>
      </c>
      <c r="G1127" s="55">
        <v>118087.76</v>
      </c>
      <c r="H1127" s="55">
        <v>0</v>
      </c>
      <c r="I1127" s="55">
        <v>118087.76</v>
      </c>
      <c r="J1127">
        <v>6</v>
      </c>
    </row>
    <row r="1128" spans="1:10" ht="15.75" hidden="1" customHeight="1">
      <c r="A1128" t="s">
        <v>2396</v>
      </c>
      <c r="B1128" t="s">
        <v>2395</v>
      </c>
      <c r="C1128">
        <v>0</v>
      </c>
      <c r="D1128">
        <v>6</v>
      </c>
      <c r="E1128">
        <v>2025</v>
      </c>
      <c r="F1128" s="55">
        <v>0</v>
      </c>
      <c r="G1128" s="55">
        <v>118087.76</v>
      </c>
      <c r="H1128" s="55">
        <v>0</v>
      </c>
      <c r="I1128" s="55">
        <v>118087.76</v>
      </c>
      <c r="J1128">
        <v>7</v>
      </c>
    </row>
    <row r="1129" spans="1:10" ht="15.75" hidden="1" customHeight="1">
      <c r="A1129" t="s">
        <v>2397</v>
      </c>
      <c r="B1129" t="s">
        <v>2398</v>
      </c>
      <c r="C1129">
        <v>0</v>
      </c>
      <c r="D1129">
        <v>6</v>
      </c>
      <c r="E1129">
        <v>2025</v>
      </c>
      <c r="F1129" s="55">
        <v>0</v>
      </c>
      <c r="G1129" s="55">
        <v>3206655.45</v>
      </c>
      <c r="H1129" s="55">
        <v>0</v>
      </c>
      <c r="I1129" s="55">
        <v>3206655.45</v>
      </c>
      <c r="J1129">
        <v>4</v>
      </c>
    </row>
    <row r="1130" spans="1:10" ht="15.75" hidden="1" customHeight="1">
      <c r="A1130" t="s">
        <v>2399</v>
      </c>
      <c r="B1130" t="s">
        <v>2398</v>
      </c>
      <c r="C1130">
        <v>0</v>
      </c>
      <c r="D1130">
        <v>6</v>
      </c>
      <c r="E1130">
        <v>2025</v>
      </c>
      <c r="F1130" s="55">
        <v>0</v>
      </c>
      <c r="G1130" s="55">
        <v>3206655.45</v>
      </c>
      <c r="H1130" s="55">
        <v>0</v>
      </c>
      <c r="I1130" s="55">
        <v>3206655.45</v>
      </c>
      <c r="J1130">
        <v>5</v>
      </c>
    </row>
    <row r="1131" spans="1:10" ht="15.75" hidden="1" customHeight="1">
      <c r="A1131" t="s">
        <v>2400</v>
      </c>
      <c r="B1131" t="s">
        <v>2401</v>
      </c>
      <c r="C1131">
        <v>0</v>
      </c>
      <c r="D1131">
        <v>6</v>
      </c>
      <c r="E1131">
        <v>2025</v>
      </c>
      <c r="F1131" s="55">
        <v>0</v>
      </c>
      <c r="G1131" s="55">
        <v>3163260.25</v>
      </c>
      <c r="H1131" s="55">
        <v>0</v>
      </c>
      <c r="I1131" s="55">
        <v>3163260.25</v>
      </c>
      <c r="J1131">
        <v>6</v>
      </c>
    </row>
    <row r="1132" spans="1:10" ht="15.75" hidden="1" customHeight="1">
      <c r="A1132" t="s">
        <v>2402</v>
      </c>
      <c r="B1132" t="s">
        <v>2403</v>
      </c>
      <c r="C1132">
        <v>0</v>
      </c>
      <c r="D1132">
        <v>6</v>
      </c>
      <c r="E1132">
        <v>2025</v>
      </c>
      <c r="F1132" s="55">
        <v>0</v>
      </c>
      <c r="G1132" s="55">
        <v>3163260.25</v>
      </c>
      <c r="H1132" s="55">
        <v>0</v>
      </c>
      <c r="I1132" s="55">
        <v>3163260.25</v>
      </c>
      <c r="J1132">
        <v>7</v>
      </c>
    </row>
    <row r="1133" spans="1:10" ht="15.75" hidden="1" customHeight="1">
      <c r="A1133" t="s">
        <v>2404</v>
      </c>
      <c r="B1133" t="s">
        <v>2405</v>
      </c>
      <c r="C1133">
        <v>0</v>
      </c>
      <c r="D1133">
        <v>6</v>
      </c>
      <c r="E1133">
        <v>2025</v>
      </c>
      <c r="F1133" s="55">
        <v>0</v>
      </c>
      <c r="G1133" s="55">
        <v>43395.199999999997</v>
      </c>
      <c r="H1133" s="55">
        <v>0</v>
      </c>
      <c r="I1133" s="55">
        <v>43395.199999999997</v>
      </c>
      <c r="J1133">
        <v>6</v>
      </c>
    </row>
    <row r="1134" spans="1:10" ht="15.75" hidden="1" customHeight="1">
      <c r="A1134" t="s">
        <v>2406</v>
      </c>
      <c r="B1134" t="s">
        <v>2405</v>
      </c>
      <c r="C1134">
        <v>0</v>
      </c>
      <c r="D1134">
        <v>6</v>
      </c>
      <c r="E1134">
        <v>2025</v>
      </c>
      <c r="F1134" s="55">
        <v>0</v>
      </c>
      <c r="G1134" s="55">
        <v>43395.199999999997</v>
      </c>
      <c r="H1134" s="55">
        <v>0</v>
      </c>
      <c r="I1134" s="55">
        <v>43395.199999999997</v>
      </c>
      <c r="J1134">
        <v>7</v>
      </c>
    </row>
    <row r="1135" spans="1:10" ht="15.75" hidden="1" customHeight="1">
      <c r="A1135" t="s">
        <v>2407</v>
      </c>
      <c r="B1135" t="s">
        <v>2408</v>
      </c>
      <c r="C1135">
        <v>0</v>
      </c>
      <c r="D1135">
        <v>6</v>
      </c>
      <c r="E1135">
        <v>2025</v>
      </c>
      <c r="F1135" s="55">
        <v>0</v>
      </c>
      <c r="G1135" s="55">
        <v>163763.73000000001</v>
      </c>
      <c r="H1135" s="55">
        <v>0</v>
      </c>
      <c r="I1135" s="55">
        <v>163763.73000000001</v>
      </c>
      <c r="J1135">
        <v>4</v>
      </c>
    </row>
    <row r="1136" spans="1:10" ht="15.75" hidden="1" customHeight="1">
      <c r="A1136" t="s">
        <v>2409</v>
      </c>
      <c r="B1136" t="s">
        <v>2408</v>
      </c>
      <c r="C1136">
        <v>0</v>
      </c>
      <c r="D1136">
        <v>6</v>
      </c>
      <c r="E1136">
        <v>2025</v>
      </c>
      <c r="F1136" s="55">
        <v>0</v>
      </c>
      <c r="G1136" s="55">
        <v>163763.73000000001</v>
      </c>
      <c r="H1136" s="55">
        <v>0</v>
      </c>
      <c r="I1136" s="55">
        <v>163763.73000000001</v>
      </c>
      <c r="J1136">
        <v>5</v>
      </c>
    </row>
    <row r="1137" spans="1:10" ht="15.75" hidden="1" customHeight="1">
      <c r="A1137" t="s">
        <v>2410</v>
      </c>
      <c r="B1137" t="s">
        <v>2411</v>
      </c>
      <c r="C1137">
        <v>0</v>
      </c>
      <c r="D1137">
        <v>6</v>
      </c>
      <c r="E1137">
        <v>2025</v>
      </c>
      <c r="F1137" s="55">
        <v>0</v>
      </c>
      <c r="G1137" s="55">
        <v>5959.56</v>
      </c>
      <c r="H1137" s="55">
        <v>0</v>
      </c>
      <c r="I1137" s="55">
        <v>5959.56</v>
      </c>
      <c r="J1137">
        <v>6</v>
      </c>
    </row>
    <row r="1138" spans="1:10" ht="15.75" hidden="1" customHeight="1">
      <c r="A1138" t="s">
        <v>2412</v>
      </c>
      <c r="B1138" t="s">
        <v>2413</v>
      </c>
      <c r="C1138">
        <v>0</v>
      </c>
      <c r="D1138">
        <v>6</v>
      </c>
      <c r="E1138">
        <v>2025</v>
      </c>
      <c r="F1138" s="55">
        <v>0</v>
      </c>
      <c r="G1138" s="55">
        <v>5959.56</v>
      </c>
      <c r="H1138" s="55">
        <v>0</v>
      </c>
      <c r="I1138" s="55">
        <v>5959.56</v>
      </c>
      <c r="J1138">
        <v>7</v>
      </c>
    </row>
    <row r="1139" spans="1:10" ht="15.75" hidden="1" customHeight="1">
      <c r="A1139" t="s">
        <v>4374</v>
      </c>
      <c r="B1139" t="s">
        <v>3353</v>
      </c>
      <c r="C1139">
        <v>0</v>
      </c>
      <c r="D1139">
        <v>6</v>
      </c>
      <c r="E1139">
        <v>2025</v>
      </c>
      <c r="F1139" s="55">
        <v>0</v>
      </c>
      <c r="G1139" s="55">
        <v>2134.4</v>
      </c>
      <c r="H1139" s="55">
        <v>0</v>
      </c>
      <c r="I1139" s="55">
        <v>2134.4</v>
      </c>
      <c r="J1139">
        <v>6</v>
      </c>
    </row>
    <row r="1140" spans="1:10" ht="15.75" hidden="1" customHeight="1">
      <c r="A1140" t="s">
        <v>4375</v>
      </c>
      <c r="B1140" t="s">
        <v>3353</v>
      </c>
      <c r="C1140">
        <v>0</v>
      </c>
      <c r="D1140">
        <v>6</v>
      </c>
      <c r="E1140">
        <v>2025</v>
      </c>
      <c r="F1140" s="55">
        <v>0</v>
      </c>
      <c r="G1140" s="55">
        <v>2134.4</v>
      </c>
      <c r="H1140" s="55">
        <v>0</v>
      </c>
      <c r="I1140" s="55">
        <v>2134.4</v>
      </c>
      <c r="J1140">
        <v>7</v>
      </c>
    </row>
    <row r="1141" spans="1:10" ht="15.75" hidden="1" customHeight="1">
      <c r="A1141" t="s">
        <v>2414</v>
      </c>
      <c r="B1141" t="s">
        <v>2415</v>
      </c>
      <c r="C1141">
        <v>0</v>
      </c>
      <c r="D1141">
        <v>6</v>
      </c>
      <c r="E1141">
        <v>2025</v>
      </c>
      <c r="F1141" s="55">
        <v>0</v>
      </c>
      <c r="G1141" s="55">
        <v>100388.11</v>
      </c>
      <c r="H1141" s="55">
        <v>0</v>
      </c>
      <c r="I1141" s="55">
        <v>100388.11</v>
      </c>
      <c r="J1141">
        <v>6</v>
      </c>
    </row>
    <row r="1142" spans="1:10" ht="15.75" hidden="1" customHeight="1">
      <c r="A1142" t="s">
        <v>2416</v>
      </c>
      <c r="B1142" t="s">
        <v>2415</v>
      </c>
      <c r="C1142">
        <v>0</v>
      </c>
      <c r="D1142">
        <v>6</v>
      </c>
      <c r="E1142">
        <v>2025</v>
      </c>
      <c r="F1142" s="55">
        <v>0</v>
      </c>
      <c r="G1142" s="55">
        <v>100388.11</v>
      </c>
      <c r="H1142" s="55">
        <v>0</v>
      </c>
      <c r="I1142" s="55">
        <v>100388.11</v>
      </c>
      <c r="J1142">
        <v>7</v>
      </c>
    </row>
    <row r="1143" spans="1:10" ht="15.75" hidden="1" customHeight="1">
      <c r="A1143" t="s">
        <v>4376</v>
      </c>
      <c r="B1143" t="s">
        <v>3356</v>
      </c>
      <c r="C1143">
        <v>0</v>
      </c>
      <c r="D1143">
        <v>6</v>
      </c>
      <c r="E1143">
        <v>2025</v>
      </c>
      <c r="F1143" s="55">
        <v>0</v>
      </c>
      <c r="G1143" s="55">
        <v>274.69</v>
      </c>
      <c r="H1143" s="55">
        <v>0</v>
      </c>
      <c r="I1143" s="55">
        <v>274.69</v>
      </c>
      <c r="J1143">
        <v>6</v>
      </c>
    </row>
    <row r="1144" spans="1:10" ht="15.75" hidden="1" customHeight="1">
      <c r="A1144" t="s">
        <v>4377</v>
      </c>
      <c r="B1144" t="s">
        <v>3356</v>
      </c>
      <c r="C1144">
        <v>0</v>
      </c>
      <c r="D1144">
        <v>6</v>
      </c>
      <c r="E1144">
        <v>2025</v>
      </c>
      <c r="F1144" s="55">
        <v>0</v>
      </c>
      <c r="G1144" s="55">
        <v>274.69</v>
      </c>
      <c r="H1144" s="55">
        <v>0</v>
      </c>
      <c r="I1144" s="55">
        <v>274.69</v>
      </c>
      <c r="J1144">
        <v>7</v>
      </c>
    </row>
    <row r="1145" spans="1:10" ht="15.75" hidden="1" customHeight="1">
      <c r="A1145" t="s">
        <v>4378</v>
      </c>
      <c r="B1145" t="s">
        <v>3358</v>
      </c>
      <c r="C1145">
        <v>0</v>
      </c>
      <c r="D1145">
        <v>6</v>
      </c>
      <c r="E1145">
        <v>2025</v>
      </c>
      <c r="F1145" s="55">
        <v>0</v>
      </c>
      <c r="G1145" s="55">
        <v>19230.689999999999</v>
      </c>
      <c r="H1145" s="55">
        <v>0</v>
      </c>
      <c r="I1145" s="55">
        <v>19230.689999999999</v>
      </c>
      <c r="J1145">
        <v>6</v>
      </c>
    </row>
    <row r="1146" spans="1:10" ht="15.75" hidden="1" customHeight="1">
      <c r="A1146" t="s">
        <v>4379</v>
      </c>
      <c r="B1146" t="s">
        <v>3358</v>
      </c>
      <c r="C1146">
        <v>0</v>
      </c>
      <c r="D1146">
        <v>6</v>
      </c>
      <c r="E1146">
        <v>2025</v>
      </c>
      <c r="F1146" s="55">
        <v>0</v>
      </c>
      <c r="G1146" s="55">
        <v>19230.689999999999</v>
      </c>
      <c r="H1146" s="55">
        <v>0</v>
      </c>
      <c r="I1146" s="55">
        <v>19230.689999999999</v>
      </c>
      <c r="J1146">
        <v>7</v>
      </c>
    </row>
    <row r="1147" spans="1:10" ht="15.75" hidden="1" customHeight="1">
      <c r="A1147" t="s">
        <v>4380</v>
      </c>
      <c r="B1147" t="s">
        <v>3360</v>
      </c>
      <c r="C1147">
        <v>0</v>
      </c>
      <c r="D1147">
        <v>6</v>
      </c>
      <c r="E1147">
        <v>2025</v>
      </c>
      <c r="F1147" s="55">
        <v>0</v>
      </c>
      <c r="G1147" s="55">
        <v>35776.28</v>
      </c>
      <c r="H1147" s="55">
        <v>0</v>
      </c>
      <c r="I1147" s="55">
        <v>35776.28</v>
      </c>
      <c r="J1147">
        <v>6</v>
      </c>
    </row>
    <row r="1148" spans="1:10" ht="15.75" hidden="1" customHeight="1">
      <c r="A1148" t="s">
        <v>4381</v>
      </c>
      <c r="B1148" t="s">
        <v>3360</v>
      </c>
      <c r="C1148">
        <v>0</v>
      </c>
      <c r="D1148">
        <v>6</v>
      </c>
      <c r="E1148">
        <v>2025</v>
      </c>
      <c r="F1148" s="55">
        <v>0</v>
      </c>
      <c r="G1148" s="55">
        <v>35776.28</v>
      </c>
      <c r="H1148" s="55">
        <v>0</v>
      </c>
      <c r="I1148" s="55">
        <v>35776.28</v>
      </c>
      <c r="J1148">
        <v>7</v>
      </c>
    </row>
    <row r="1149" spans="1:10" ht="15.75" hidden="1" customHeight="1">
      <c r="A1149" t="s">
        <v>2417</v>
      </c>
      <c r="B1149" t="s">
        <v>2418</v>
      </c>
      <c r="C1149">
        <v>0</v>
      </c>
      <c r="D1149">
        <v>6</v>
      </c>
      <c r="E1149">
        <v>2025</v>
      </c>
      <c r="F1149" s="55">
        <v>0</v>
      </c>
      <c r="G1149" s="55">
        <v>42233.35</v>
      </c>
      <c r="H1149" s="55">
        <v>0</v>
      </c>
      <c r="I1149" s="55">
        <v>42233.35</v>
      </c>
      <c r="J1149">
        <v>4</v>
      </c>
    </row>
    <row r="1150" spans="1:10" ht="15.75" hidden="1" customHeight="1">
      <c r="A1150" t="s">
        <v>2419</v>
      </c>
      <c r="B1150" t="s">
        <v>2418</v>
      </c>
      <c r="C1150">
        <v>0</v>
      </c>
      <c r="D1150">
        <v>6</v>
      </c>
      <c r="E1150">
        <v>2025</v>
      </c>
      <c r="F1150" s="55">
        <v>0</v>
      </c>
      <c r="G1150" s="55">
        <v>42233.35</v>
      </c>
      <c r="H1150" s="55">
        <v>0</v>
      </c>
      <c r="I1150" s="55">
        <v>42233.35</v>
      </c>
      <c r="J1150">
        <v>5</v>
      </c>
    </row>
    <row r="1151" spans="1:10" ht="15.75" hidden="1" customHeight="1">
      <c r="A1151" t="s">
        <v>4684</v>
      </c>
      <c r="B1151" t="s">
        <v>3362</v>
      </c>
      <c r="C1151">
        <v>0</v>
      </c>
      <c r="D1151">
        <v>6</v>
      </c>
      <c r="E1151">
        <v>2025</v>
      </c>
      <c r="F1151" s="55">
        <v>0</v>
      </c>
      <c r="G1151" s="55">
        <v>38199.67</v>
      </c>
      <c r="H1151" s="55">
        <v>0</v>
      </c>
      <c r="I1151" s="55">
        <v>38199.67</v>
      </c>
      <c r="J1151">
        <v>6</v>
      </c>
    </row>
    <row r="1152" spans="1:10" ht="15.75" hidden="1" customHeight="1">
      <c r="A1152" t="s">
        <v>4685</v>
      </c>
      <c r="B1152" t="s">
        <v>3364</v>
      </c>
      <c r="C1152">
        <v>0</v>
      </c>
      <c r="D1152">
        <v>6</v>
      </c>
      <c r="E1152">
        <v>2025</v>
      </c>
      <c r="F1152" s="55">
        <v>0</v>
      </c>
      <c r="G1152" s="55">
        <v>38199.67</v>
      </c>
      <c r="H1152" s="55">
        <v>0</v>
      </c>
      <c r="I1152" s="55">
        <v>38199.67</v>
      </c>
      <c r="J1152">
        <v>7</v>
      </c>
    </row>
    <row r="1153" spans="1:10" ht="15.75" hidden="1" customHeight="1">
      <c r="A1153" t="s">
        <v>2420</v>
      </c>
      <c r="B1153" t="s">
        <v>2421</v>
      </c>
      <c r="C1153">
        <v>0</v>
      </c>
      <c r="D1153">
        <v>6</v>
      </c>
      <c r="E1153">
        <v>2025</v>
      </c>
      <c r="F1153" s="55">
        <v>0</v>
      </c>
      <c r="G1153" s="55">
        <v>4033.68</v>
      </c>
      <c r="H1153" s="55">
        <v>0</v>
      </c>
      <c r="I1153" s="55">
        <v>4033.68</v>
      </c>
      <c r="J1153">
        <v>6</v>
      </c>
    </row>
    <row r="1154" spans="1:10" ht="15.75" hidden="1" customHeight="1">
      <c r="A1154" t="s">
        <v>2422</v>
      </c>
      <c r="B1154" t="s">
        <v>2421</v>
      </c>
      <c r="C1154">
        <v>0</v>
      </c>
      <c r="D1154">
        <v>6</v>
      </c>
      <c r="E1154">
        <v>2025</v>
      </c>
      <c r="F1154" s="55">
        <v>0</v>
      </c>
      <c r="G1154" s="55">
        <v>4033.68</v>
      </c>
      <c r="H1154" s="55">
        <v>0</v>
      </c>
      <c r="I1154" s="55">
        <v>4033.68</v>
      </c>
      <c r="J1154">
        <v>7</v>
      </c>
    </row>
    <row r="1155" spans="1:10" ht="15.75" hidden="1" customHeight="1">
      <c r="A1155" t="s">
        <v>2423</v>
      </c>
      <c r="B1155" t="s">
        <v>2424</v>
      </c>
      <c r="C1155">
        <v>0</v>
      </c>
      <c r="D1155">
        <v>6</v>
      </c>
      <c r="E1155">
        <v>2025</v>
      </c>
      <c r="F1155" s="55">
        <v>0</v>
      </c>
      <c r="G1155" s="55">
        <v>227740.83</v>
      </c>
      <c r="H1155" s="55">
        <v>0</v>
      </c>
      <c r="I1155" s="55">
        <v>227740.83</v>
      </c>
      <c r="J1155">
        <v>4</v>
      </c>
    </row>
    <row r="1156" spans="1:10" ht="15.75" hidden="1" customHeight="1">
      <c r="A1156" t="s">
        <v>2425</v>
      </c>
      <c r="B1156" t="s">
        <v>2426</v>
      </c>
      <c r="C1156">
        <v>0</v>
      </c>
      <c r="D1156">
        <v>6</v>
      </c>
      <c r="E1156">
        <v>2025</v>
      </c>
      <c r="F1156" s="55">
        <v>0</v>
      </c>
      <c r="G1156" s="55">
        <v>227740.83</v>
      </c>
      <c r="H1156" s="55">
        <v>0</v>
      </c>
      <c r="I1156" s="55">
        <v>227740.83</v>
      </c>
      <c r="J1156">
        <v>5</v>
      </c>
    </row>
    <row r="1157" spans="1:10" ht="15.75" hidden="1" customHeight="1">
      <c r="A1157" t="s">
        <v>2427</v>
      </c>
      <c r="B1157" t="s">
        <v>2424</v>
      </c>
      <c r="C1157">
        <v>0</v>
      </c>
      <c r="D1157">
        <v>6</v>
      </c>
      <c r="E1157">
        <v>2025</v>
      </c>
      <c r="F1157" s="55">
        <v>0</v>
      </c>
      <c r="G1157" s="55">
        <v>227740.83</v>
      </c>
      <c r="H1157" s="55">
        <v>0</v>
      </c>
      <c r="I1157" s="55">
        <v>227740.83</v>
      </c>
      <c r="J1157">
        <v>6</v>
      </c>
    </row>
    <row r="1158" spans="1:10" ht="15.75" hidden="1" customHeight="1">
      <c r="A1158" t="s">
        <v>2428</v>
      </c>
      <c r="B1158" t="s">
        <v>2424</v>
      </c>
      <c r="C1158">
        <v>0</v>
      </c>
      <c r="D1158">
        <v>6</v>
      </c>
      <c r="E1158">
        <v>2025</v>
      </c>
      <c r="F1158" s="55">
        <v>0</v>
      </c>
      <c r="G1158" s="55">
        <v>227740.83</v>
      </c>
      <c r="H1158" s="55">
        <v>0</v>
      </c>
      <c r="I1158" s="55">
        <v>227740.83</v>
      </c>
      <c r="J1158">
        <v>7</v>
      </c>
    </row>
    <row r="1159" spans="1:10" ht="15.75" hidden="1" customHeight="1">
      <c r="A1159" t="s">
        <v>5125</v>
      </c>
      <c r="B1159" t="s">
        <v>5126</v>
      </c>
      <c r="C1159">
        <v>0</v>
      </c>
      <c r="D1159">
        <v>6</v>
      </c>
      <c r="E1159">
        <v>2025</v>
      </c>
      <c r="F1159" s="55">
        <v>0</v>
      </c>
      <c r="G1159" s="55">
        <v>749.59</v>
      </c>
      <c r="H1159" s="55">
        <v>0</v>
      </c>
      <c r="I1159" s="55">
        <v>749.59</v>
      </c>
      <c r="J1159">
        <v>4</v>
      </c>
    </row>
    <row r="1160" spans="1:10" ht="15.75" hidden="1" customHeight="1">
      <c r="A1160" t="s">
        <v>5127</v>
      </c>
      <c r="B1160" t="s">
        <v>5128</v>
      </c>
      <c r="C1160">
        <v>0</v>
      </c>
      <c r="D1160">
        <v>6</v>
      </c>
      <c r="E1160">
        <v>2025</v>
      </c>
      <c r="F1160" s="55">
        <v>0</v>
      </c>
      <c r="G1160" s="55">
        <v>749.59</v>
      </c>
      <c r="H1160" s="55">
        <v>0</v>
      </c>
      <c r="I1160" s="55">
        <v>749.59</v>
      </c>
      <c r="J1160">
        <v>5</v>
      </c>
    </row>
    <row r="1161" spans="1:10" ht="15.75" hidden="1" customHeight="1">
      <c r="A1161" t="s">
        <v>5129</v>
      </c>
      <c r="B1161" t="s">
        <v>4476</v>
      </c>
      <c r="C1161">
        <v>0</v>
      </c>
      <c r="D1161">
        <v>6</v>
      </c>
      <c r="E1161">
        <v>2025</v>
      </c>
      <c r="F1161" s="55">
        <v>0</v>
      </c>
      <c r="G1161" s="55">
        <v>749.59</v>
      </c>
      <c r="H1161" s="55">
        <v>0</v>
      </c>
      <c r="I1161" s="55">
        <v>749.59</v>
      </c>
      <c r="J1161">
        <v>6</v>
      </c>
    </row>
    <row r="1162" spans="1:10" ht="15.75" hidden="1" customHeight="1">
      <c r="A1162" t="s">
        <v>5130</v>
      </c>
      <c r="B1162" t="s">
        <v>5131</v>
      </c>
      <c r="C1162">
        <v>0</v>
      </c>
      <c r="D1162">
        <v>6</v>
      </c>
      <c r="E1162">
        <v>2025</v>
      </c>
      <c r="F1162" s="55">
        <v>0</v>
      </c>
      <c r="G1162" s="55">
        <v>749.59</v>
      </c>
      <c r="H1162" s="55">
        <v>0</v>
      </c>
      <c r="I1162" s="55">
        <v>749.59</v>
      </c>
      <c r="J1162">
        <v>7</v>
      </c>
    </row>
    <row r="1163" spans="1:10" ht="15.75" hidden="1" customHeight="1">
      <c r="A1163" t="s">
        <v>2429</v>
      </c>
      <c r="B1163" t="s">
        <v>2430</v>
      </c>
      <c r="C1163">
        <v>0</v>
      </c>
      <c r="D1163">
        <v>6</v>
      </c>
      <c r="E1163">
        <v>2025</v>
      </c>
      <c r="F1163" s="55">
        <v>0</v>
      </c>
      <c r="G1163" s="55">
        <v>135052.98000000001</v>
      </c>
      <c r="H1163" s="55">
        <v>0</v>
      </c>
      <c r="I1163" s="55">
        <v>135052.98000000001</v>
      </c>
      <c r="J1163">
        <v>4</v>
      </c>
    </row>
    <row r="1164" spans="1:10" ht="15.75" hidden="1" customHeight="1">
      <c r="A1164" t="s">
        <v>2431</v>
      </c>
      <c r="B1164" t="s">
        <v>2432</v>
      </c>
      <c r="C1164">
        <v>0</v>
      </c>
      <c r="D1164">
        <v>6</v>
      </c>
      <c r="E1164">
        <v>2025</v>
      </c>
      <c r="F1164" s="55">
        <v>0</v>
      </c>
      <c r="G1164" s="55">
        <v>135052.98000000001</v>
      </c>
      <c r="H1164" s="55">
        <v>0</v>
      </c>
      <c r="I1164" s="55">
        <v>135052.98000000001</v>
      </c>
      <c r="J1164">
        <v>5</v>
      </c>
    </row>
    <row r="1165" spans="1:10" ht="15.75" hidden="1" customHeight="1">
      <c r="A1165" t="s">
        <v>4382</v>
      </c>
      <c r="B1165" t="s">
        <v>3370</v>
      </c>
      <c r="C1165">
        <v>0</v>
      </c>
      <c r="D1165">
        <v>6</v>
      </c>
      <c r="E1165">
        <v>2025</v>
      </c>
      <c r="F1165" s="55">
        <v>0</v>
      </c>
      <c r="G1165" s="55">
        <v>15108.9</v>
      </c>
      <c r="H1165" s="55">
        <v>0</v>
      </c>
      <c r="I1165" s="55">
        <v>15108.9</v>
      </c>
      <c r="J1165">
        <v>6</v>
      </c>
    </row>
    <row r="1166" spans="1:10" ht="15.75" hidden="1" customHeight="1">
      <c r="A1166" t="s">
        <v>4383</v>
      </c>
      <c r="B1166" t="s">
        <v>3370</v>
      </c>
      <c r="C1166">
        <v>0</v>
      </c>
      <c r="D1166">
        <v>6</v>
      </c>
      <c r="E1166">
        <v>2025</v>
      </c>
      <c r="F1166" s="55">
        <v>0</v>
      </c>
      <c r="G1166" s="55">
        <v>15108.9</v>
      </c>
      <c r="H1166" s="55">
        <v>0</v>
      </c>
      <c r="I1166" s="55">
        <v>15108.9</v>
      </c>
      <c r="J1166">
        <v>7</v>
      </c>
    </row>
    <row r="1167" spans="1:10" ht="15.75" hidden="1" customHeight="1">
      <c r="A1167" t="s">
        <v>4384</v>
      </c>
      <c r="B1167" t="s">
        <v>4385</v>
      </c>
      <c r="C1167">
        <v>0</v>
      </c>
      <c r="D1167">
        <v>6</v>
      </c>
      <c r="E1167">
        <v>2025</v>
      </c>
      <c r="F1167" s="55">
        <v>0</v>
      </c>
      <c r="G1167" s="55">
        <v>150.80000000000001</v>
      </c>
      <c r="H1167" s="55">
        <v>0</v>
      </c>
      <c r="I1167" s="55">
        <v>150.80000000000001</v>
      </c>
      <c r="J1167">
        <v>6</v>
      </c>
    </row>
    <row r="1168" spans="1:10" ht="15.75" hidden="1" customHeight="1">
      <c r="A1168" t="s">
        <v>4386</v>
      </c>
      <c r="B1168" t="s">
        <v>3373</v>
      </c>
      <c r="C1168">
        <v>0</v>
      </c>
      <c r="D1168">
        <v>6</v>
      </c>
      <c r="E1168">
        <v>2025</v>
      </c>
      <c r="F1168" s="55">
        <v>0</v>
      </c>
      <c r="G1168" s="55">
        <v>150.80000000000001</v>
      </c>
      <c r="H1168" s="55">
        <v>0</v>
      </c>
      <c r="I1168" s="55">
        <v>150.80000000000001</v>
      </c>
      <c r="J1168">
        <v>7</v>
      </c>
    </row>
    <row r="1169" spans="1:10" ht="15.75" hidden="1" customHeight="1">
      <c r="A1169" t="s">
        <v>4387</v>
      </c>
      <c r="B1169" t="s">
        <v>3375</v>
      </c>
      <c r="C1169">
        <v>0</v>
      </c>
      <c r="D1169">
        <v>6</v>
      </c>
      <c r="E1169">
        <v>2025</v>
      </c>
      <c r="F1169" s="55">
        <v>0</v>
      </c>
      <c r="G1169" s="55">
        <v>69.599999999999994</v>
      </c>
      <c r="H1169" s="55">
        <v>0</v>
      </c>
      <c r="I1169" s="55">
        <v>69.599999999999994</v>
      </c>
      <c r="J1169">
        <v>6</v>
      </c>
    </row>
    <row r="1170" spans="1:10" ht="15.75" hidden="1" customHeight="1">
      <c r="A1170" t="s">
        <v>4388</v>
      </c>
      <c r="B1170" t="s">
        <v>3375</v>
      </c>
      <c r="C1170">
        <v>0</v>
      </c>
      <c r="D1170">
        <v>6</v>
      </c>
      <c r="E1170">
        <v>2025</v>
      </c>
      <c r="F1170" s="55">
        <v>0</v>
      </c>
      <c r="G1170" s="55">
        <v>69.599999999999994</v>
      </c>
      <c r="H1170" s="55">
        <v>0</v>
      </c>
      <c r="I1170" s="55">
        <v>69.599999999999994</v>
      </c>
      <c r="J1170">
        <v>7</v>
      </c>
    </row>
    <row r="1171" spans="1:10" ht="15.75" hidden="1" customHeight="1">
      <c r="A1171" t="s">
        <v>4686</v>
      </c>
      <c r="B1171" t="s">
        <v>4687</v>
      </c>
      <c r="C1171">
        <v>0</v>
      </c>
      <c r="D1171">
        <v>6</v>
      </c>
      <c r="E1171">
        <v>2025</v>
      </c>
      <c r="F1171" s="55">
        <v>0</v>
      </c>
      <c r="G1171" s="55">
        <v>74757.73</v>
      </c>
      <c r="H1171" s="55">
        <v>0</v>
      </c>
      <c r="I1171" s="55">
        <v>74757.73</v>
      </c>
      <c r="J1171">
        <v>6</v>
      </c>
    </row>
    <row r="1172" spans="1:10" ht="15.75" hidden="1" customHeight="1">
      <c r="A1172" t="s">
        <v>4688</v>
      </c>
      <c r="B1172" t="s">
        <v>3377</v>
      </c>
      <c r="C1172">
        <v>0</v>
      </c>
      <c r="D1172">
        <v>6</v>
      </c>
      <c r="E1172">
        <v>2025</v>
      </c>
      <c r="F1172" s="55">
        <v>0</v>
      </c>
      <c r="G1172" s="55">
        <v>74757.73</v>
      </c>
      <c r="H1172" s="55">
        <v>0</v>
      </c>
      <c r="I1172" s="55">
        <v>74757.73</v>
      </c>
      <c r="J1172">
        <v>7</v>
      </c>
    </row>
    <row r="1173" spans="1:10" ht="15.75" hidden="1" customHeight="1">
      <c r="A1173" t="s">
        <v>4389</v>
      </c>
      <c r="B1173" t="s">
        <v>4390</v>
      </c>
      <c r="C1173">
        <v>0</v>
      </c>
      <c r="D1173">
        <v>6</v>
      </c>
      <c r="E1173">
        <v>2025</v>
      </c>
      <c r="F1173" s="55">
        <v>0</v>
      </c>
      <c r="G1173" s="55">
        <v>135.94999999999999</v>
      </c>
      <c r="H1173" s="55">
        <v>0</v>
      </c>
      <c r="I1173" s="55">
        <v>135.94999999999999</v>
      </c>
      <c r="J1173">
        <v>6</v>
      </c>
    </row>
    <row r="1174" spans="1:10" ht="15.75" hidden="1" customHeight="1">
      <c r="A1174" t="s">
        <v>4391</v>
      </c>
      <c r="B1174" t="s">
        <v>4390</v>
      </c>
      <c r="C1174">
        <v>0</v>
      </c>
      <c r="D1174">
        <v>6</v>
      </c>
      <c r="E1174">
        <v>2025</v>
      </c>
      <c r="F1174" s="55">
        <v>0</v>
      </c>
      <c r="G1174" s="55">
        <v>135.94999999999999</v>
      </c>
      <c r="H1174" s="55">
        <v>0</v>
      </c>
      <c r="I1174" s="55">
        <v>135.94999999999999</v>
      </c>
      <c r="J1174">
        <v>7</v>
      </c>
    </row>
    <row r="1175" spans="1:10" ht="15.75" hidden="1" customHeight="1">
      <c r="A1175" t="s">
        <v>5132</v>
      </c>
      <c r="B1175" t="s">
        <v>4484</v>
      </c>
      <c r="C1175">
        <v>0</v>
      </c>
      <c r="D1175">
        <v>6</v>
      </c>
      <c r="E1175">
        <v>2025</v>
      </c>
      <c r="F1175" s="55">
        <v>0</v>
      </c>
      <c r="G1175" s="55">
        <v>44830</v>
      </c>
      <c r="H1175" s="55">
        <v>0</v>
      </c>
      <c r="I1175" s="55">
        <v>44830</v>
      </c>
      <c r="J1175">
        <v>6</v>
      </c>
    </row>
    <row r="1176" spans="1:10" ht="15.75" hidden="1" customHeight="1">
      <c r="A1176" t="s">
        <v>5133</v>
      </c>
      <c r="B1176" t="s">
        <v>4484</v>
      </c>
      <c r="C1176">
        <v>0</v>
      </c>
      <c r="D1176">
        <v>6</v>
      </c>
      <c r="E1176">
        <v>2025</v>
      </c>
      <c r="F1176" s="55">
        <v>0</v>
      </c>
      <c r="G1176" s="55">
        <v>44830</v>
      </c>
      <c r="H1176" s="55">
        <v>0</v>
      </c>
      <c r="I1176" s="55">
        <v>44830</v>
      </c>
      <c r="J1176">
        <v>7</v>
      </c>
    </row>
    <row r="1177" spans="1:10" ht="15.75" customHeight="1">
      <c r="A1177" t="s">
        <v>2436</v>
      </c>
      <c r="B1177" t="s">
        <v>2437</v>
      </c>
      <c r="C1177">
        <v>0</v>
      </c>
      <c r="D1177">
        <v>6</v>
      </c>
      <c r="E1177">
        <v>2025</v>
      </c>
      <c r="F1177" s="55">
        <v>0</v>
      </c>
      <c r="G1177" s="55">
        <v>37364798.020000003</v>
      </c>
      <c r="H1177" s="55">
        <v>51410.46</v>
      </c>
      <c r="I1177" s="55">
        <v>37313387.560000002</v>
      </c>
      <c r="J1177">
        <v>3</v>
      </c>
    </row>
    <row r="1178" spans="1:10" ht="15.75" hidden="1" customHeight="1">
      <c r="A1178" t="s">
        <v>2438</v>
      </c>
      <c r="B1178" t="s">
        <v>2439</v>
      </c>
      <c r="C1178">
        <v>0</v>
      </c>
      <c r="D1178">
        <v>6</v>
      </c>
      <c r="E1178">
        <v>2025</v>
      </c>
      <c r="F1178" s="55">
        <v>0</v>
      </c>
      <c r="G1178" s="55">
        <v>3718513.85</v>
      </c>
      <c r="H1178" s="55">
        <v>0</v>
      </c>
      <c r="I1178" s="55">
        <v>3718513.85</v>
      </c>
      <c r="J1178">
        <v>4</v>
      </c>
    </row>
    <row r="1179" spans="1:10" ht="15.75" hidden="1" customHeight="1">
      <c r="A1179" t="s">
        <v>2440</v>
      </c>
      <c r="B1179" t="s">
        <v>2439</v>
      </c>
      <c r="C1179">
        <v>0</v>
      </c>
      <c r="D1179">
        <v>6</v>
      </c>
      <c r="E1179">
        <v>2025</v>
      </c>
      <c r="F1179" s="55">
        <v>0</v>
      </c>
      <c r="G1179" s="55">
        <v>3718513.85</v>
      </c>
      <c r="H1179" s="55">
        <v>0</v>
      </c>
      <c r="I1179" s="55">
        <v>3718513.85</v>
      </c>
      <c r="J1179">
        <v>5</v>
      </c>
    </row>
    <row r="1180" spans="1:10" ht="15.75" hidden="1" customHeight="1">
      <c r="A1180" t="s">
        <v>2441</v>
      </c>
      <c r="B1180" t="s">
        <v>2442</v>
      </c>
      <c r="C1180">
        <v>0</v>
      </c>
      <c r="D1180">
        <v>6</v>
      </c>
      <c r="E1180">
        <v>2025</v>
      </c>
      <c r="F1180" s="55">
        <v>0</v>
      </c>
      <c r="G1180" s="55">
        <v>1423989</v>
      </c>
      <c r="H1180" s="55">
        <v>0</v>
      </c>
      <c r="I1180" s="55">
        <v>1423989</v>
      </c>
      <c r="J1180">
        <v>6</v>
      </c>
    </row>
    <row r="1181" spans="1:10" ht="15.75" hidden="1" customHeight="1">
      <c r="A1181" t="s">
        <v>2443</v>
      </c>
      <c r="B1181" t="s">
        <v>2444</v>
      </c>
      <c r="C1181">
        <v>0</v>
      </c>
      <c r="D1181">
        <v>6</v>
      </c>
      <c r="E1181">
        <v>2025</v>
      </c>
      <c r="F1181" s="55">
        <v>0</v>
      </c>
      <c r="G1181" s="55">
        <v>1423989</v>
      </c>
      <c r="H1181" s="55">
        <v>0</v>
      </c>
      <c r="I1181" s="55">
        <v>1423989</v>
      </c>
      <c r="J1181">
        <v>7</v>
      </c>
    </row>
    <row r="1182" spans="1:10" ht="15.75" hidden="1" customHeight="1">
      <c r="A1182" t="s">
        <v>2445</v>
      </c>
      <c r="B1182" t="s">
        <v>2446</v>
      </c>
      <c r="C1182">
        <v>0</v>
      </c>
      <c r="D1182">
        <v>6</v>
      </c>
      <c r="E1182">
        <v>2025</v>
      </c>
      <c r="F1182" s="55">
        <v>0</v>
      </c>
      <c r="G1182" s="55">
        <v>175663.98</v>
      </c>
      <c r="H1182" s="55">
        <v>0</v>
      </c>
      <c r="I1182" s="55">
        <v>175663.98</v>
      </c>
      <c r="J1182">
        <v>6</v>
      </c>
    </row>
    <row r="1183" spans="1:10" ht="15.75" hidden="1" customHeight="1">
      <c r="A1183" t="s">
        <v>2447</v>
      </c>
      <c r="B1183" t="s">
        <v>2448</v>
      </c>
      <c r="C1183">
        <v>0</v>
      </c>
      <c r="D1183">
        <v>6</v>
      </c>
      <c r="E1183">
        <v>2025</v>
      </c>
      <c r="F1183" s="55">
        <v>0</v>
      </c>
      <c r="G1183" s="55">
        <v>175663.98</v>
      </c>
      <c r="H1183" s="55">
        <v>0</v>
      </c>
      <c r="I1183" s="55">
        <v>175663.98</v>
      </c>
      <c r="J1183">
        <v>7</v>
      </c>
    </row>
    <row r="1184" spans="1:10" ht="15.75" hidden="1" customHeight="1">
      <c r="A1184" t="s">
        <v>2449</v>
      </c>
      <c r="B1184" t="s">
        <v>2450</v>
      </c>
      <c r="C1184">
        <v>0</v>
      </c>
      <c r="D1184">
        <v>6</v>
      </c>
      <c r="E1184">
        <v>2025</v>
      </c>
      <c r="F1184" s="55">
        <v>0</v>
      </c>
      <c r="G1184" s="55">
        <v>65868.66</v>
      </c>
      <c r="H1184" s="55">
        <v>0</v>
      </c>
      <c r="I1184" s="55">
        <v>65868.66</v>
      </c>
      <c r="J1184">
        <v>6</v>
      </c>
    </row>
    <row r="1185" spans="1:10" ht="15.75" hidden="1" customHeight="1">
      <c r="A1185" t="s">
        <v>2451</v>
      </c>
      <c r="B1185" t="s">
        <v>2452</v>
      </c>
      <c r="C1185">
        <v>0</v>
      </c>
      <c r="D1185">
        <v>6</v>
      </c>
      <c r="E1185">
        <v>2025</v>
      </c>
      <c r="F1185" s="55">
        <v>0</v>
      </c>
      <c r="G1185" s="55">
        <v>65868.66</v>
      </c>
      <c r="H1185" s="55">
        <v>0</v>
      </c>
      <c r="I1185" s="55">
        <v>65868.66</v>
      </c>
      <c r="J1185">
        <v>7</v>
      </c>
    </row>
    <row r="1186" spans="1:10" ht="15.75" hidden="1" customHeight="1">
      <c r="A1186" t="s">
        <v>2453</v>
      </c>
      <c r="B1186" t="s">
        <v>2454</v>
      </c>
      <c r="C1186">
        <v>0</v>
      </c>
      <c r="D1186">
        <v>6</v>
      </c>
      <c r="E1186">
        <v>2025</v>
      </c>
      <c r="F1186" s="55">
        <v>0</v>
      </c>
      <c r="G1186" s="55">
        <v>384121.27</v>
      </c>
      <c r="H1186" s="55">
        <v>0</v>
      </c>
      <c r="I1186" s="55">
        <v>384121.27</v>
      </c>
      <c r="J1186">
        <v>6</v>
      </c>
    </row>
    <row r="1187" spans="1:10" ht="15.75" hidden="1" customHeight="1">
      <c r="A1187" t="s">
        <v>2455</v>
      </c>
      <c r="B1187" t="s">
        <v>2456</v>
      </c>
      <c r="C1187">
        <v>0</v>
      </c>
      <c r="D1187">
        <v>6</v>
      </c>
      <c r="E1187">
        <v>2025</v>
      </c>
      <c r="F1187" s="55">
        <v>0</v>
      </c>
      <c r="G1187" s="55">
        <v>384121.27</v>
      </c>
      <c r="H1187" s="55">
        <v>0</v>
      </c>
      <c r="I1187" s="55">
        <v>384121.27</v>
      </c>
      <c r="J1187">
        <v>7</v>
      </c>
    </row>
    <row r="1188" spans="1:10" ht="15.75" hidden="1" customHeight="1">
      <c r="A1188" t="s">
        <v>2457</v>
      </c>
      <c r="B1188" t="s">
        <v>2458</v>
      </c>
      <c r="C1188">
        <v>0</v>
      </c>
      <c r="D1188">
        <v>6</v>
      </c>
      <c r="E1188">
        <v>2025</v>
      </c>
      <c r="F1188" s="55">
        <v>0</v>
      </c>
      <c r="G1188" s="55">
        <v>27284.79</v>
      </c>
      <c r="H1188" s="55">
        <v>0</v>
      </c>
      <c r="I1188" s="55">
        <v>27284.79</v>
      </c>
      <c r="J1188">
        <v>6</v>
      </c>
    </row>
    <row r="1189" spans="1:10" ht="15.75" hidden="1" customHeight="1">
      <c r="A1189" t="s">
        <v>2459</v>
      </c>
      <c r="B1189" t="s">
        <v>2460</v>
      </c>
      <c r="C1189">
        <v>0</v>
      </c>
      <c r="D1189">
        <v>6</v>
      </c>
      <c r="E1189">
        <v>2025</v>
      </c>
      <c r="F1189" s="55">
        <v>0</v>
      </c>
      <c r="G1189" s="55">
        <v>27284.79</v>
      </c>
      <c r="H1189" s="55">
        <v>0</v>
      </c>
      <c r="I1189" s="55">
        <v>27284.79</v>
      </c>
      <c r="J1189">
        <v>7</v>
      </c>
    </row>
    <row r="1190" spans="1:10" ht="15.75" hidden="1" customHeight="1">
      <c r="A1190" t="s">
        <v>2461</v>
      </c>
      <c r="B1190" t="s">
        <v>2462</v>
      </c>
      <c r="C1190">
        <v>0</v>
      </c>
      <c r="D1190">
        <v>6</v>
      </c>
      <c r="E1190">
        <v>2025</v>
      </c>
      <c r="F1190" s="55">
        <v>0</v>
      </c>
      <c r="G1190" s="55">
        <v>1641586.15</v>
      </c>
      <c r="H1190" s="55">
        <v>0</v>
      </c>
      <c r="I1190" s="55">
        <v>1641586.15</v>
      </c>
      <c r="J1190">
        <v>6</v>
      </c>
    </row>
    <row r="1191" spans="1:10" ht="15.75" hidden="1" customHeight="1">
      <c r="A1191" t="s">
        <v>2463</v>
      </c>
      <c r="B1191" t="s">
        <v>2464</v>
      </c>
      <c r="C1191">
        <v>0</v>
      </c>
      <c r="D1191">
        <v>6</v>
      </c>
      <c r="E1191">
        <v>2025</v>
      </c>
      <c r="F1191" s="55">
        <v>0</v>
      </c>
      <c r="G1191" s="55">
        <v>1641586.15</v>
      </c>
      <c r="H1191" s="55">
        <v>0</v>
      </c>
      <c r="I1191" s="55">
        <v>1641586.15</v>
      </c>
      <c r="J1191">
        <v>7</v>
      </c>
    </row>
    <row r="1192" spans="1:10" ht="15.75" hidden="1" customHeight="1">
      <c r="A1192" t="s">
        <v>2465</v>
      </c>
      <c r="B1192" t="s">
        <v>2466</v>
      </c>
      <c r="C1192">
        <v>0</v>
      </c>
      <c r="D1192">
        <v>6</v>
      </c>
      <c r="E1192">
        <v>2025</v>
      </c>
      <c r="F1192" s="55">
        <v>0</v>
      </c>
      <c r="G1192" s="55">
        <v>7775541.3499999996</v>
      </c>
      <c r="H1192" s="55">
        <v>0</v>
      </c>
      <c r="I1192" s="55">
        <v>7775541.3499999996</v>
      </c>
      <c r="J1192">
        <v>4</v>
      </c>
    </row>
    <row r="1193" spans="1:10" ht="15.75" hidden="1" customHeight="1">
      <c r="A1193" t="s">
        <v>2467</v>
      </c>
      <c r="B1193" t="s">
        <v>2466</v>
      </c>
      <c r="C1193">
        <v>0</v>
      </c>
      <c r="D1193">
        <v>6</v>
      </c>
      <c r="E1193">
        <v>2025</v>
      </c>
      <c r="F1193" s="55">
        <v>0</v>
      </c>
      <c r="G1193" s="55">
        <v>7775541.3499999996</v>
      </c>
      <c r="H1193" s="55">
        <v>0</v>
      </c>
      <c r="I1193" s="55">
        <v>7775541.3499999996</v>
      </c>
      <c r="J1193">
        <v>5</v>
      </c>
    </row>
    <row r="1194" spans="1:10" ht="15.75" hidden="1" customHeight="1">
      <c r="A1194" t="s">
        <v>2468</v>
      </c>
      <c r="B1194" t="s">
        <v>2469</v>
      </c>
      <c r="C1194">
        <v>0</v>
      </c>
      <c r="D1194">
        <v>6</v>
      </c>
      <c r="E1194">
        <v>2025</v>
      </c>
      <c r="F1194" s="55">
        <v>0</v>
      </c>
      <c r="G1194" s="55">
        <v>1694943.7</v>
      </c>
      <c r="H1194" s="55">
        <v>0</v>
      </c>
      <c r="I1194" s="55">
        <v>1694943.7</v>
      </c>
      <c r="J1194">
        <v>6</v>
      </c>
    </row>
    <row r="1195" spans="1:10" ht="15.75" hidden="1" customHeight="1">
      <c r="A1195" t="s">
        <v>2470</v>
      </c>
      <c r="B1195" t="s">
        <v>2471</v>
      </c>
      <c r="C1195">
        <v>0</v>
      </c>
      <c r="D1195">
        <v>6</v>
      </c>
      <c r="E1195">
        <v>2025</v>
      </c>
      <c r="F1195" s="55">
        <v>0</v>
      </c>
      <c r="G1195" s="55">
        <v>1694943.7</v>
      </c>
      <c r="H1195" s="55">
        <v>0</v>
      </c>
      <c r="I1195" s="55">
        <v>1694943.7</v>
      </c>
      <c r="J1195">
        <v>7</v>
      </c>
    </row>
    <row r="1196" spans="1:10" ht="15.75" hidden="1" customHeight="1">
      <c r="A1196" t="s">
        <v>4392</v>
      </c>
      <c r="B1196" t="s">
        <v>4393</v>
      </c>
      <c r="C1196">
        <v>0</v>
      </c>
      <c r="D1196">
        <v>6</v>
      </c>
      <c r="E1196">
        <v>2025</v>
      </c>
      <c r="F1196" s="55">
        <v>0</v>
      </c>
      <c r="G1196" s="55">
        <v>1523878.08</v>
      </c>
      <c r="H1196" s="55">
        <v>0</v>
      </c>
      <c r="I1196" s="55">
        <v>1523878.08</v>
      </c>
      <c r="J1196">
        <v>6</v>
      </c>
    </row>
    <row r="1197" spans="1:10" ht="15.75" hidden="1" customHeight="1">
      <c r="A1197" t="s">
        <v>4394</v>
      </c>
      <c r="B1197" t="s">
        <v>4395</v>
      </c>
      <c r="C1197">
        <v>0</v>
      </c>
      <c r="D1197">
        <v>6</v>
      </c>
      <c r="E1197">
        <v>2025</v>
      </c>
      <c r="F1197" s="55">
        <v>0</v>
      </c>
      <c r="G1197" s="55">
        <v>1523878.08</v>
      </c>
      <c r="H1197" s="55">
        <v>0</v>
      </c>
      <c r="I1197" s="55">
        <v>1523878.08</v>
      </c>
      <c r="J1197">
        <v>7</v>
      </c>
    </row>
    <row r="1198" spans="1:10" ht="15.75" hidden="1" customHeight="1">
      <c r="A1198" t="s">
        <v>2472</v>
      </c>
      <c r="B1198" t="s">
        <v>2473</v>
      </c>
      <c r="C1198">
        <v>0</v>
      </c>
      <c r="D1198">
        <v>6</v>
      </c>
      <c r="E1198">
        <v>2025</v>
      </c>
      <c r="F1198" s="55">
        <v>0</v>
      </c>
      <c r="G1198" s="55">
        <v>4556719.57</v>
      </c>
      <c r="H1198" s="55">
        <v>0</v>
      </c>
      <c r="I1198" s="55">
        <v>4556719.57</v>
      </c>
      <c r="J1198">
        <v>6</v>
      </c>
    </row>
    <row r="1199" spans="1:10" ht="15.75" hidden="1" customHeight="1">
      <c r="A1199" t="s">
        <v>2474</v>
      </c>
      <c r="B1199" t="s">
        <v>2475</v>
      </c>
      <c r="C1199">
        <v>0</v>
      </c>
      <c r="D1199">
        <v>6</v>
      </c>
      <c r="E1199">
        <v>2025</v>
      </c>
      <c r="F1199" s="55">
        <v>0</v>
      </c>
      <c r="G1199" s="55">
        <v>4556719.57</v>
      </c>
      <c r="H1199" s="55">
        <v>0</v>
      </c>
      <c r="I1199" s="55">
        <v>4556719.57</v>
      </c>
      <c r="J1199">
        <v>7</v>
      </c>
    </row>
    <row r="1200" spans="1:10" ht="15.75" hidden="1" customHeight="1">
      <c r="A1200" t="s">
        <v>2476</v>
      </c>
      <c r="B1200" t="s">
        <v>2477</v>
      </c>
      <c r="C1200">
        <v>0</v>
      </c>
      <c r="D1200">
        <v>6</v>
      </c>
      <c r="E1200">
        <v>2025</v>
      </c>
      <c r="F1200" s="55">
        <v>0</v>
      </c>
      <c r="G1200" s="55">
        <v>4086933.55</v>
      </c>
      <c r="H1200" s="55">
        <v>0</v>
      </c>
      <c r="I1200" s="55">
        <v>4086933.55</v>
      </c>
      <c r="J1200">
        <v>4</v>
      </c>
    </row>
    <row r="1201" spans="1:10" ht="15.75" hidden="1" customHeight="1">
      <c r="A1201" t="s">
        <v>2478</v>
      </c>
      <c r="B1201" t="s">
        <v>2477</v>
      </c>
      <c r="C1201">
        <v>0</v>
      </c>
      <c r="D1201">
        <v>6</v>
      </c>
      <c r="E1201">
        <v>2025</v>
      </c>
      <c r="F1201" s="55">
        <v>0</v>
      </c>
      <c r="G1201" s="55">
        <v>4086933.55</v>
      </c>
      <c r="H1201" s="55">
        <v>0</v>
      </c>
      <c r="I1201" s="55">
        <v>4086933.55</v>
      </c>
      <c r="J1201">
        <v>5</v>
      </c>
    </row>
    <row r="1202" spans="1:10" ht="15.75" hidden="1" customHeight="1">
      <c r="A1202" t="s">
        <v>5134</v>
      </c>
      <c r="B1202" t="s">
        <v>3397</v>
      </c>
      <c r="C1202">
        <v>0</v>
      </c>
      <c r="D1202">
        <v>6</v>
      </c>
      <c r="E1202">
        <v>2025</v>
      </c>
      <c r="F1202" s="55">
        <v>0</v>
      </c>
      <c r="G1202" s="55">
        <v>240660.36</v>
      </c>
      <c r="H1202" s="55">
        <v>0</v>
      </c>
      <c r="I1202" s="55">
        <v>240660.36</v>
      </c>
      <c r="J1202">
        <v>6</v>
      </c>
    </row>
    <row r="1203" spans="1:10" ht="15.75" hidden="1" customHeight="1">
      <c r="A1203" t="s">
        <v>5135</v>
      </c>
      <c r="B1203" t="s">
        <v>3399</v>
      </c>
      <c r="C1203">
        <v>0</v>
      </c>
      <c r="D1203">
        <v>6</v>
      </c>
      <c r="E1203">
        <v>2025</v>
      </c>
      <c r="F1203" s="55">
        <v>0</v>
      </c>
      <c r="G1203" s="55">
        <v>240660.36</v>
      </c>
      <c r="H1203" s="55">
        <v>0</v>
      </c>
      <c r="I1203" s="55">
        <v>240660.36</v>
      </c>
      <c r="J1203">
        <v>7</v>
      </c>
    </row>
    <row r="1204" spans="1:10" ht="15.75" hidden="1" customHeight="1">
      <c r="A1204" t="s">
        <v>2479</v>
      </c>
      <c r="B1204" t="s">
        <v>2480</v>
      </c>
      <c r="C1204">
        <v>0</v>
      </c>
      <c r="D1204">
        <v>6</v>
      </c>
      <c r="E1204">
        <v>2025</v>
      </c>
      <c r="F1204" s="55">
        <v>0</v>
      </c>
      <c r="G1204" s="55">
        <v>155197.54999999999</v>
      </c>
      <c r="H1204" s="55">
        <v>0</v>
      </c>
      <c r="I1204" s="55">
        <v>155197.54999999999</v>
      </c>
      <c r="J1204">
        <v>6</v>
      </c>
    </row>
    <row r="1205" spans="1:10" ht="15.75" hidden="1" customHeight="1">
      <c r="A1205" t="s">
        <v>2481</v>
      </c>
      <c r="B1205" t="s">
        <v>2482</v>
      </c>
      <c r="C1205">
        <v>0</v>
      </c>
      <c r="D1205">
        <v>6</v>
      </c>
      <c r="E1205">
        <v>2025</v>
      </c>
      <c r="F1205" s="55">
        <v>0</v>
      </c>
      <c r="G1205" s="55">
        <v>122329.55</v>
      </c>
      <c r="H1205" s="55">
        <v>0</v>
      </c>
      <c r="I1205" s="55">
        <v>122329.55</v>
      </c>
      <c r="J1205">
        <v>7</v>
      </c>
    </row>
    <row r="1206" spans="1:10" ht="15.75" hidden="1" customHeight="1">
      <c r="A1206" t="s">
        <v>4396</v>
      </c>
      <c r="B1206" t="s">
        <v>3408</v>
      </c>
      <c r="C1206">
        <v>0</v>
      </c>
      <c r="D1206">
        <v>6</v>
      </c>
      <c r="E1206">
        <v>2025</v>
      </c>
      <c r="F1206" s="55">
        <v>0</v>
      </c>
      <c r="G1206" s="55">
        <v>32868</v>
      </c>
      <c r="H1206" s="55">
        <v>0</v>
      </c>
      <c r="I1206" s="55">
        <v>32868</v>
      </c>
      <c r="J1206">
        <v>7</v>
      </c>
    </row>
    <row r="1207" spans="1:10" ht="15.75" hidden="1" customHeight="1">
      <c r="A1207" t="s">
        <v>2483</v>
      </c>
      <c r="B1207" t="s">
        <v>2484</v>
      </c>
      <c r="C1207">
        <v>0</v>
      </c>
      <c r="D1207">
        <v>6</v>
      </c>
      <c r="E1207">
        <v>2025</v>
      </c>
      <c r="F1207" s="55">
        <v>0</v>
      </c>
      <c r="G1207" s="55">
        <v>1749623.36</v>
      </c>
      <c r="H1207" s="55">
        <v>0</v>
      </c>
      <c r="I1207" s="55">
        <v>1749623.36</v>
      </c>
      <c r="J1207">
        <v>6</v>
      </c>
    </row>
    <row r="1208" spans="1:10" ht="15.75" hidden="1" customHeight="1">
      <c r="A1208" t="s">
        <v>2485</v>
      </c>
      <c r="B1208" t="s">
        <v>2484</v>
      </c>
      <c r="C1208">
        <v>0</v>
      </c>
      <c r="D1208">
        <v>6</v>
      </c>
      <c r="E1208">
        <v>2025</v>
      </c>
      <c r="F1208" s="55">
        <v>0</v>
      </c>
      <c r="G1208" s="55">
        <v>1749623.36</v>
      </c>
      <c r="H1208" s="55">
        <v>0</v>
      </c>
      <c r="I1208" s="55">
        <v>1749623.36</v>
      </c>
      <c r="J1208">
        <v>7</v>
      </c>
    </row>
    <row r="1209" spans="1:10" ht="15.75" hidden="1" customHeight="1">
      <c r="A1209" t="s">
        <v>2486</v>
      </c>
      <c r="B1209" t="s">
        <v>2487</v>
      </c>
      <c r="C1209">
        <v>0</v>
      </c>
      <c r="D1209">
        <v>6</v>
      </c>
      <c r="E1209">
        <v>2025</v>
      </c>
      <c r="F1209" s="55">
        <v>0</v>
      </c>
      <c r="G1209" s="55">
        <v>1941452.28</v>
      </c>
      <c r="H1209" s="55">
        <v>0</v>
      </c>
      <c r="I1209" s="55">
        <v>1941452.28</v>
      </c>
      <c r="J1209">
        <v>6</v>
      </c>
    </row>
    <row r="1210" spans="1:10" ht="15.75" hidden="1" customHeight="1">
      <c r="A1210" t="s">
        <v>2488</v>
      </c>
      <c r="B1210" t="s">
        <v>2489</v>
      </c>
      <c r="C1210">
        <v>0</v>
      </c>
      <c r="D1210">
        <v>6</v>
      </c>
      <c r="E1210">
        <v>2025</v>
      </c>
      <c r="F1210" s="55">
        <v>0</v>
      </c>
      <c r="G1210" s="55">
        <v>1586304.52</v>
      </c>
      <c r="H1210" s="55">
        <v>0</v>
      </c>
      <c r="I1210" s="55">
        <v>1586304.52</v>
      </c>
      <c r="J1210">
        <v>7</v>
      </c>
    </row>
    <row r="1211" spans="1:10" ht="15.75" hidden="1" customHeight="1">
      <c r="A1211" t="s">
        <v>2490</v>
      </c>
      <c r="B1211" t="s">
        <v>2491</v>
      </c>
      <c r="C1211">
        <v>0</v>
      </c>
      <c r="D1211">
        <v>6</v>
      </c>
      <c r="E1211">
        <v>2025</v>
      </c>
      <c r="F1211" s="55">
        <v>0</v>
      </c>
      <c r="G1211" s="55">
        <v>355147.76</v>
      </c>
      <c r="H1211" s="55">
        <v>0</v>
      </c>
      <c r="I1211" s="55">
        <v>355147.76</v>
      </c>
      <c r="J1211">
        <v>7</v>
      </c>
    </row>
    <row r="1212" spans="1:10" ht="15.75" hidden="1" customHeight="1">
      <c r="A1212" t="s">
        <v>2492</v>
      </c>
      <c r="B1212" t="s">
        <v>2493</v>
      </c>
      <c r="C1212">
        <v>0</v>
      </c>
      <c r="D1212">
        <v>6</v>
      </c>
      <c r="E1212">
        <v>2025</v>
      </c>
      <c r="F1212" s="55">
        <v>0</v>
      </c>
      <c r="G1212" s="55">
        <v>753474.59</v>
      </c>
      <c r="H1212" s="55">
        <v>0</v>
      </c>
      <c r="I1212" s="55">
        <v>753474.59</v>
      </c>
      <c r="J1212">
        <v>4</v>
      </c>
    </row>
    <row r="1213" spans="1:10" ht="15.75" hidden="1" customHeight="1">
      <c r="A1213" t="s">
        <v>2494</v>
      </c>
      <c r="B1213" t="s">
        <v>2493</v>
      </c>
      <c r="C1213">
        <v>0</v>
      </c>
      <c r="D1213">
        <v>6</v>
      </c>
      <c r="E1213">
        <v>2025</v>
      </c>
      <c r="F1213" s="55">
        <v>0</v>
      </c>
      <c r="G1213" s="55">
        <v>753474.59</v>
      </c>
      <c r="H1213" s="55">
        <v>0</v>
      </c>
      <c r="I1213" s="55">
        <v>753474.59</v>
      </c>
      <c r="J1213">
        <v>5</v>
      </c>
    </row>
    <row r="1214" spans="1:10" ht="15.75" hidden="1" customHeight="1">
      <c r="A1214" t="s">
        <v>2495</v>
      </c>
      <c r="B1214" t="s">
        <v>2496</v>
      </c>
      <c r="C1214">
        <v>0</v>
      </c>
      <c r="D1214">
        <v>6</v>
      </c>
      <c r="E1214">
        <v>2025</v>
      </c>
      <c r="F1214" s="55">
        <v>0</v>
      </c>
      <c r="G1214" s="55">
        <v>45379.38</v>
      </c>
      <c r="H1214" s="55">
        <v>0</v>
      </c>
      <c r="I1214" s="55">
        <v>45379.38</v>
      </c>
      <c r="J1214">
        <v>6</v>
      </c>
    </row>
    <row r="1215" spans="1:10" ht="15.75" hidden="1" customHeight="1">
      <c r="A1215" t="s">
        <v>2497</v>
      </c>
      <c r="B1215" t="s">
        <v>2498</v>
      </c>
      <c r="C1215">
        <v>0</v>
      </c>
      <c r="D1215">
        <v>6</v>
      </c>
      <c r="E1215">
        <v>2025</v>
      </c>
      <c r="F1215" s="55">
        <v>0</v>
      </c>
      <c r="G1215" s="55">
        <v>45379.38</v>
      </c>
      <c r="H1215" s="55">
        <v>0</v>
      </c>
      <c r="I1215" s="55">
        <v>45379.38</v>
      </c>
      <c r="J1215">
        <v>7</v>
      </c>
    </row>
    <row r="1216" spans="1:10" ht="15.75" hidden="1" customHeight="1">
      <c r="A1216" t="s">
        <v>2499</v>
      </c>
      <c r="B1216" t="s">
        <v>2500</v>
      </c>
      <c r="C1216">
        <v>0</v>
      </c>
      <c r="D1216">
        <v>6</v>
      </c>
      <c r="E1216">
        <v>2025</v>
      </c>
      <c r="F1216" s="55">
        <v>0</v>
      </c>
      <c r="G1216" s="55">
        <v>708095.21</v>
      </c>
      <c r="H1216" s="55">
        <v>0</v>
      </c>
      <c r="I1216" s="55">
        <v>708095.21</v>
      </c>
      <c r="J1216">
        <v>6</v>
      </c>
    </row>
    <row r="1217" spans="1:10" ht="15.75" hidden="1" customHeight="1">
      <c r="A1217" t="s">
        <v>2501</v>
      </c>
      <c r="B1217" t="s">
        <v>2502</v>
      </c>
      <c r="C1217">
        <v>0</v>
      </c>
      <c r="D1217">
        <v>6</v>
      </c>
      <c r="E1217">
        <v>2025</v>
      </c>
      <c r="F1217" s="55">
        <v>0</v>
      </c>
      <c r="G1217" s="55">
        <v>708095.21</v>
      </c>
      <c r="H1217" s="55">
        <v>0</v>
      </c>
      <c r="I1217" s="55">
        <v>708095.21</v>
      </c>
      <c r="J1217">
        <v>7</v>
      </c>
    </row>
    <row r="1218" spans="1:10" ht="15.75" hidden="1" customHeight="1">
      <c r="A1218" t="s">
        <v>2506</v>
      </c>
      <c r="B1218" t="s">
        <v>2507</v>
      </c>
      <c r="C1218">
        <v>0</v>
      </c>
      <c r="D1218">
        <v>6</v>
      </c>
      <c r="E1218">
        <v>2025</v>
      </c>
      <c r="F1218" s="55">
        <v>0</v>
      </c>
      <c r="G1218" s="55">
        <v>1223025.23</v>
      </c>
      <c r="H1218" s="55">
        <v>51410.46</v>
      </c>
      <c r="I1218" s="55">
        <v>1171614.77</v>
      </c>
      <c r="J1218">
        <v>4</v>
      </c>
    </row>
    <row r="1219" spans="1:10" ht="15.75" hidden="1" customHeight="1">
      <c r="A1219" t="s">
        <v>2508</v>
      </c>
      <c r="B1219" t="s">
        <v>2507</v>
      </c>
      <c r="C1219">
        <v>0</v>
      </c>
      <c r="D1219">
        <v>6</v>
      </c>
      <c r="E1219">
        <v>2025</v>
      </c>
      <c r="F1219" s="55">
        <v>0</v>
      </c>
      <c r="G1219" s="55">
        <v>1223025.23</v>
      </c>
      <c r="H1219" s="55">
        <v>51410.46</v>
      </c>
      <c r="I1219" s="55">
        <v>1171614.77</v>
      </c>
      <c r="J1219">
        <v>5</v>
      </c>
    </row>
    <row r="1220" spans="1:10" ht="15.75" hidden="1" customHeight="1">
      <c r="A1220" t="s">
        <v>2509</v>
      </c>
      <c r="B1220" t="s">
        <v>2510</v>
      </c>
      <c r="C1220">
        <v>0</v>
      </c>
      <c r="D1220">
        <v>6</v>
      </c>
      <c r="E1220">
        <v>2025</v>
      </c>
      <c r="F1220" s="55">
        <v>0</v>
      </c>
      <c r="G1220" s="55">
        <v>37521.550000000003</v>
      </c>
      <c r="H1220" s="55">
        <v>0</v>
      </c>
      <c r="I1220" s="55">
        <v>37521.550000000003</v>
      </c>
      <c r="J1220">
        <v>6</v>
      </c>
    </row>
    <row r="1221" spans="1:10" ht="15.75" hidden="1" customHeight="1">
      <c r="A1221" t="s">
        <v>2511</v>
      </c>
      <c r="B1221" t="s">
        <v>2512</v>
      </c>
      <c r="C1221">
        <v>0</v>
      </c>
      <c r="D1221">
        <v>6</v>
      </c>
      <c r="E1221">
        <v>2025</v>
      </c>
      <c r="F1221" s="55">
        <v>0</v>
      </c>
      <c r="G1221" s="55">
        <v>37521.550000000003</v>
      </c>
      <c r="H1221" s="55">
        <v>0</v>
      </c>
      <c r="I1221" s="55">
        <v>37521.550000000003</v>
      </c>
      <c r="J1221">
        <v>7</v>
      </c>
    </row>
    <row r="1222" spans="1:10" ht="15.75" hidden="1" customHeight="1">
      <c r="A1222" t="s">
        <v>4840</v>
      </c>
      <c r="B1222" t="s">
        <v>4841</v>
      </c>
      <c r="C1222">
        <v>0</v>
      </c>
      <c r="D1222">
        <v>6</v>
      </c>
      <c r="E1222">
        <v>2025</v>
      </c>
      <c r="F1222" s="55">
        <v>0</v>
      </c>
      <c r="G1222" s="55">
        <v>34394</v>
      </c>
      <c r="H1222" s="55">
        <v>0</v>
      </c>
      <c r="I1222" s="55">
        <v>34394</v>
      </c>
      <c r="J1222">
        <v>6</v>
      </c>
    </row>
    <row r="1223" spans="1:10" ht="15.75" hidden="1" customHeight="1">
      <c r="A1223" t="s">
        <v>4842</v>
      </c>
      <c r="B1223" t="s">
        <v>3421</v>
      </c>
      <c r="C1223">
        <v>0</v>
      </c>
      <c r="D1223">
        <v>6</v>
      </c>
      <c r="E1223">
        <v>2025</v>
      </c>
      <c r="F1223" s="55">
        <v>0</v>
      </c>
      <c r="G1223" s="55">
        <v>34394</v>
      </c>
      <c r="H1223" s="55">
        <v>0</v>
      </c>
      <c r="I1223" s="55">
        <v>34394</v>
      </c>
      <c r="J1223">
        <v>7</v>
      </c>
    </row>
    <row r="1224" spans="1:10" ht="15.75" hidden="1" customHeight="1">
      <c r="A1224" t="s">
        <v>2513</v>
      </c>
      <c r="B1224" t="s">
        <v>2514</v>
      </c>
      <c r="C1224">
        <v>0</v>
      </c>
      <c r="D1224">
        <v>6</v>
      </c>
      <c r="E1224">
        <v>2025</v>
      </c>
      <c r="F1224" s="55">
        <v>0</v>
      </c>
      <c r="G1224" s="55">
        <v>613085.61</v>
      </c>
      <c r="H1224" s="55">
        <v>0</v>
      </c>
      <c r="I1224" s="55">
        <v>613085.61</v>
      </c>
      <c r="J1224">
        <v>6</v>
      </c>
    </row>
    <row r="1225" spans="1:10" ht="15.75" hidden="1" customHeight="1">
      <c r="A1225" t="s">
        <v>2515</v>
      </c>
      <c r="B1225" t="s">
        <v>2516</v>
      </c>
      <c r="C1225">
        <v>0</v>
      </c>
      <c r="D1225">
        <v>6</v>
      </c>
      <c r="E1225">
        <v>2025</v>
      </c>
      <c r="F1225" s="55">
        <v>0</v>
      </c>
      <c r="G1225" s="55">
        <v>613085.61</v>
      </c>
      <c r="H1225" s="55">
        <v>0</v>
      </c>
      <c r="I1225" s="55">
        <v>613085.61</v>
      </c>
      <c r="J1225">
        <v>7</v>
      </c>
    </row>
    <row r="1226" spans="1:10" ht="15.75" hidden="1" customHeight="1">
      <c r="A1226" t="s">
        <v>2517</v>
      </c>
      <c r="B1226" t="s">
        <v>2518</v>
      </c>
      <c r="C1226">
        <v>0</v>
      </c>
      <c r="D1226">
        <v>6</v>
      </c>
      <c r="E1226">
        <v>2025</v>
      </c>
      <c r="F1226" s="55">
        <v>0</v>
      </c>
      <c r="G1226" s="55">
        <v>470187.3</v>
      </c>
      <c r="H1226" s="55">
        <v>0</v>
      </c>
      <c r="I1226" s="55">
        <v>470187.3</v>
      </c>
      <c r="J1226">
        <v>6</v>
      </c>
    </row>
    <row r="1227" spans="1:10" ht="15.75" hidden="1" customHeight="1">
      <c r="A1227" t="s">
        <v>2519</v>
      </c>
      <c r="B1227" t="s">
        <v>2520</v>
      </c>
      <c r="C1227">
        <v>0</v>
      </c>
      <c r="D1227">
        <v>6</v>
      </c>
      <c r="E1227">
        <v>2025</v>
      </c>
      <c r="F1227" s="55">
        <v>0</v>
      </c>
      <c r="G1227" s="55">
        <v>470187.3</v>
      </c>
      <c r="H1227" s="55">
        <v>0</v>
      </c>
      <c r="I1227" s="55">
        <v>470187.3</v>
      </c>
      <c r="J1227">
        <v>7</v>
      </c>
    </row>
    <row r="1228" spans="1:10" ht="15.75" hidden="1" customHeight="1">
      <c r="A1228" t="s">
        <v>2521</v>
      </c>
      <c r="B1228" t="s">
        <v>2522</v>
      </c>
      <c r="C1228">
        <v>0</v>
      </c>
      <c r="D1228">
        <v>6</v>
      </c>
      <c r="E1228">
        <v>2025</v>
      </c>
      <c r="F1228" s="55">
        <v>0</v>
      </c>
      <c r="G1228" s="55">
        <v>67836.77</v>
      </c>
      <c r="H1228" s="55">
        <v>51410.46</v>
      </c>
      <c r="I1228" s="55">
        <v>16426.310000000001</v>
      </c>
      <c r="J1228">
        <v>6</v>
      </c>
    </row>
    <row r="1229" spans="1:10" ht="15.75" hidden="1" customHeight="1">
      <c r="A1229" t="s">
        <v>2523</v>
      </c>
      <c r="B1229" t="s">
        <v>2522</v>
      </c>
      <c r="C1229">
        <v>0</v>
      </c>
      <c r="D1229">
        <v>6</v>
      </c>
      <c r="E1229">
        <v>2025</v>
      </c>
      <c r="F1229" s="55">
        <v>0</v>
      </c>
      <c r="G1229" s="55">
        <v>67836.77</v>
      </c>
      <c r="H1229" s="55">
        <v>51410.46</v>
      </c>
      <c r="I1229" s="55">
        <v>16426.310000000001</v>
      </c>
      <c r="J1229">
        <v>7</v>
      </c>
    </row>
    <row r="1230" spans="1:10" ht="15.75" hidden="1" customHeight="1">
      <c r="A1230" t="s">
        <v>2524</v>
      </c>
      <c r="B1230" t="s">
        <v>2525</v>
      </c>
      <c r="C1230">
        <v>0</v>
      </c>
      <c r="D1230">
        <v>6</v>
      </c>
      <c r="E1230">
        <v>2025</v>
      </c>
      <c r="F1230" s="55">
        <v>0</v>
      </c>
      <c r="G1230" s="55">
        <v>180878.28</v>
      </c>
      <c r="H1230" s="55">
        <v>0</v>
      </c>
      <c r="I1230" s="55">
        <v>180878.28</v>
      </c>
      <c r="J1230">
        <v>4</v>
      </c>
    </row>
    <row r="1231" spans="1:10" ht="15.75" hidden="1" customHeight="1">
      <c r="A1231" t="s">
        <v>2526</v>
      </c>
      <c r="B1231" t="s">
        <v>2525</v>
      </c>
      <c r="C1231">
        <v>0</v>
      </c>
      <c r="D1231">
        <v>6</v>
      </c>
      <c r="E1231">
        <v>2025</v>
      </c>
      <c r="F1231" s="55">
        <v>0</v>
      </c>
      <c r="G1231" s="55">
        <v>180878.28</v>
      </c>
      <c r="H1231" s="55">
        <v>0</v>
      </c>
      <c r="I1231" s="55">
        <v>180878.28</v>
      </c>
      <c r="J1231">
        <v>5</v>
      </c>
    </row>
    <row r="1232" spans="1:10" ht="15.75" hidden="1" customHeight="1">
      <c r="A1232" t="s">
        <v>2527</v>
      </c>
      <c r="B1232" t="s">
        <v>2528</v>
      </c>
      <c r="C1232">
        <v>0</v>
      </c>
      <c r="D1232">
        <v>6</v>
      </c>
      <c r="E1232">
        <v>2025</v>
      </c>
      <c r="F1232" s="55">
        <v>0</v>
      </c>
      <c r="G1232" s="55">
        <v>164192.29</v>
      </c>
      <c r="H1232" s="55">
        <v>0</v>
      </c>
      <c r="I1232" s="55">
        <v>164192.29</v>
      </c>
      <c r="J1232">
        <v>6</v>
      </c>
    </row>
    <row r="1233" spans="1:10" ht="15.75" hidden="1" customHeight="1">
      <c r="A1233" t="s">
        <v>2529</v>
      </c>
      <c r="B1233" t="s">
        <v>2530</v>
      </c>
      <c r="C1233">
        <v>0</v>
      </c>
      <c r="D1233">
        <v>6</v>
      </c>
      <c r="E1233">
        <v>2025</v>
      </c>
      <c r="F1233" s="55">
        <v>0</v>
      </c>
      <c r="G1233" s="55">
        <v>51355</v>
      </c>
      <c r="H1233" s="55">
        <v>0</v>
      </c>
      <c r="I1233" s="55">
        <v>51355</v>
      </c>
      <c r="J1233">
        <v>7</v>
      </c>
    </row>
    <row r="1234" spans="1:10" ht="15.75" hidden="1" customHeight="1">
      <c r="A1234" t="s">
        <v>2531</v>
      </c>
      <c r="B1234" t="s">
        <v>2532</v>
      </c>
      <c r="C1234">
        <v>0</v>
      </c>
      <c r="D1234">
        <v>6</v>
      </c>
      <c r="E1234">
        <v>2025</v>
      </c>
      <c r="F1234" s="55">
        <v>0</v>
      </c>
      <c r="G1234" s="55">
        <v>112837.29</v>
      </c>
      <c r="H1234" s="55">
        <v>0</v>
      </c>
      <c r="I1234" s="55">
        <v>112837.29</v>
      </c>
      <c r="J1234">
        <v>7</v>
      </c>
    </row>
    <row r="1235" spans="1:10" ht="15.75" hidden="1" customHeight="1">
      <c r="A1235" t="s">
        <v>2533</v>
      </c>
      <c r="B1235" t="s">
        <v>2534</v>
      </c>
      <c r="C1235">
        <v>0</v>
      </c>
      <c r="D1235">
        <v>6</v>
      </c>
      <c r="E1235">
        <v>2025</v>
      </c>
      <c r="F1235" s="55">
        <v>0</v>
      </c>
      <c r="G1235" s="55">
        <v>11249.38</v>
      </c>
      <c r="H1235" s="55">
        <v>0</v>
      </c>
      <c r="I1235" s="55">
        <v>11249.38</v>
      </c>
      <c r="J1235">
        <v>6</v>
      </c>
    </row>
    <row r="1236" spans="1:10" ht="15.75" hidden="1" customHeight="1">
      <c r="A1236" t="s">
        <v>2535</v>
      </c>
      <c r="B1236" t="s">
        <v>2536</v>
      </c>
      <c r="C1236">
        <v>0</v>
      </c>
      <c r="D1236">
        <v>6</v>
      </c>
      <c r="E1236">
        <v>2025</v>
      </c>
      <c r="F1236" s="55">
        <v>0</v>
      </c>
      <c r="G1236" s="55">
        <v>11249.38</v>
      </c>
      <c r="H1236" s="55">
        <v>0</v>
      </c>
      <c r="I1236" s="55">
        <v>11249.38</v>
      </c>
      <c r="J1236">
        <v>7</v>
      </c>
    </row>
    <row r="1237" spans="1:10" ht="15.75" hidden="1" customHeight="1">
      <c r="A1237" t="s">
        <v>2537</v>
      </c>
      <c r="B1237" t="s">
        <v>2538</v>
      </c>
      <c r="C1237">
        <v>0</v>
      </c>
      <c r="D1237">
        <v>6</v>
      </c>
      <c r="E1237">
        <v>2025</v>
      </c>
      <c r="F1237" s="55">
        <v>0</v>
      </c>
      <c r="G1237" s="55">
        <v>5436.61</v>
      </c>
      <c r="H1237" s="55">
        <v>0</v>
      </c>
      <c r="I1237" s="55">
        <v>5436.61</v>
      </c>
      <c r="J1237">
        <v>6</v>
      </c>
    </row>
    <row r="1238" spans="1:10" ht="15.75" hidden="1" customHeight="1">
      <c r="A1238" t="s">
        <v>2539</v>
      </c>
      <c r="B1238" t="s">
        <v>2540</v>
      </c>
      <c r="C1238">
        <v>0</v>
      </c>
      <c r="D1238">
        <v>6</v>
      </c>
      <c r="E1238">
        <v>2025</v>
      </c>
      <c r="F1238" s="55">
        <v>0</v>
      </c>
      <c r="G1238" s="55">
        <v>5436.61</v>
      </c>
      <c r="H1238" s="55">
        <v>0</v>
      </c>
      <c r="I1238" s="55">
        <v>5436.61</v>
      </c>
      <c r="J1238">
        <v>7</v>
      </c>
    </row>
    <row r="1239" spans="1:10" ht="15.75" hidden="1" customHeight="1">
      <c r="A1239" t="s">
        <v>2541</v>
      </c>
      <c r="B1239" t="s">
        <v>2542</v>
      </c>
      <c r="C1239">
        <v>0</v>
      </c>
      <c r="D1239">
        <v>6</v>
      </c>
      <c r="E1239">
        <v>2025</v>
      </c>
      <c r="F1239" s="55">
        <v>0</v>
      </c>
      <c r="G1239" s="55">
        <v>131006.01</v>
      </c>
      <c r="H1239" s="55">
        <v>0</v>
      </c>
      <c r="I1239" s="55">
        <v>131006.01</v>
      </c>
      <c r="J1239">
        <v>4</v>
      </c>
    </row>
    <row r="1240" spans="1:10" ht="15.75" hidden="1" customHeight="1">
      <c r="A1240" t="s">
        <v>2543</v>
      </c>
      <c r="B1240" t="s">
        <v>2542</v>
      </c>
      <c r="C1240">
        <v>0</v>
      </c>
      <c r="D1240">
        <v>6</v>
      </c>
      <c r="E1240">
        <v>2025</v>
      </c>
      <c r="F1240" s="55">
        <v>0</v>
      </c>
      <c r="G1240" s="55">
        <v>131006.01</v>
      </c>
      <c r="H1240" s="55">
        <v>0</v>
      </c>
      <c r="I1240" s="55">
        <v>131006.01</v>
      </c>
      <c r="J1240">
        <v>5</v>
      </c>
    </row>
    <row r="1241" spans="1:10" ht="15.75" hidden="1" customHeight="1">
      <c r="A1241" t="s">
        <v>2544</v>
      </c>
      <c r="B1241" t="s">
        <v>2545</v>
      </c>
      <c r="C1241">
        <v>0</v>
      </c>
      <c r="D1241">
        <v>6</v>
      </c>
      <c r="E1241">
        <v>2025</v>
      </c>
      <c r="F1241" s="55">
        <v>0</v>
      </c>
      <c r="G1241" s="55">
        <v>131006.01</v>
      </c>
      <c r="H1241" s="55">
        <v>0</v>
      </c>
      <c r="I1241" s="55">
        <v>131006.01</v>
      </c>
      <c r="J1241">
        <v>6</v>
      </c>
    </row>
    <row r="1242" spans="1:10" ht="15.75" hidden="1" customHeight="1">
      <c r="A1242" t="s">
        <v>2546</v>
      </c>
      <c r="B1242" t="s">
        <v>2545</v>
      </c>
      <c r="C1242">
        <v>0</v>
      </c>
      <c r="D1242">
        <v>6</v>
      </c>
      <c r="E1242">
        <v>2025</v>
      </c>
      <c r="F1242" s="55">
        <v>0</v>
      </c>
      <c r="G1242" s="55">
        <v>131006.01</v>
      </c>
      <c r="H1242" s="55">
        <v>0</v>
      </c>
      <c r="I1242" s="55">
        <v>131006.01</v>
      </c>
      <c r="J1242">
        <v>7</v>
      </c>
    </row>
    <row r="1243" spans="1:10" ht="15.75" hidden="1" customHeight="1">
      <c r="A1243" t="s">
        <v>2551</v>
      </c>
      <c r="B1243" t="s">
        <v>2552</v>
      </c>
      <c r="C1243">
        <v>0</v>
      </c>
      <c r="D1243">
        <v>6</v>
      </c>
      <c r="E1243">
        <v>2025</v>
      </c>
      <c r="F1243" s="55">
        <v>0</v>
      </c>
      <c r="G1243" s="55">
        <v>19495425.16</v>
      </c>
      <c r="H1243" s="55">
        <v>0</v>
      </c>
      <c r="I1243" s="55">
        <v>19495425.16</v>
      </c>
      <c r="J1243">
        <v>4</v>
      </c>
    </row>
    <row r="1244" spans="1:10" ht="15.75" hidden="1" customHeight="1">
      <c r="A1244" t="s">
        <v>2553</v>
      </c>
      <c r="B1244" t="s">
        <v>2552</v>
      </c>
      <c r="C1244">
        <v>0</v>
      </c>
      <c r="D1244">
        <v>6</v>
      </c>
      <c r="E1244">
        <v>2025</v>
      </c>
      <c r="F1244" s="55">
        <v>0</v>
      </c>
      <c r="G1244" s="55">
        <v>19495425.16</v>
      </c>
      <c r="H1244" s="55">
        <v>0</v>
      </c>
      <c r="I1244" s="55">
        <v>19495425.16</v>
      </c>
      <c r="J1244">
        <v>5</v>
      </c>
    </row>
    <row r="1245" spans="1:10" ht="15.75" hidden="1" customHeight="1">
      <c r="A1245" t="s">
        <v>2554</v>
      </c>
      <c r="B1245" t="s">
        <v>2555</v>
      </c>
      <c r="C1245">
        <v>0</v>
      </c>
      <c r="D1245">
        <v>6</v>
      </c>
      <c r="E1245">
        <v>2025</v>
      </c>
      <c r="F1245" s="55">
        <v>0</v>
      </c>
      <c r="G1245" s="55">
        <v>15721722.699999999</v>
      </c>
      <c r="H1245" s="55">
        <v>0</v>
      </c>
      <c r="I1245" s="55">
        <v>15721722.699999999</v>
      </c>
      <c r="J1245">
        <v>6</v>
      </c>
    </row>
    <row r="1246" spans="1:10" ht="15.75" hidden="1" customHeight="1">
      <c r="A1246" t="s">
        <v>2556</v>
      </c>
      <c r="B1246" t="s">
        <v>2557</v>
      </c>
      <c r="C1246">
        <v>0</v>
      </c>
      <c r="D1246">
        <v>6</v>
      </c>
      <c r="E1246">
        <v>2025</v>
      </c>
      <c r="F1246" s="55">
        <v>0</v>
      </c>
      <c r="G1246" s="55">
        <v>15721722.699999999</v>
      </c>
      <c r="H1246" s="55">
        <v>0</v>
      </c>
      <c r="I1246" s="55">
        <v>15721722.699999999</v>
      </c>
      <c r="J1246">
        <v>7</v>
      </c>
    </row>
    <row r="1247" spans="1:10" ht="15.75" hidden="1" customHeight="1">
      <c r="A1247" t="s">
        <v>5136</v>
      </c>
      <c r="B1247" t="s">
        <v>4696</v>
      </c>
      <c r="C1247">
        <v>0</v>
      </c>
      <c r="D1247">
        <v>6</v>
      </c>
      <c r="E1247">
        <v>2025</v>
      </c>
      <c r="F1247" s="55">
        <v>0</v>
      </c>
      <c r="G1247" s="55">
        <v>4379.5600000000004</v>
      </c>
      <c r="H1247" s="55">
        <v>0</v>
      </c>
      <c r="I1247" s="55">
        <v>4379.5600000000004</v>
      </c>
      <c r="J1247">
        <v>6</v>
      </c>
    </row>
    <row r="1248" spans="1:10" ht="15.75" hidden="1" customHeight="1">
      <c r="A1248" t="s">
        <v>5137</v>
      </c>
      <c r="B1248" t="s">
        <v>4696</v>
      </c>
      <c r="C1248">
        <v>0</v>
      </c>
      <c r="D1248">
        <v>6</v>
      </c>
      <c r="E1248">
        <v>2025</v>
      </c>
      <c r="F1248" s="55">
        <v>0</v>
      </c>
      <c r="G1248" s="55">
        <v>4379.5600000000004</v>
      </c>
      <c r="H1248" s="55">
        <v>0</v>
      </c>
      <c r="I1248" s="55">
        <v>4379.5600000000004</v>
      </c>
      <c r="J1248">
        <v>7</v>
      </c>
    </row>
    <row r="1249" spans="1:10" ht="15.75" hidden="1" customHeight="1">
      <c r="A1249" t="s">
        <v>2558</v>
      </c>
      <c r="B1249" t="s">
        <v>2559</v>
      </c>
      <c r="C1249">
        <v>0</v>
      </c>
      <c r="D1249">
        <v>6</v>
      </c>
      <c r="E1249">
        <v>2025</v>
      </c>
      <c r="F1249" s="55">
        <v>0</v>
      </c>
      <c r="G1249" s="55">
        <v>3769322.9</v>
      </c>
      <c r="H1249" s="55">
        <v>0</v>
      </c>
      <c r="I1249" s="55">
        <v>3769322.9</v>
      </c>
      <c r="J1249">
        <v>6</v>
      </c>
    </row>
    <row r="1250" spans="1:10" ht="15.75" hidden="1" customHeight="1">
      <c r="A1250" t="s">
        <v>2560</v>
      </c>
      <c r="B1250" t="s">
        <v>2561</v>
      </c>
      <c r="C1250">
        <v>0</v>
      </c>
      <c r="D1250">
        <v>6</v>
      </c>
      <c r="E1250">
        <v>2025</v>
      </c>
      <c r="F1250" s="55">
        <v>0</v>
      </c>
      <c r="G1250" s="55">
        <v>3769322.9</v>
      </c>
      <c r="H1250" s="55">
        <v>0</v>
      </c>
      <c r="I1250" s="55">
        <v>3769322.9</v>
      </c>
      <c r="J1250">
        <v>7</v>
      </c>
    </row>
    <row r="1251" spans="1:10" ht="15.75" hidden="1" customHeight="1">
      <c r="A1251" t="s">
        <v>2562</v>
      </c>
      <c r="B1251" t="s">
        <v>2563</v>
      </c>
      <c r="C1251">
        <v>0</v>
      </c>
      <c r="D1251">
        <v>6</v>
      </c>
      <c r="E1251">
        <v>2025</v>
      </c>
      <c r="F1251" s="55">
        <v>0</v>
      </c>
      <c r="G1251" s="55">
        <v>5248319.41</v>
      </c>
      <c r="H1251" s="55">
        <v>0</v>
      </c>
      <c r="I1251" s="55">
        <v>5248319.41</v>
      </c>
      <c r="J1251">
        <v>2</v>
      </c>
    </row>
    <row r="1252" spans="1:10" ht="15.75" customHeight="1">
      <c r="A1252" t="s">
        <v>2564</v>
      </c>
      <c r="B1252" t="s">
        <v>2565</v>
      </c>
      <c r="C1252">
        <v>0</v>
      </c>
      <c r="D1252">
        <v>6</v>
      </c>
      <c r="E1252">
        <v>2025</v>
      </c>
      <c r="F1252" s="55">
        <v>0</v>
      </c>
      <c r="G1252" s="55">
        <v>5248319.41</v>
      </c>
      <c r="H1252" s="55">
        <v>0</v>
      </c>
      <c r="I1252" s="55">
        <v>5248319.41</v>
      </c>
      <c r="J1252">
        <v>3</v>
      </c>
    </row>
    <row r="1253" spans="1:10" ht="15.75" hidden="1" customHeight="1">
      <c r="A1253" t="s">
        <v>2566</v>
      </c>
      <c r="B1253" t="s">
        <v>2567</v>
      </c>
      <c r="C1253">
        <v>0</v>
      </c>
      <c r="D1253">
        <v>6</v>
      </c>
      <c r="E1253">
        <v>2025</v>
      </c>
      <c r="F1253" s="55">
        <v>0</v>
      </c>
      <c r="G1253" s="55">
        <v>5205644.01</v>
      </c>
      <c r="H1253" s="55">
        <v>0</v>
      </c>
      <c r="I1253" s="55">
        <v>5205644.01</v>
      </c>
      <c r="J1253">
        <v>4</v>
      </c>
    </row>
    <row r="1254" spans="1:10" ht="15.75" hidden="1" customHeight="1">
      <c r="A1254" t="s">
        <v>2568</v>
      </c>
      <c r="B1254" t="s">
        <v>2569</v>
      </c>
      <c r="C1254">
        <v>0</v>
      </c>
      <c r="D1254">
        <v>6</v>
      </c>
      <c r="E1254">
        <v>2025</v>
      </c>
      <c r="F1254" s="55">
        <v>0</v>
      </c>
      <c r="G1254" s="55">
        <v>5205644.01</v>
      </c>
      <c r="H1254" s="55">
        <v>0</v>
      </c>
      <c r="I1254" s="55">
        <v>5205644.01</v>
      </c>
      <c r="J1254">
        <v>5</v>
      </c>
    </row>
    <row r="1255" spans="1:10" ht="15.75" hidden="1" customHeight="1">
      <c r="A1255" t="s">
        <v>2570</v>
      </c>
      <c r="B1255" t="s">
        <v>2571</v>
      </c>
      <c r="C1255">
        <v>0</v>
      </c>
      <c r="D1255">
        <v>6</v>
      </c>
      <c r="E1255">
        <v>2025</v>
      </c>
      <c r="F1255" s="55">
        <v>0</v>
      </c>
      <c r="G1255" s="55">
        <v>5205644.01</v>
      </c>
      <c r="H1255" s="55">
        <v>0</v>
      </c>
      <c r="I1255" s="55">
        <v>5205644.01</v>
      </c>
      <c r="J1255">
        <v>6</v>
      </c>
    </row>
    <row r="1256" spans="1:10" ht="15.75" hidden="1" customHeight="1">
      <c r="A1256" t="s">
        <v>2572</v>
      </c>
      <c r="B1256" t="s">
        <v>2573</v>
      </c>
      <c r="C1256">
        <v>0</v>
      </c>
      <c r="D1256">
        <v>6</v>
      </c>
      <c r="E1256">
        <v>2025</v>
      </c>
      <c r="F1256" s="55">
        <v>0</v>
      </c>
      <c r="G1256" s="55">
        <v>5205644.01</v>
      </c>
      <c r="H1256" s="55">
        <v>0</v>
      </c>
      <c r="I1256" s="55">
        <v>5205644.01</v>
      </c>
      <c r="J1256">
        <v>7</v>
      </c>
    </row>
    <row r="1257" spans="1:10" ht="15.75" hidden="1" customHeight="1">
      <c r="A1257" t="s">
        <v>4397</v>
      </c>
      <c r="B1257" t="s">
        <v>4398</v>
      </c>
      <c r="C1257">
        <v>0</v>
      </c>
      <c r="D1257">
        <v>6</v>
      </c>
      <c r="E1257">
        <v>2025</v>
      </c>
      <c r="F1257" s="55">
        <v>0</v>
      </c>
      <c r="G1257" s="55">
        <v>42675.4</v>
      </c>
      <c r="H1257" s="55">
        <v>0</v>
      </c>
      <c r="I1257" s="55">
        <v>42675.4</v>
      </c>
      <c r="J1257">
        <v>4</v>
      </c>
    </row>
    <row r="1258" spans="1:10" ht="15.75" hidden="1" customHeight="1">
      <c r="A1258" t="s">
        <v>4399</v>
      </c>
      <c r="B1258" t="s">
        <v>4400</v>
      </c>
      <c r="C1258">
        <v>0</v>
      </c>
      <c r="D1258">
        <v>6</v>
      </c>
      <c r="E1258">
        <v>2025</v>
      </c>
      <c r="F1258" s="55">
        <v>0</v>
      </c>
      <c r="G1258" s="55">
        <v>42675.4</v>
      </c>
      <c r="H1258" s="55">
        <v>0</v>
      </c>
      <c r="I1258" s="55">
        <v>42675.4</v>
      </c>
      <c r="J1258">
        <v>5</v>
      </c>
    </row>
    <row r="1259" spans="1:10" ht="15.75" hidden="1" customHeight="1">
      <c r="A1259" t="s">
        <v>4401</v>
      </c>
      <c r="B1259" t="s">
        <v>4400</v>
      </c>
      <c r="C1259">
        <v>0</v>
      </c>
      <c r="D1259">
        <v>6</v>
      </c>
      <c r="E1259">
        <v>2025</v>
      </c>
      <c r="F1259" s="55">
        <v>0</v>
      </c>
      <c r="G1259" s="55">
        <v>42675.4</v>
      </c>
      <c r="H1259" s="55">
        <v>0</v>
      </c>
      <c r="I1259" s="55">
        <v>42675.4</v>
      </c>
      <c r="J1259">
        <v>6</v>
      </c>
    </row>
    <row r="1260" spans="1:10" ht="15.75" hidden="1" customHeight="1">
      <c r="A1260" t="s">
        <v>4402</v>
      </c>
      <c r="B1260" t="s">
        <v>4403</v>
      </c>
      <c r="C1260">
        <v>0</v>
      </c>
      <c r="D1260">
        <v>6</v>
      </c>
      <c r="E1260">
        <v>2025</v>
      </c>
      <c r="F1260" s="55">
        <v>0</v>
      </c>
      <c r="G1260" s="55">
        <v>42675.4</v>
      </c>
      <c r="H1260" s="55">
        <v>0</v>
      </c>
      <c r="I1260" s="55">
        <v>42675.4</v>
      </c>
      <c r="J1260">
        <v>7</v>
      </c>
    </row>
    <row r="1261" spans="1:10" ht="15.75" hidden="1" customHeight="1">
      <c r="A1261" t="s">
        <v>2574</v>
      </c>
      <c r="B1261" t="s">
        <v>2575</v>
      </c>
      <c r="C1261">
        <v>0</v>
      </c>
      <c r="D1261">
        <v>6</v>
      </c>
      <c r="E1261">
        <v>2025</v>
      </c>
      <c r="F1261" s="55">
        <v>0</v>
      </c>
      <c r="G1261" s="55">
        <v>8516798.2899999991</v>
      </c>
      <c r="H1261" s="55">
        <v>0</v>
      </c>
      <c r="I1261" s="55">
        <v>8516798.2899999991</v>
      </c>
      <c r="J1261">
        <v>2</v>
      </c>
    </row>
    <row r="1262" spans="1:10" ht="15.75" customHeight="1">
      <c r="A1262" t="s">
        <v>2576</v>
      </c>
      <c r="B1262" t="s">
        <v>2577</v>
      </c>
      <c r="C1262">
        <v>0</v>
      </c>
      <c r="D1262">
        <v>6</v>
      </c>
      <c r="E1262">
        <v>2025</v>
      </c>
      <c r="F1262" s="55">
        <v>0</v>
      </c>
      <c r="G1262" s="55">
        <v>8349466.1500000004</v>
      </c>
      <c r="H1262" s="55">
        <v>0</v>
      </c>
      <c r="I1262" s="55">
        <v>8349466.1500000004</v>
      </c>
      <c r="J1262">
        <v>3</v>
      </c>
    </row>
    <row r="1263" spans="1:10" ht="15.75" hidden="1" customHeight="1">
      <c r="A1263" t="s">
        <v>2578</v>
      </c>
      <c r="B1263" t="s">
        <v>2579</v>
      </c>
      <c r="C1263">
        <v>0</v>
      </c>
      <c r="D1263">
        <v>6</v>
      </c>
      <c r="E1263">
        <v>2025</v>
      </c>
      <c r="F1263" s="55">
        <v>0</v>
      </c>
      <c r="G1263" s="55">
        <v>8084803.6500000004</v>
      </c>
      <c r="H1263" s="55">
        <v>0</v>
      </c>
      <c r="I1263" s="55">
        <v>8084803.6500000004</v>
      </c>
      <c r="J1263">
        <v>4</v>
      </c>
    </row>
    <row r="1264" spans="1:10" ht="15.75" hidden="1" customHeight="1">
      <c r="A1264" t="s">
        <v>2580</v>
      </c>
      <c r="B1264" t="s">
        <v>2581</v>
      </c>
      <c r="C1264">
        <v>0</v>
      </c>
      <c r="D1264">
        <v>6</v>
      </c>
      <c r="E1264">
        <v>2025</v>
      </c>
      <c r="F1264" s="55">
        <v>0</v>
      </c>
      <c r="G1264" s="55">
        <v>8084803.6500000004</v>
      </c>
      <c r="H1264" s="55">
        <v>0</v>
      </c>
      <c r="I1264" s="55">
        <v>8084803.6500000004</v>
      </c>
      <c r="J1264">
        <v>5</v>
      </c>
    </row>
    <row r="1265" spans="1:10" ht="15.75" hidden="1" customHeight="1">
      <c r="A1265" t="s">
        <v>2582</v>
      </c>
      <c r="B1265" t="s">
        <v>2581</v>
      </c>
      <c r="C1265">
        <v>0</v>
      </c>
      <c r="D1265">
        <v>6</v>
      </c>
      <c r="E1265">
        <v>2025</v>
      </c>
      <c r="F1265" s="55">
        <v>0</v>
      </c>
      <c r="G1265" s="55">
        <v>8084803.6500000004</v>
      </c>
      <c r="H1265" s="55">
        <v>0</v>
      </c>
      <c r="I1265" s="55">
        <v>8084803.6500000004</v>
      </c>
      <c r="J1265">
        <v>6</v>
      </c>
    </row>
    <row r="1266" spans="1:10" ht="15.75" hidden="1" customHeight="1">
      <c r="A1266" t="s">
        <v>2583</v>
      </c>
      <c r="B1266" t="s">
        <v>2584</v>
      </c>
      <c r="C1266">
        <v>0</v>
      </c>
      <c r="D1266">
        <v>6</v>
      </c>
      <c r="E1266">
        <v>2025</v>
      </c>
      <c r="F1266" s="55">
        <v>0</v>
      </c>
      <c r="G1266" s="55">
        <v>8084803.6500000004</v>
      </c>
      <c r="H1266" s="55">
        <v>0</v>
      </c>
      <c r="I1266" s="55">
        <v>8084803.6500000004</v>
      </c>
      <c r="J1266">
        <v>7</v>
      </c>
    </row>
    <row r="1267" spans="1:10" ht="15.75" hidden="1" customHeight="1">
      <c r="A1267" t="s">
        <v>2585</v>
      </c>
      <c r="B1267" t="s">
        <v>2586</v>
      </c>
      <c r="C1267">
        <v>0</v>
      </c>
      <c r="D1267">
        <v>6</v>
      </c>
      <c r="E1267">
        <v>2025</v>
      </c>
      <c r="F1267" s="55">
        <v>0</v>
      </c>
      <c r="G1267" s="55">
        <v>260958.35</v>
      </c>
      <c r="H1267" s="55">
        <v>0</v>
      </c>
      <c r="I1267" s="55">
        <v>260958.35</v>
      </c>
      <c r="J1267">
        <v>4</v>
      </c>
    </row>
    <row r="1268" spans="1:10" ht="15.75" hidden="1" customHeight="1">
      <c r="A1268" t="s">
        <v>2587</v>
      </c>
      <c r="B1268" t="s">
        <v>2588</v>
      </c>
      <c r="C1268">
        <v>0</v>
      </c>
      <c r="D1268">
        <v>6</v>
      </c>
      <c r="E1268">
        <v>2025</v>
      </c>
      <c r="F1268" s="55">
        <v>0</v>
      </c>
      <c r="G1268" s="55">
        <v>87187.55</v>
      </c>
      <c r="H1268" s="55">
        <v>0</v>
      </c>
      <c r="I1268" s="55">
        <v>87187.55</v>
      </c>
      <c r="J1268">
        <v>5</v>
      </c>
    </row>
    <row r="1269" spans="1:10" ht="15.75" hidden="1" customHeight="1">
      <c r="A1269" t="s">
        <v>2589</v>
      </c>
      <c r="B1269" t="s">
        <v>2588</v>
      </c>
      <c r="C1269">
        <v>0</v>
      </c>
      <c r="D1269">
        <v>6</v>
      </c>
      <c r="E1269">
        <v>2025</v>
      </c>
      <c r="F1269" s="55">
        <v>0</v>
      </c>
      <c r="G1269" s="55">
        <v>87187.55</v>
      </c>
      <c r="H1269" s="55">
        <v>0</v>
      </c>
      <c r="I1269" s="55">
        <v>87187.55</v>
      </c>
      <c r="J1269">
        <v>6</v>
      </c>
    </row>
    <row r="1270" spans="1:10" ht="15.75" hidden="1" customHeight="1">
      <c r="A1270" t="s">
        <v>2590</v>
      </c>
      <c r="B1270" t="s">
        <v>2591</v>
      </c>
      <c r="C1270">
        <v>0</v>
      </c>
      <c r="D1270">
        <v>6</v>
      </c>
      <c r="E1270">
        <v>2025</v>
      </c>
      <c r="F1270" s="55">
        <v>0</v>
      </c>
      <c r="G1270" s="55">
        <v>87187.55</v>
      </c>
      <c r="H1270" s="55">
        <v>0</v>
      </c>
      <c r="I1270" s="55">
        <v>87187.55</v>
      </c>
      <c r="J1270">
        <v>7</v>
      </c>
    </row>
    <row r="1271" spans="1:10" ht="15.75" hidden="1" customHeight="1">
      <c r="A1271" t="s">
        <v>2592</v>
      </c>
      <c r="B1271" t="s">
        <v>2593</v>
      </c>
      <c r="C1271">
        <v>0</v>
      </c>
      <c r="D1271">
        <v>6</v>
      </c>
      <c r="E1271">
        <v>2025</v>
      </c>
      <c r="F1271" s="55">
        <v>0</v>
      </c>
      <c r="G1271" s="55">
        <v>173770.8</v>
      </c>
      <c r="H1271" s="55">
        <v>0</v>
      </c>
      <c r="I1271" s="55">
        <v>173770.8</v>
      </c>
      <c r="J1271">
        <v>5</v>
      </c>
    </row>
    <row r="1272" spans="1:10" ht="15.75" hidden="1" customHeight="1">
      <c r="A1272" t="s">
        <v>2594</v>
      </c>
      <c r="B1272" t="s">
        <v>2593</v>
      </c>
      <c r="C1272">
        <v>0</v>
      </c>
      <c r="D1272">
        <v>6</v>
      </c>
      <c r="E1272">
        <v>2025</v>
      </c>
      <c r="F1272" s="55">
        <v>0</v>
      </c>
      <c r="G1272" s="55">
        <v>173770.8</v>
      </c>
      <c r="H1272" s="55">
        <v>0</v>
      </c>
      <c r="I1272" s="55">
        <v>173770.8</v>
      </c>
      <c r="J1272">
        <v>6</v>
      </c>
    </row>
    <row r="1273" spans="1:10" ht="15.75" hidden="1" customHeight="1">
      <c r="A1273" t="s">
        <v>2595</v>
      </c>
      <c r="B1273" t="s">
        <v>2596</v>
      </c>
      <c r="C1273">
        <v>0</v>
      </c>
      <c r="D1273">
        <v>6</v>
      </c>
      <c r="E1273">
        <v>2025</v>
      </c>
      <c r="F1273" s="55">
        <v>0</v>
      </c>
      <c r="G1273" s="55">
        <v>173770.8</v>
      </c>
      <c r="H1273" s="55">
        <v>0</v>
      </c>
      <c r="I1273" s="55">
        <v>173770.8</v>
      </c>
      <c r="J1273">
        <v>7</v>
      </c>
    </row>
    <row r="1274" spans="1:10" ht="15.75" hidden="1" customHeight="1">
      <c r="A1274" t="s">
        <v>5138</v>
      </c>
      <c r="B1274" t="s">
        <v>5139</v>
      </c>
      <c r="C1274">
        <v>0</v>
      </c>
      <c r="D1274">
        <v>6</v>
      </c>
      <c r="E1274">
        <v>2025</v>
      </c>
      <c r="F1274" s="55">
        <v>0</v>
      </c>
      <c r="G1274" s="55">
        <v>3704.15</v>
      </c>
      <c r="H1274" s="55">
        <v>0</v>
      </c>
      <c r="I1274" s="55">
        <v>3704.15</v>
      </c>
      <c r="J1274">
        <v>4</v>
      </c>
    </row>
    <row r="1275" spans="1:10" ht="15.75" hidden="1" customHeight="1">
      <c r="A1275" t="s">
        <v>5140</v>
      </c>
      <c r="B1275" t="s">
        <v>5139</v>
      </c>
      <c r="C1275">
        <v>0</v>
      </c>
      <c r="D1275">
        <v>6</v>
      </c>
      <c r="E1275">
        <v>2025</v>
      </c>
      <c r="F1275" s="55">
        <v>0</v>
      </c>
      <c r="G1275" s="55">
        <v>3704.15</v>
      </c>
      <c r="H1275" s="55">
        <v>0</v>
      </c>
      <c r="I1275" s="55">
        <v>3704.15</v>
      </c>
      <c r="J1275">
        <v>5</v>
      </c>
    </row>
    <row r="1276" spans="1:10" ht="15.75" hidden="1" customHeight="1">
      <c r="A1276" t="s">
        <v>5141</v>
      </c>
      <c r="B1276" t="s">
        <v>5139</v>
      </c>
      <c r="C1276">
        <v>0</v>
      </c>
      <c r="D1276">
        <v>6</v>
      </c>
      <c r="E1276">
        <v>2025</v>
      </c>
      <c r="F1276" s="55">
        <v>0</v>
      </c>
      <c r="G1276" s="55">
        <v>3704.15</v>
      </c>
      <c r="H1276" s="55">
        <v>0</v>
      </c>
      <c r="I1276" s="55">
        <v>3704.15</v>
      </c>
      <c r="J1276">
        <v>7</v>
      </c>
    </row>
    <row r="1277" spans="1:10" ht="15.75" hidden="1" customHeight="1">
      <c r="A1277" t="s">
        <v>5142</v>
      </c>
      <c r="B1277" t="s">
        <v>5139</v>
      </c>
      <c r="C1277">
        <v>0</v>
      </c>
      <c r="D1277">
        <v>6</v>
      </c>
      <c r="E1277">
        <v>2025</v>
      </c>
      <c r="F1277" s="55">
        <v>0</v>
      </c>
      <c r="G1277" s="55">
        <v>3704.15</v>
      </c>
      <c r="H1277" s="55">
        <v>0</v>
      </c>
      <c r="I1277" s="55">
        <v>3704.15</v>
      </c>
      <c r="J1277">
        <v>6</v>
      </c>
    </row>
    <row r="1278" spans="1:10" ht="15.75" customHeight="1">
      <c r="A1278" t="s">
        <v>2597</v>
      </c>
      <c r="B1278" t="s">
        <v>2598</v>
      </c>
      <c r="C1278">
        <v>0</v>
      </c>
      <c r="D1278">
        <v>6</v>
      </c>
      <c r="E1278">
        <v>2025</v>
      </c>
      <c r="F1278" s="55">
        <v>0</v>
      </c>
      <c r="G1278" s="55">
        <v>167332.14000000001</v>
      </c>
      <c r="H1278" s="55">
        <v>0</v>
      </c>
      <c r="I1278" s="55">
        <v>167332.14000000001</v>
      </c>
      <c r="J1278">
        <v>3</v>
      </c>
    </row>
    <row r="1279" spans="1:10" ht="15.75" hidden="1" customHeight="1">
      <c r="A1279" t="s">
        <v>2599</v>
      </c>
      <c r="B1279" t="s">
        <v>2600</v>
      </c>
      <c r="C1279">
        <v>0</v>
      </c>
      <c r="D1279">
        <v>6</v>
      </c>
      <c r="E1279">
        <v>2025</v>
      </c>
      <c r="F1279" s="55">
        <v>0</v>
      </c>
      <c r="G1279" s="55">
        <v>8552.06</v>
      </c>
      <c r="H1279" s="55">
        <v>0</v>
      </c>
      <c r="I1279" s="55">
        <v>8552.06</v>
      </c>
      <c r="J1279">
        <v>4</v>
      </c>
    </row>
    <row r="1280" spans="1:10" ht="15.75" hidden="1" customHeight="1">
      <c r="A1280" t="s">
        <v>2601</v>
      </c>
      <c r="B1280" t="s">
        <v>2598</v>
      </c>
      <c r="C1280">
        <v>0</v>
      </c>
      <c r="D1280">
        <v>6</v>
      </c>
      <c r="E1280">
        <v>2025</v>
      </c>
      <c r="F1280" s="55">
        <v>0</v>
      </c>
      <c r="G1280" s="55">
        <v>8552.06</v>
      </c>
      <c r="H1280" s="55">
        <v>0</v>
      </c>
      <c r="I1280" s="55">
        <v>8552.06</v>
      </c>
      <c r="J1280">
        <v>5</v>
      </c>
    </row>
    <row r="1281" spans="1:10" ht="15.75" hidden="1" customHeight="1">
      <c r="A1281" t="s">
        <v>2602</v>
      </c>
      <c r="B1281" t="s">
        <v>2598</v>
      </c>
      <c r="C1281">
        <v>0</v>
      </c>
      <c r="D1281">
        <v>6</v>
      </c>
      <c r="E1281">
        <v>2025</v>
      </c>
      <c r="F1281" s="55">
        <v>0</v>
      </c>
      <c r="G1281" s="55">
        <v>8552.06</v>
      </c>
      <c r="H1281" s="55">
        <v>0</v>
      </c>
      <c r="I1281" s="55">
        <v>8552.06</v>
      </c>
      <c r="J1281">
        <v>6</v>
      </c>
    </row>
    <row r="1282" spans="1:10" ht="15.75" hidden="1" customHeight="1">
      <c r="A1282" t="s">
        <v>2603</v>
      </c>
      <c r="B1282" t="s">
        <v>2598</v>
      </c>
      <c r="C1282">
        <v>0</v>
      </c>
      <c r="D1282">
        <v>6</v>
      </c>
      <c r="E1282">
        <v>2025</v>
      </c>
      <c r="F1282" s="55">
        <v>0</v>
      </c>
      <c r="G1282" s="55">
        <v>8552.06</v>
      </c>
      <c r="H1282" s="55">
        <v>0</v>
      </c>
      <c r="I1282" s="55">
        <v>8552.06</v>
      </c>
      <c r="J1282">
        <v>7</v>
      </c>
    </row>
    <row r="1283" spans="1:10" ht="15.75" hidden="1" customHeight="1">
      <c r="A1283" t="s">
        <v>2612</v>
      </c>
      <c r="B1283" t="s">
        <v>2613</v>
      </c>
      <c r="C1283">
        <v>0</v>
      </c>
      <c r="D1283">
        <v>6</v>
      </c>
      <c r="E1283">
        <v>2025</v>
      </c>
      <c r="F1283" s="55">
        <v>0</v>
      </c>
      <c r="G1283" s="55">
        <v>2658.7</v>
      </c>
      <c r="H1283" s="55">
        <v>0</v>
      </c>
      <c r="I1283" s="55">
        <v>2658.7</v>
      </c>
      <c r="J1283">
        <v>4</v>
      </c>
    </row>
    <row r="1284" spans="1:10" ht="15.75" hidden="1" customHeight="1">
      <c r="A1284" t="s">
        <v>2614</v>
      </c>
      <c r="B1284" t="s">
        <v>2615</v>
      </c>
      <c r="C1284">
        <v>0</v>
      </c>
      <c r="D1284">
        <v>6</v>
      </c>
      <c r="E1284">
        <v>2025</v>
      </c>
      <c r="F1284" s="55">
        <v>0</v>
      </c>
      <c r="G1284" s="55">
        <v>2658.7</v>
      </c>
      <c r="H1284" s="55">
        <v>0</v>
      </c>
      <c r="I1284" s="55">
        <v>2658.7</v>
      </c>
      <c r="J1284">
        <v>5</v>
      </c>
    </row>
    <row r="1285" spans="1:10" ht="15.75" hidden="1" customHeight="1">
      <c r="A1285" t="s">
        <v>2616</v>
      </c>
      <c r="B1285" t="s">
        <v>2617</v>
      </c>
      <c r="C1285">
        <v>0</v>
      </c>
      <c r="D1285">
        <v>6</v>
      </c>
      <c r="E1285">
        <v>2025</v>
      </c>
      <c r="F1285" s="55">
        <v>0</v>
      </c>
      <c r="G1285" s="55">
        <v>2658.7</v>
      </c>
      <c r="H1285" s="55">
        <v>0</v>
      </c>
      <c r="I1285" s="55">
        <v>2658.7</v>
      </c>
      <c r="J1285">
        <v>6</v>
      </c>
    </row>
    <row r="1286" spans="1:10" ht="15.75" hidden="1" customHeight="1">
      <c r="A1286" t="s">
        <v>2618</v>
      </c>
      <c r="B1286" t="s">
        <v>2619</v>
      </c>
      <c r="C1286">
        <v>0</v>
      </c>
      <c r="D1286">
        <v>6</v>
      </c>
      <c r="E1286">
        <v>2025</v>
      </c>
      <c r="F1286" s="55">
        <v>0</v>
      </c>
      <c r="G1286" s="55">
        <v>2598.6999999999998</v>
      </c>
      <c r="H1286" s="55">
        <v>0</v>
      </c>
      <c r="I1286" s="55">
        <v>2598.6999999999998</v>
      </c>
      <c r="J1286">
        <v>7</v>
      </c>
    </row>
    <row r="1287" spans="1:10" ht="15.75" hidden="1" customHeight="1">
      <c r="A1287" t="s">
        <v>2620</v>
      </c>
      <c r="B1287" t="s">
        <v>2621</v>
      </c>
      <c r="C1287">
        <v>0</v>
      </c>
      <c r="D1287">
        <v>6</v>
      </c>
      <c r="E1287">
        <v>2025</v>
      </c>
      <c r="F1287" s="55">
        <v>0</v>
      </c>
      <c r="G1287" s="55">
        <v>60</v>
      </c>
      <c r="H1287" s="55">
        <v>0</v>
      </c>
      <c r="I1287" s="55">
        <v>60</v>
      </c>
      <c r="J1287">
        <v>7</v>
      </c>
    </row>
    <row r="1288" spans="1:10" ht="15.75" hidden="1" customHeight="1">
      <c r="A1288" t="s">
        <v>2622</v>
      </c>
      <c r="B1288" t="s">
        <v>2623</v>
      </c>
      <c r="C1288">
        <v>0</v>
      </c>
      <c r="D1288">
        <v>6</v>
      </c>
      <c r="E1288">
        <v>2025</v>
      </c>
      <c r="F1288" s="55">
        <v>0</v>
      </c>
      <c r="G1288" s="55">
        <v>156122.79</v>
      </c>
      <c r="H1288" s="55">
        <v>0</v>
      </c>
      <c r="I1288" s="55">
        <v>156122.79</v>
      </c>
      <c r="J1288">
        <v>4</v>
      </c>
    </row>
    <row r="1289" spans="1:10" ht="15.75" hidden="1" customHeight="1">
      <c r="A1289" t="s">
        <v>2624</v>
      </c>
      <c r="B1289" t="s">
        <v>2623</v>
      </c>
      <c r="C1289">
        <v>0</v>
      </c>
      <c r="D1289">
        <v>6</v>
      </c>
      <c r="E1289">
        <v>2025</v>
      </c>
      <c r="F1289" s="55">
        <v>0</v>
      </c>
      <c r="G1289" s="55">
        <v>156122.79</v>
      </c>
      <c r="H1289" s="55">
        <v>0</v>
      </c>
      <c r="I1289" s="55">
        <v>156122.79</v>
      </c>
      <c r="J1289">
        <v>5</v>
      </c>
    </row>
    <row r="1290" spans="1:10" ht="15.75" hidden="1" customHeight="1">
      <c r="A1290" t="s">
        <v>2625</v>
      </c>
      <c r="B1290" t="s">
        <v>2623</v>
      </c>
      <c r="C1290">
        <v>0</v>
      </c>
      <c r="D1290">
        <v>6</v>
      </c>
      <c r="E1290">
        <v>2025</v>
      </c>
      <c r="F1290" s="55">
        <v>0</v>
      </c>
      <c r="G1290" s="55">
        <v>156122.79</v>
      </c>
      <c r="H1290" s="55">
        <v>0</v>
      </c>
      <c r="I1290" s="55">
        <v>156122.79</v>
      </c>
      <c r="J1290">
        <v>6</v>
      </c>
    </row>
    <row r="1291" spans="1:10" ht="15.75" hidden="1" customHeight="1">
      <c r="A1291" t="s">
        <v>2626</v>
      </c>
      <c r="B1291" t="s">
        <v>2627</v>
      </c>
      <c r="C1291">
        <v>0</v>
      </c>
      <c r="D1291">
        <v>6</v>
      </c>
      <c r="E1291">
        <v>2025</v>
      </c>
      <c r="F1291" s="55">
        <v>0</v>
      </c>
      <c r="G1291" s="55">
        <v>133998.72</v>
      </c>
      <c r="H1291" s="55">
        <v>0</v>
      </c>
      <c r="I1291" s="55">
        <v>133998.72</v>
      </c>
      <c r="J1291">
        <v>7</v>
      </c>
    </row>
    <row r="1292" spans="1:10" ht="15.75" hidden="1" customHeight="1">
      <c r="A1292" t="s">
        <v>2628</v>
      </c>
      <c r="B1292" t="s">
        <v>2629</v>
      </c>
      <c r="C1292">
        <v>0</v>
      </c>
      <c r="D1292">
        <v>6</v>
      </c>
      <c r="E1292">
        <v>2025</v>
      </c>
      <c r="F1292" s="55">
        <v>0</v>
      </c>
      <c r="G1292" s="55">
        <v>22124.07</v>
      </c>
      <c r="H1292" s="55">
        <v>0</v>
      </c>
      <c r="I1292" s="55">
        <v>22124.07</v>
      </c>
      <c r="J1292">
        <v>7</v>
      </c>
    </row>
    <row r="1293" spans="1:10" ht="15.75" hidden="1" customHeight="1">
      <c r="A1293" t="s">
        <v>5143</v>
      </c>
      <c r="B1293" t="s">
        <v>5144</v>
      </c>
      <c r="C1293">
        <v>0</v>
      </c>
      <c r="D1293">
        <v>6</v>
      </c>
      <c r="E1293">
        <v>2025</v>
      </c>
      <c r="F1293" s="55">
        <v>0</v>
      </c>
      <c r="G1293" s="55">
        <v>-1.41</v>
      </c>
      <c r="H1293" s="55">
        <v>0</v>
      </c>
      <c r="I1293" s="55">
        <v>-1.41</v>
      </c>
      <c r="J1293">
        <v>4</v>
      </c>
    </row>
    <row r="1294" spans="1:10" ht="15.75" hidden="1" customHeight="1">
      <c r="A1294" t="s">
        <v>5145</v>
      </c>
      <c r="B1294" t="s">
        <v>5144</v>
      </c>
      <c r="C1294">
        <v>0</v>
      </c>
      <c r="D1294">
        <v>6</v>
      </c>
      <c r="E1294">
        <v>2025</v>
      </c>
      <c r="F1294" s="55">
        <v>0</v>
      </c>
      <c r="G1294" s="55">
        <v>-1.41</v>
      </c>
      <c r="H1294" s="55">
        <v>0</v>
      </c>
      <c r="I1294" s="55">
        <v>-1.41</v>
      </c>
      <c r="J1294">
        <v>5</v>
      </c>
    </row>
    <row r="1295" spans="1:10" ht="15.75" hidden="1" customHeight="1">
      <c r="A1295" t="s">
        <v>5146</v>
      </c>
      <c r="B1295" t="s">
        <v>5144</v>
      </c>
      <c r="C1295">
        <v>0</v>
      </c>
      <c r="D1295">
        <v>6</v>
      </c>
      <c r="E1295">
        <v>2025</v>
      </c>
      <c r="F1295" s="55">
        <v>0</v>
      </c>
      <c r="G1295" s="55">
        <v>-1.41</v>
      </c>
      <c r="H1295" s="55">
        <v>0</v>
      </c>
      <c r="I1295" s="55">
        <v>-1.41</v>
      </c>
      <c r="J1295">
        <v>6</v>
      </c>
    </row>
    <row r="1296" spans="1:10" ht="15.75" hidden="1" customHeight="1">
      <c r="A1296" t="s">
        <v>5147</v>
      </c>
      <c r="B1296" t="s">
        <v>5144</v>
      </c>
      <c r="C1296">
        <v>0</v>
      </c>
      <c r="D1296">
        <v>6</v>
      </c>
      <c r="E1296">
        <v>2025</v>
      </c>
      <c r="F1296" s="55">
        <v>0</v>
      </c>
      <c r="G1296" s="55">
        <v>-1.41</v>
      </c>
      <c r="H1296" s="55">
        <v>0</v>
      </c>
      <c r="I1296" s="55">
        <v>-1.41</v>
      </c>
      <c r="J1296">
        <v>7</v>
      </c>
    </row>
    <row r="1297" spans="1:10" ht="15.75" hidden="1" customHeight="1">
      <c r="A1297" t="s">
        <v>2630</v>
      </c>
      <c r="B1297" t="s">
        <v>2631</v>
      </c>
      <c r="C1297">
        <v>0</v>
      </c>
      <c r="D1297">
        <v>6</v>
      </c>
      <c r="E1297">
        <v>2025</v>
      </c>
      <c r="F1297" s="55">
        <v>0</v>
      </c>
      <c r="G1297" s="55">
        <v>0</v>
      </c>
      <c r="H1297" s="55">
        <v>0</v>
      </c>
      <c r="I1297" s="55">
        <v>0</v>
      </c>
      <c r="J1297">
        <v>1</v>
      </c>
    </row>
    <row r="1298" spans="1:10" ht="15.75" hidden="1" customHeight="1">
      <c r="A1298" t="s">
        <v>2632</v>
      </c>
      <c r="B1298" t="s">
        <v>2633</v>
      </c>
      <c r="C1298">
        <v>0</v>
      </c>
      <c r="D1298">
        <v>6</v>
      </c>
      <c r="E1298">
        <v>2025</v>
      </c>
      <c r="F1298" s="55">
        <v>0</v>
      </c>
      <c r="G1298" s="55">
        <v>84886.99</v>
      </c>
      <c r="H1298" s="55">
        <v>84886.99</v>
      </c>
      <c r="I1298" s="55">
        <v>0</v>
      </c>
      <c r="J1298">
        <v>1</v>
      </c>
    </row>
    <row r="1299" spans="1:10" ht="15.75" hidden="1" customHeight="1">
      <c r="A1299" t="s">
        <v>2634</v>
      </c>
      <c r="B1299" t="s">
        <v>2635</v>
      </c>
      <c r="C1299">
        <v>0</v>
      </c>
      <c r="D1299">
        <v>6</v>
      </c>
      <c r="E1299">
        <v>2025</v>
      </c>
      <c r="F1299" s="55">
        <v>50415529.560000002</v>
      </c>
      <c r="G1299" s="55">
        <v>0</v>
      </c>
      <c r="H1299" s="55">
        <v>0</v>
      </c>
      <c r="I1299" s="55">
        <v>50415529.560000002</v>
      </c>
      <c r="J1299">
        <v>4</v>
      </c>
    </row>
    <row r="1300" spans="1:10" ht="15.75" hidden="1" customHeight="1">
      <c r="A1300" t="s">
        <v>2636</v>
      </c>
      <c r="B1300" t="s">
        <v>1630</v>
      </c>
      <c r="C1300">
        <v>0</v>
      </c>
      <c r="D1300">
        <v>6</v>
      </c>
      <c r="E1300">
        <v>2025</v>
      </c>
      <c r="F1300" s="55">
        <v>16696953</v>
      </c>
      <c r="G1300" s="55">
        <v>0</v>
      </c>
      <c r="H1300" s="55">
        <v>0</v>
      </c>
      <c r="I1300" s="55">
        <v>16696953</v>
      </c>
      <c r="J1300">
        <v>5</v>
      </c>
    </row>
    <row r="1301" spans="1:10" ht="15.75" hidden="1" customHeight="1">
      <c r="A1301" t="s">
        <v>2637</v>
      </c>
      <c r="B1301" t="s">
        <v>1633</v>
      </c>
      <c r="C1301">
        <v>0</v>
      </c>
      <c r="D1301">
        <v>6</v>
      </c>
      <c r="E1301">
        <v>2025</v>
      </c>
      <c r="F1301" s="55">
        <v>4807060</v>
      </c>
      <c r="G1301" s="55">
        <v>0</v>
      </c>
      <c r="H1301" s="55">
        <v>0</v>
      </c>
      <c r="I1301" s="55">
        <v>4807060</v>
      </c>
      <c r="J1301">
        <v>7</v>
      </c>
    </row>
    <row r="1302" spans="1:10" ht="15.75" hidden="1" customHeight="1">
      <c r="A1302" t="s">
        <v>2638</v>
      </c>
      <c r="B1302" t="s">
        <v>1635</v>
      </c>
      <c r="C1302">
        <v>0</v>
      </c>
      <c r="D1302">
        <v>6</v>
      </c>
      <c r="E1302">
        <v>2025</v>
      </c>
      <c r="F1302" s="55">
        <v>11889893</v>
      </c>
      <c r="G1302" s="55">
        <v>0</v>
      </c>
      <c r="H1302" s="55">
        <v>0</v>
      </c>
      <c r="I1302" s="55">
        <v>11889893</v>
      </c>
      <c r="J1302">
        <v>7</v>
      </c>
    </row>
    <row r="1303" spans="1:10" ht="15.75" hidden="1" customHeight="1">
      <c r="A1303" t="s">
        <v>2639</v>
      </c>
      <c r="B1303" t="s">
        <v>1630</v>
      </c>
      <c r="C1303">
        <v>0</v>
      </c>
      <c r="D1303">
        <v>6</v>
      </c>
      <c r="E1303">
        <v>2025</v>
      </c>
      <c r="F1303" s="55">
        <v>16696953</v>
      </c>
      <c r="G1303" s="55">
        <v>0</v>
      </c>
      <c r="H1303" s="55">
        <v>0</v>
      </c>
      <c r="I1303" s="55">
        <v>16696953</v>
      </c>
      <c r="J1303">
        <v>6</v>
      </c>
    </row>
    <row r="1304" spans="1:10" ht="15.75" hidden="1" customHeight="1">
      <c r="A1304" t="s">
        <v>2640</v>
      </c>
      <c r="B1304" t="s">
        <v>1637</v>
      </c>
      <c r="C1304">
        <v>0</v>
      </c>
      <c r="D1304">
        <v>6</v>
      </c>
      <c r="E1304">
        <v>2025</v>
      </c>
      <c r="F1304" s="55">
        <v>10473459</v>
      </c>
      <c r="G1304" s="55">
        <v>0</v>
      </c>
      <c r="H1304" s="55">
        <v>0</v>
      </c>
      <c r="I1304" s="55">
        <v>10473459</v>
      </c>
      <c r="J1304">
        <v>5</v>
      </c>
    </row>
    <row r="1305" spans="1:10" ht="15.75" hidden="1" customHeight="1">
      <c r="A1305" t="s">
        <v>2641</v>
      </c>
      <c r="B1305" t="s">
        <v>1637</v>
      </c>
      <c r="C1305">
        <v>0</v>
      </c>
      <c r="D1305">
        <v>6</v>
      </c>
      <c r="E1305">
        <v>2025</v>
      </c>
      <c r="F1305" s="55">
        <v>10473459</v>
      </c>
      <c r="G1305" s="55">
        <v>0</v>
      </c>
      <c r="H1305" s="55">
        <v>0</v>
      </c>
      <c r="I1305" s="55">
        <v>10473459</v>
      </c>
      <c r="J1305">
        <v>6</v>
      </c>
    </row>
    <row r="1306" spans="1:10" ht="15.75" hidden="1" customHeight="1">
      <c r="A1306" t="s">
        <v>2642</v>
      </c>
      <c r="B1306" t="s">
        <v>1640</v>
      </c>
      <c r="C1306">
        <v>0</v>
      </c>
      <c r="D1306">
        <v>6</v>
      </c>
      <c r="E1306">
        <v>2025</v>
      </c>
      <c r="F1306" s="55">
        <v>10473459</v>
      </c>
      <c r="G1306" s="55">
        <v>0</v>
      </c>
      <c r="H1306" s="55">
        <v>0</v>
      </c>
      <c r="I1306" s="55">
        <v>10473459</v>
      </c>
      <c r="J1306">
        <v>7</v>
      </c>
    </row>
    <row r="1307" spans="1:10" ht="15.75" hidden="1" customHeight="1">
      <c r="A1307" t="s">
        <v>2643</v>
      </c>
      <c r="B1307" t="s">
        <v>2644</v>
      </c>
      <c r="C1307">
        <v>0</v>
      </c>
      <c r="D1307">
        <v>6</v>
      </c>
      <c r="E1307">
        <v>2025</v>
      </c>
      <c r="F1307" s="55">
        <v>23245117.559999999</v>
      </c>
      <c r="G1307" s="55">
        <v>0</v>
      </c>
      <c r="H1307" s="55">
        <v>0</v>
      </c>
      <c r="I1307" s="55">
        <v>23245117.559999999</v>
      </c>
      <c r="J1307">
        <v>5</v>
      </c>
    </row>
    <row r="1308" spans="1:10" ht="15.75" hidden="1" customHeight="1">
      <c r="A1308" t="s">
        <v>2645</v>
      </c>
      <c r="B1308" t="s">
        <v>2646</v>
      </c>
      <c r="C1308">
        <v>0</v>
      </c>
      <c r="D1308">
        <v>6</v>
      </c>
      <c r="E1308">
        <v>2025</v>
      </c>
      <c r="F1308" s="55">
        <v>16380909.74</v>
      </c>
      <c r="G1308" s="55">
        <v>0</v>
      </c>
      <c r="H1308" s="55">
        <v>0</v>
      </c>
      <c r="I1308" s="55">
        <v>16380909.74</v>
      </c>
      <c r="J1308">
        <v>6</v>
      </c>
    </row>
    <row r="1309" spans="1:10" ht="15.75" hidden="1" customHeight="1">
      <c r="A1309" t="s">
        <v>2647</v>
      </c>
      <c r="B1309" t="s">
        <v>2646</v>
      </c>
      <c r="C1309">
        <v>0</v>
      </c>
      <c r="D1309">
        <v>6</v>
      </c>
      <c r="E1309">
        <v>2025</v>
      </c>
      <c r="F1309" s="55">
        <v>16380909.74</v>
      </c>
      <c r="G1309" s="55">
        <v>0</v>
      </c>
      <c r="H1309" s="55">
        <v>0</v>
      </c>
      <c r="I1309" s="55">
        <v>16380909.74</v>
      </c>
      <c r="J1309">
        <v>7</v>
      </c>
    </row>
    <row r="1310" spans="1:10" ht="15.75" hidden="1" customHeight="1">
      <c r="A1310" t="s">
        <v>2648</v>
      </c>
      <c r="B1310" t="s">
        <v>2649</v>
      </c>
      <c r="C1310">
        <v>0</v>
      </c>
      <c r="D1310">
        <v>6</v>
      </c>
      <c r="E1310">
        <v>2025</v>
      </c>
      <c r="F1310" s="55">
        <v>6864207.8200000003</v>
      </c>
      <c r="G1310" s="55">
        <v>0</v>
      </c>
      <c r="H1310" s="55">
        <v>0</v>
      </c>
      <c r="I1310" s="55">
        <v>6864207.8200000003</v>
      </c>
      <c r="J1310">
        <v>6</v>
      </c>
    </row>
    <row r="1311" spans="1:10" ht="15.75" hidden="1" customHeight="1">
      <c r="A1311" t="s">
        <v>2650</v>
      </c>
      <c r="B1311" t="s">
        <v>2649</v>
      </c>
      <c r="C1311">
        <v>0</v>
      </c>
      <c r="D1311">
        <v>6</v>
      </c>
      <c r="E1311">
        <v>2025</v>
      </c>
      <c r="F1311" s="55">
        <v>6864207.8200000003</v>
      </c>
      <c r="G1311" s="55">
        <v>0</v>
      </c>
      <c r="H1311" s="55">
        <v>0</v>
      </c>
      <c r="I1311" s="55">
        <v>6864207.8200000003</v>
      </c>
      <c r="J1311">
        <v>7</v>
      </c>
    </row>
    <row r="1312" spans="1:10" ht="15.75" hidden="1" customHeight="1">
      <c r="A1312" t="s">
        <v>2651</v>
      </c>
      <c r="B1312" t="s">
        <v>2652</v>
      </c>
      <c r="C1312">
        <v>0</v>
      </c>
      <c r="D1312">
        <v>6</v>
      </c>
      <c r="E1312">
        <v>2025</v>
      </c>
      <c r="F1312" s="55">
        <v>-50415529.560000002</v>
      </c>
      <c r="G1312" s="55">
        <v>0</v>
      </c>
      <c r="H1312" s="55">
        <v>0</v>
      </c>
      <c r="I1312" s="55">
        <v>-50415529.560000002</v>
      </c>
      <c r="J1312">
        <v>4</v>
      </c>
    </row>
    <row r="1313" spans="1:10" ht="15.75" hidden="1" customHeight="1">
      <c r="A1313" t="s">
        <v>2653</v>
      </c>
      <c r="B1313" t="s">
        <v>1630</v>
      </c>
      <c r="C1313">
        <v>0</v>
      </c>
      <c r="D1313">
        <v>6</v>
      </c>
      <c r="E1313">
        <v>2025</v>
      </c>
      <c r="F1313" s="55">
        <v>-16696953</v>
      </c>
      <c r="G1313" s="55">
        <v>0</v>
      </c>
      <c r="H1313" s="55">
        <v>0</v>
      </c>
      <c r="I1313" s="55">
        <v>-16696953</v>
      </c>
      <c r="J1313">
        <v>5</v>
      </c>
    </row>
    <row r="1314" spans="1:10" ht="15.75" hidden="1" customHeight="1">
      <c r="A1314" t="s">
        <v>2654</v>
      </c>
      <c r="B1314" t="s">
        <v>1630</v>
      </c>
      <c r="C1314">
        <v>0</v>
      </c>
      <c r="D1314">
        <v>6</v>
      </c>
      <c r="E1314">
        <v>2025</v>
      </c>
      <c r="F1314" s="55">
        <v>-16696953</v>
      </c>
      <c r="G1314" s="55">
        <v>0</v>
      </c>
      <c r="H1314" s="55">
        <v>0</v>
      </c>
      <c r="I1314" s="55">
        <v>-16696953</v>
      </c>
      <c r="J1314">
        <v>6</v>
      </c>
    </row>
    <row r="1315" spans="1:10" ht="15.75" hidden="1" customHeight="1">
      <c r="A1315" t="s">
        <v>2655</v>
      </c>
      <c r="B1315" t="s">
        <v>2656</v>
      </c>
      <c r="C1315">
        <v>0</v>
      </c>
      <c r="D1315">
        <v>6</v>
      </c>
      <c r="E1315">
        <v>2025</v>
      </c>
      <c r="F1315" s="55">
        <v>-4807060</v>
      </c>
      <c r="G1315" s="55">
        <v>0</v>
      </c>
      <c r="H1315" s="55">
        <v>0</v>
      </c>
      <c r="I1315" s="55">
        <v>-4807060</v>
      </c>
      <c r="J1315">
        <v>7</v>
      </c>
    </row>
    <row r="1316" spans="1:10" ht="15.75" hidden="1" customHeight="1">
      <c r="A1316" t="s">
        <v>2657</v>
      </c>
      <c r="B1316" t="s">
        <v>1635</v>
      </c>
      <c r="C1316">
        <v>0</v>
      </c>
      <c r="D1316">
        <v>6</v>
      </c>
      <c r="E1316">
        <v>2025</v>
      </c>
      <c r="F1316" s="55">
        <v>-11889893</v>
      </c>
      <c r="G1316" s="55">
        <v>0</v>
      </c>
      <c r="H1316" s="55">
        <v>0</v>
      </c>
      <c r="I1316" s="55">
        <v>-11889893</v>
      </c>
      <c r="J1316">
        <v>7</v>
      </c>
    </row>
    <row r="1317" spans="1:10" ht="15.75" hidden="1" customHeight="1">
      <c r="A1317" t="s">
        <v>2658</v>
      </c>
      <c r="B1317" t="s">
        <v>1637</v>
      </c>
      <c r="C1317">
        <v>0</v>
      </c>
      <c r="D1317">
        <v>6</v>
      </c>
      <c r="E1317">
        <v>2025</v>
      </c>
      <c r="F1317" s="55">
        <v>-10473459</v>
      </c>
      <c r="G1317" s="55">
        <v>0</v>
      </c>
      <c r="H1317" s="55">
        <v>0</v>
      </c>
      <c r="I1317" s="55">
        <v>-10473459</v>
      </c>
      <c r="J1317">
        <v>5</v>
      </c>
    </row>
    <row r="1318" spans="1:10" ht="15.75" hidden="1" customHeight="1">
      <c r="A1318" t="s">
        <v>2659</v>
      </c>
      <c r="B1318" t="s">
        <v>1637</v>
      </c>
      <c r="C1318">
        <v>0</v>
      </c>
      <c r="D1318">
        <v>6</v>
      </c>
      <c r="E1318">
        <v>2025</v>
      </c>
      <c r="F1318" s="55">
        <v>-10473459</v>
      </c>
      <c r="G1318" s="55">
        <v>0</v>
      </c>
      <c r="H1318" s="55">
        <v>0</v>
      </c>
      <c r="I1318" s="55">
        <v>-10473459</v>
      </c>
      <c r="J1318">
        <v>6</v>
      </c>
    </row>
    <row r="1319" spans="1:10" ht="15.75" hidden="1" customHeight="1">
      <c r="A1319" t="s">
        <v>2660</v>
      </c>
      <c r="B1319" t="s">
        <v>1640</v>
      </c>
      <c r="C1319">
        <v>0</v>
      </c>
      <c r="D1319">
        <v>6</v>
      </c>
      <c r="E1319">
        <v>2025</v>
      </c>
      <c r="F1319" s="55">
        <v>-10473459</v>
      </c>
      <c r="G1319" s="55">
        <v>0</v>
      </c>
      <c r="H1319" s="55">
        <v>0</v>
      </c>
      <c r="I1319" s="55">
        <v>-10473459</v>
      </c>
      <c r="J1319">
        <v>7</v>
      </c>
    </row>
    <row r="1320" spans="1:10" ht="15.75" hidden="1" customHeight="1">
      <c r="A1320" t="s">
        <v>2661</v>
      </c>
      <c r="B1320" t="s">
        <v>2644</v>
      </c>
      <c r="C1320">
        <v>0</v>
      </c>
      <c r="D1320">
        <v>6</v>
      </c>
      <c r="E1320">
        <v>2025</v>
      </c>
      <c r="F1320" s="55">
        <v>-23245117.559999999</v>
      </c>
      <c r="G1320" s="55">
        <v>0</v>
      </c>
      <c r="H1320" s="55">
        <v>0</v>
      </c>
      <c r="I1320" s="55">
        <v>-23245117.559999999</v>
      </c>
      <c r="J1320">
        <v>5</v>
      </c>
    </row>
    <row r="1321" spans="1:10" ht="15.75" hidden="1" customHeight="1">
      <c r="A1321" t="s">
        <v>2662</v>
      </c>
      <c r="B1321" t="s">
        <v>2663</v>
      </c>
      <c r="C1321">
        <v>0</v>
      </c>
      <c r="D1321">
        <v>6</v>
      </c>
      <c r="E1321">
        <v>2025</v>
      </c>
      <c r="F1321" s="55">
        <v>-16380909.74</v>
      </c>
      <c r="G1321" s="55">
        <v>0</v>
      </c>
      <c r="H1321" s="55">
        <v>0</v>
      </c>
      <c r="I1321" s="55">
        <v>-16380909.74</v>
      </c>
      <c r="J1321">
        <v>6</v>
      </c>
    </row>
    <row r="1322" spans="1:10" ht="15.75" hidden="1" customHeight="1">
      <c r="A1322" t="s">
        <v>2664</v>
      </c>
      <c r="B1322" t="s">
        <v>2663</v>
      </c>
      <c r="C1322">
        <v>0</v>
      </c>
      <c r="D1322">
        <v>6</v>
      </c>
      <c r="E1322">
        <v>2025</v>
      </c>
      <c r="F1322" s="55">
        <v>-16380909.74</v>
      </c>
      <c r="G1322" s="55">
        <v>0</v>
      </c>
      <c r="H1322" s="55">
        <v>0</v>
      </c>
      <c r="I1322" s="55">
        <v>-16380909.74</v>
      </c>
      <c r="J1322">
        <v>7</v>
      </c>
    </row>
    <row r="1323" spans="1:10" ht="15.75" hidden="1" customHeight="1">
      <c r="A1323" t="s">
        <v>2665</v>
      </c>
      <c r="B1323" t="s">
        <v>2649</v>
      </c>
      <c r="C1323">
        <v>0</v>
      </c>
      <c r="D1323">
        <v>6</v>
      </c>
      <c r="E1323">
        <v>2025</v>
      </c>
      <c r="F1323" s="55">
        <v>-6864207.8200000003</v>
      </c>
      <c r="G1323" s="55">
        <v>0</v>
      </c>
      <c r="H1323" s="55">
        <v>0</v>
      </c>
      <c r="I1323" s="55">
        <v>-6864207.8200000003</v>
      </c>
      <c r="J1323">
        <v>6</v>
      </c>
    </row>
    <row r="1324" spans="1:10" ht="15.75" hidden="1" customHeight="1">
      <c r="A1324" t="s">
        <v>2666</v>
      </c>
      <c r="B1324" t="s">
        <v>2649</v>
      </c>
      <c r="C1324">
        <v>0</v>
      </c>
      <c r="D1324">
        <v>6</v>
      </c>
      <c r="E1324">
        <v>2025</v>
      </c>
      <c r="F1324" s="55">
        <v>-6864207.8200000003</v>
      </c>
      <c r="G1324" s="55">
        <v>0</v>
      </c>
      <c r="H1324" s="55">
        <v>0</v>
      </c>
      <c r="I1324" s="55">
        <v>-6864207.8200000003</v>
      </c>
      <c r="J1324">
        <v>7</v>
      </c>
    </row>
    <row r="1325" spans="1:10" ht="15.75" customHeight="1">
      <c r="A1325" t="s">
        <v>2667</v>
      </c>
      <c r="B1325" t="s">
        <v>2668</v>
      </c>
      <c r="C1325">
        <v>0</v>
      </c>
      <c r="D1325">
        <v>6</v>
      </c>
      <c r="E1325">
        <v>2025</v>
      </c>
      <c r="F1325" s="55">
        <v>690926</v>
      </c>
      <c r="G1325" s="55">
        <v>0</v>
      </c>
      <c r="H1325" s="55">
        <v>0</v>
      </c>
      <c r="I1325" s="55">
        <v>690926</v>
      </c>
      <c r="J1325">
        <v>3</v>
      </c>
    </row>
    <row r="1326" spans="1:10" ht="15.75" hidden="1" customHeight="1">
      <c r="A1326" t="s">
        <v>2669</v>
      </c>
      <c r="B1326" t="s">
        <v>2668</v>
      </c>
      <c r="C1326">
        <v>0</v>
      </c>
      <c r="D1326">
        <v>6</v>
      </c>
      <c r="E1326">
        <v>2025</v>
      </c>
      <c r="F1326" s="55">
        <v>690926</v>
      </c>
      <c r="G1326" s="55">
        <v>0</v>
      </c>
      <c r="H1326" s="55">
        <v>0</v>
      </c>
      <c r="I1326" s="55">
        <v>690926</v>
      </c>
      <c r="J1326">
        <v>4</v>
      </c>
    </row>
    <row r="1327" spans="1:10" ht="15.75" hidden="1" customHeight="1">
      <c r="A1327" t="s">
        <v>2670</v>
      </c>
      <c r="B1327" t="s">
        <v>2671</v>
      </c>
      <c r="C1327">
        <v>0</v>
      </c>
      <c r="D1327">
        <v>6</v>
      </c>
      <c r="E1327">
        <v>2025</v>
      </c>
      <c r="F1327" s="55">
        <v>690926</v>
      </c>
      <c r="G1327" s="55">
        <v>0</v>
      </c>
      <c r="H1327" s="55">
        <v>0</v>
      </c>
      <c r="I1327" s="55">
        <v>690926</v>
      </c>
      <c r="J1327">
        <v>5</v>
      </c>
    </row>
    <row r="1328" spans="1:10" ht="15.75" hidden="1" customHeight="1">
      <c r="A1328" t="s">
        <v>2672</v>
      </c>
      <c r="B1328" t="s">
        <v>2671</v>
      </c>
      <c r="C1328">
        <v>0</v>
      </c>
      <c r="D1328">
        <v>6</v>
      </c>
      <c r="E1328">
        <v>2025</v>
      </c>
      <c r="F1328" s="55">
        <v>690926</v>
      </c>
      <c r="G1328" s="55">
        <v>0</v>
      </c>
      <c r="H1328" s="55">
        <v>0</v>
      </c>
      <c r="I1328" s="55">
        <v>690926</v>
      </c>
      <c r="J1328">
        <v>6</v>
      </c>
    </row>
    <row r="1329" spans="1:10" ht="15.75" hidden="1" customHeight="1">
      <c r="A1329" t="s">
        <v>2673</v>
      </c>
      <c r="B1329" t="s">
        <v>2671</v>
      </c>
      <c r="C1329">
        <v>0</v>
      </c>
      <c r="D1329">
        <v>6</v>
      </c>
      <c r="E1329">
        <v>2025</v>
      </c>
      <c r="F1329" s="55">
        <v>690926</v>
      </c>
      <c r="G1329" s="55">
        <v>0</v>
      </c>
      <c r="H1329" s="55">
        <v>0</v>
      </c>
      <c r="I1329" s="55">
        <v>690926</v>
      </c>
      <c r="J1329">
        <v>7</v>
      </c>
    </row>
    <row r="1330" spans="1:10" ht="15.75" customHeight="1">
      <c r="A1330" t="s">
        <v>2674</v>
      </c>
      <c r="B1330" t="s">
        <v>2675</v>
      </c>
      <c r="C1330">
        <v>0</v>
      </c>
      <c r="D1330">
        <v>6</v>
      </c>
      <c r="E1330">
        <v>2025</v>
      </c>
      <c r="F1330" s="55">
        <v>-690926</v>
      </c>
      <c r="G1330" s="55">
        <v>0</v>
      </c>
      <c r="H1330" s="55">
        <v>0</v>
      </c>
      <c r="I1330" s="55">
        <v>-690926</v>
      </c>
      <c r="J1330">
        <v>3</v>
      </c>
    </row>
    <row r="1331" spans="1:10" ht="15.75" hidden="1" customHeight="1">
      <c r="A1331" t="s">
        <v>2676</v>
      </c>
      <c r="B1331" t="s">
        <v>2675</v>
      </c>
      <c r="C1331">
        <v>0</v>
      </c>
      <c r="D1331">
        <v>6</v>
      </c>
      <c r="E1331">
        <v>2025</v>
      </c>
      <c r="F1331" s="55">
        <v>-690926</v>
      </c>
      <c r="G1331" s="55">
        <v>0</v>
      </c>
      <c r="H1331" s="55">
        <v>0</v>
      </c>
      <c r="I1331" s="55">
        <v>-690926</v>
      </c>
      <c r="J1331">
        <v>4</v>
      </c>
    </row>
    <row r="1332" spans="1:10" ht="15.75" hidden="1" customHeight="1">
      <c r="A1332" t="s">
        <v>2677</v>
      </c>
      <c r="B1332" t="s">
        <v>2678</v>
      </c>
      <c r="C1332">
        <v>0</v>
      </c>
      <c r="D1332">
        <v>6</v>
      </c>
      <c r="E1332">
        <v>2025</v>
      </c>
      <c r="F1332" s="55">
        <v>-690926</v>
      </c>
      <c r="G1332" s="55">
        <v>0</v>
      </c>
      <c r="H1332" s="55">
        <v>0</v>
      </c>
      <c r="I1332" s="55">
        <v>-690926</v>
      </c>
      <c r="J1332">
        <v>5</v>
      </c>
    </row>
    <row r="1333" spans="1:10" ht="15.75" hidden="1" customHeight="1">
      <c r="A1333" t="s">
        <v>2679</v>
      </c>
      <c r="B1333" t="s">
        <v>2678</v>
      </c>
      <c r="C1333">
        <v>0</v>
      </c>
      <c r="D1333">
        <v>6</v>
      </c>
      <c r="E1333">
        <v>2025</v>
      </c>
      <c r="F1333" s="55">
        <v>-690926</v>
      </c>
      <c r="G1333" s="55">
        <v>0</v>
      </c>
      <c r="H1333" s="55">
        <v>0</v>
      </c>
      <c r="I1333" s="55">
        <v>-690926</v>
      </c>
      <c r="J1333">
        <v>6</v>
      </c>
    </row>
    <row r="1334" spans="1:10" ht="15.75" hidden="1" customHeight="1">
      <c r="A1334" t="s">
        <v>2680</v>
      </c>
      <c r="B1334" t="s">
        <v>2678</v>
      </c>
      <c r="C1334">
        <v>0</v>
      </c>
      <c r="D1334">
        <v>6</v>
      </c>
      <c r="E1334">
        <v>2025</v>
      </c>
      <c r="F1334" s="55">
        <v>-690926</v>
      </c>
      <c r="G1334" s="55">
        <v>0</v>
      </c>
      <c r="H1334" s="55">
        <v>0</v>
      </c>
      <c r="I1334" s="55">
        <v>-690926</v>
      </c>
      <c r="J1334">
        <v>7</v>
      </c>
    </row>
    <row r="1335" spans="1:10" ht="15.75" hidden="1" customHeight="1">
      <c r="A1335" t="s">
        <v>2681</v>
      </c>
      <c r="B1335" t="s">
        <v>2682</v>
      </c>
      <c r="C1335">
        <v>0</v>
      </c>
      <c r="D1335">
        <v>6</v>
      </c>
      <c r="E1335">
        <v>2025</v>
      </c>
      <c r="F1335" s="55">
        <v>0</v>
      </c>
      <c r="G1335" s="55">
        <v>84886.99</v>
      </c>
      <c r="H1335" s="55">
        <v>84886.99</v>
      </c>
      <c r="I1335" s="55">
        <v>0</v>
      </c>
      <c r="J1335">
        <v>2</v>
      </c>
    </row>
    <row r="1336" spans="1:10" ht="15.75" customHeight="1">
      <c r="A1336" t="s">
        <v>2683</v>
      </c>
      <c r="B1336" t="s">
        <v>2684</v>
      </c>
      <c r="C1336">
        <v>0</v>
      </c>
      <c r="D1336">
        <v>6</v>
      </c>
      <c r="E1336">
        <v>2025</v>
      </c>
      <c r="F1336" s="55">
        <v>3143985.03</v>
      </c>
      <c r="G1336" s="55">
        <v>0</v>
      </c>
      <c r="H1336" s="55">
        <v>84886.99</v>
      </c>
      <c r="I1336" s="55">
        <v>3059098.04</v>
      </c>
      <c r="J1336">
        <v>3</v>
      </c>
    </row>
    <row r="1337" spans="1:10" ht="15.75" hidden="1" customHeight="1">
      <c r="A1337" t="s">
        <v>2685</v>
      </c>
      <c r="B1337" t="s">
        <v>2684</v>
      </c>
      <c r="C1337">
        <v>0</v>
      </c>
      <c r="D1337">
        <v>6</v>
      </c>
      <c r="E1337">
        <v>2025</v>
      </c>
      <c r="F1337" s="55">
        <v>3143985.03</v>
      </c>
      <c r="G1337" s="55">
        <v>0</v>
      </c>
      <c r="H1337" s="55">
        <v>84886.99</v>
      </c>
      <c r="I1337" s="55">
        <v>3059098.04</v>
      </c>
      <c r="J1337">
        <v>4</v>
      </c>
    </row>
    <row r="1338" spans="1:10" ht="15.75" hidden="1" customHeight="1">
      <c r="A1338" t="s">
        <v>2686</v>
      </c>
      <c r="B1338" t="s">
        <v>2687</v>
      </c>
      <c r="C1338">
        <v>0</v>
      </c>
      <c r="D1338">
        <v>6</v>
      </c>
      <c r="E1338">
        <v>2025</v>
      </c>
      <c r="F1338" s="55">
        <v>5872.82</v>
      </c>
      <c r="G1338" s="55">
        <v>0</v>
      </c>
      <c r="H1338" s="55">
        <v>0</v>
      </c>
      <c r="I1338" s="55">
        <v>5872.82</v>
      </c>
      <c r="J1338">
        <v>5</v>
      </c>
    </row>
    <row r="1339" spans="1:10" ht="15.75" hidden="1" customHeight="1">
      <c r="A1339" t="s">
        <v>2688</v>
      </c>
      <c r="B1339" t="s">
        <v>2687</v>
      </c>
      <c r="C1339">
        <v>0</v>
      </c>
      <c r="D1339">
        <v>6</v>
      </c>
      <c r="E1339">
        <v>2025</v>
      </c>
      <c r="F1339" s="55">
        <v>5872.82</v>
      </c>
      <c r="G1339" s="55">
        <v>0</v>
      </c>
      <c r="H1339" s="55">
        <v>0</v>
      </c>
      <c r="I1339" s="55">
        <v>5872.82</v>
      </c>
      <c r="J1339">
        <v>6</v>
      </c>
    </row>
    <row r="1340" spans="1:10" ht="15.75" hidden="1" customHeight="1">
      <c r="A1340" t="s">
        <v>2689</v>
      </c>
      <c r="B1340" t="s">
        <v>2687</v>
      </c>
      <c r="C1340">
        <v>0</v>
      </c>
      <c r="D1340">
        <v>6</v>
      </c>
      <c r="E1340">
        <v>2025</v>
      </c>
      <c r="F1340" s="55">
        <v>5872.82</v>
      </c>
      <c r="G1340" s="55">
        <v>0</v>
      </c>
      <c r="H1340" s="55">
        <v>0</v>
      </c>
      <c r="I1340" s="55">
        <v>5872.82</v>
      </c>
      <c r="J1340">
        <v>7</v>
      </c>
    </row>
    <row r="1341" spans="1:10" ht="15.75" hidden="1" customHeight="1">
      <c r="A1341" t="s">
        <v>2690</v>
      </c>
      <c r="B1341" t="s">
        <v>2691</v>
      </c>
      <c r="C1341">
        <v>0</v>
      </c>
      <c r="D1341">
        <v>6</v>
      </c>
      <c r="E1341">
        <v>2025</v>
      </c>
      <c r="F1341" s="55">
        <v>3138112.21</v>
      </c>
      <c r="G1341" s="55">
        <v>0</v>
      </c>
      <c r="H1341" s="55">
        <v>84886.99</v>
      </c>
      <c r="I1341" s="55">
        <v>3053225.22</v>
      </c>
      <c r="J1341">
        <v>5</v>
      </c>
    </row>
    <row r="1342" spans="1:10" ht="15.75" hidden="1" customHeight="1">
      <c r="A1342" t="s">
        <v>2692</v>
      </c>
      <c r="B1342" t="s">
        <v>2693</v>
      </c>
      <c r="C1342">
        <v>0</v>
      </c>
      <c r="D1342">
        <v>6</v>
      </c>
      <c r="E1342">
        <v>2025</v>
      </c>
      <c r="F1342" s="55">
        <v>3138112.21</v>
      </c>
      <c r="G1342" s="55">
        <v>0</v>
      </c>
      <c r="H1342" s="55">
        <v>84886.99</v>
      </c>
      <c r="I1342" s="55">
        <v>3053225.22</v>
      </c>
      <c r="J1342">
        <v>6</v>
      </c>
    </row>
    <row r="1343" spans="1:10" ht="15.75" hidden="1" customHeight="1">
      <c r="A1343" t="s">
        <v>2694</v>
      </c>
      <c r="B1343" t="s">
        <v>2695</v>
      </c>
      <c r="C1343">
        <v>0</v>
      </c>
      <c r="D1343">
        <v>6</v>
      </c>
      <c r="E1343">
        <v>2025</v>
      </c>
      <c r="F1343" s="55">
        <v>5000</v>
      </c>
      <c r="G1343" s="55">
        <v>0</v>
      </c>
      <c r="H1343" s="55">
        <v>0</v>
      </c>
      <c r="I1343" s="55">
        <v>5000</v>
      </c>
      <c r="J1343">
        <v>7</v>
      </c>
    </row>
    <row r="1344" spans="1:10" ht="15.75" hidden="1" customHeight="1">
      <c r="A1344" t="s">
        <v>2696</v>
      </c>
      <c r="B1344" t="s">
        <v>2697</v>
      </c>
      <c r="C1344">
        <v>0</v>
      </c>
      <c r="D1344">
        <v>6</v>
      </c>
      <c r="E1344">
        <v>2025</v>
      </c>
      <c r="F1344" s="55">
        <v>3458</v>
      </c>
      <c r="G1344" s="55">
        <v>0</v>
      </c>
      <c r="H1344" s="55">
        <v>0</v>
      </c>
      <c r="I1344" s="55">
        <v>3458</v>
      </c>
      <c r="J1344">
        <v>7</v>
      </c>
    </row>
    <row r="1345" spans="1:10" ht="15.75" hidden="1" customHeight="1">
      <c r="A1345" t="s">
        <v>2698</v>
      </c>
      <c r="B1345" t="s">
        <v>2699</v>
      </c>
      <c r="C1345">
        <v>0</v>
      </c>
      <c r="D1345">
        <v>6</v>
      </c>
      <c r="E1345">
        <v>2025</v>
      </c>
      <c r="F1345" s="55">
        <v>7000</v>
      </c>
      <c r="G1345" s="55">
        <v>0</v>
      </c>
      <c r="H1345" s="55">
        <v>0</v>
      </c>
      <c r="I1345" s="55">
        <v>7000</v>
      </c>
      <c r="J1345">
        <v>7</v>
      </c>
    </row>
    <row r="1346" spans="1:10" ht="15.75" hidden="1" customHeight="1">
      <c r="A1346" t="s">
        <v>2700</v>
      </c>
      <c r="B1346" t="s">
        <v>2701</v>
      </c>
      <c r="C1346">
        <v>0</v>
      </c>
      <c r="D1346">
        <v>6</v>
      </c>
      <c r="E1346">
        <v>2025</v>
      </c>
      <c r="F1346" s="55">
        <v>7278</v>
      </c>
      <c r="G1346" s="55">
        <v>0</v>
      </c>
      <c r="H1346" s="55">
        <v>0</v>
      </c>
      <c r="I1346" s="55">
        <v>7278</v>
      </c>
      <c r="J1346">
        <v>7</v>
      </c>
    </row>
    <row r="1347" spans="1:10" ht="15.75" hidden="1" customHeight="1">
      <c r="A1347" t="s">
        <v>2702</v>
      </c>
      <c r="B1347" t="s">
        <v>1251</v>
      </c>
      <c r="C1347">
        <v>0</v>
      </c>
      <c r="D1347">
        <v>6</v>
      </c>
      <c r="E1347">
        <v>2025</v>
      </c>
      <c r="F1347" s="55">
        <v>10000</v>
      </c>
      <c r="G1347" s="55">
        <v>0</v>
      </c>
      <c r="H1347" s="55">
        <v>0</v>
      </c>
      <c r="I1347" s="55">
        <v>10000</v>
      </c>
      <c r="J1347">
        <v>7</v>
      </c>
    </row>
    <row r="1348" spans="1:10" ht="15.75" hidden="1" customHeight="1">
      <c r="A1348" t="s">
        <v>2703</v>
      </c>
      <c r="B1348" t="s">
        <v>2704</v>
      </c>
      <c r="C1348">
        <v>0</v>
      </c>
      <c r="D1348">
        <v>6</v>
      </c>
      <c r="E1348">
        <v>2025</v>
      </c>
      <c r="F1348" s="55">
        <v>9500</v>
      </c>
      <c r="G1348" s="55">
        <v>0</v>
      </c>
      <c r="H1348" s="55">
        <v>0</v>
      </c>
      <c r="I1348" s="55">
        <v>9500</v>
      </c>
      <c r="J1348">
        <v>7</v>
      </c>
    </row>
    <row r="1349" spans="1:10" ht="15.75" hidden="1" customHeight="1">
      <c r="A1349" t="s">
        <v>2705</v>
      </c>
      <c r="B1349" t="s">
        <v>2706</v>
      </c>
      <c r="C1349">
        <v>0</v>
      </c>
      <c r="D1349">
        <v>6</v>
      </c>
      <c r="E1349">
        <v>2025</v>
      </c>
      <c r="F1349" s="55">
        <v>10000</v>
      </c>
      <c r="G1349" s="55">
        <v>0</v>
      </c>
      <c r="H1349" s="55">
        <v>0</v>
      </c>
      <c r="I1349" s="55">
        <v>10000</v>
      </c>
      <c r="J1349">
        <v>7</v>
      </c>
    </row>
    <row r="1350" spans="1:10" ht="15.75" hidden="1" customHeight="1">
      <c r="A1350" t="s">
        <v>2707</v>
      </c>
      <c r="B1350" t="s">
        <v>2708</v>
      </c>
      <c r="C1350">
        <v>0</v>
      </c>
      <c r="D1350">
        <v>6</v>
      </c>
      <c r="E1350">
        <v>2025</v>
      </c>
      <c r="F1350" s="55">
        <v>10000</v>
      </c>
      <c r="G1350" s="55">
        <v>0</v>
      </c>
      <c r="H1350" s="55">
        <v>0</v>
      </c>
      <c r="I1350" s="55">
        <v>10000</v>
      </c>
      <c r="J1350">
        <v>7</v>
      </c>
    </row>
    <row r="1351" spans="1:10" ht="15.75" hidden="1" customHeight="1">
      <c r="A1351" t="s">
        <v>2709</v>
      </c>
      <c r="B1351" t="s">
        <v>2710</v>
      </c>
      <c r="C1351">
        <v>0</v>
      </c>
      <c r="D1351">
        <v>6</v>
      </c>
      <c r="E1351">
        <v>2025</v>
      </c>
      <c r="F1351" s="55">
        <v>10000</v>
      </c>
      <c r="G1351" s="55">
        <v>0</v>
      </c>
      <c r="H1351" s="55">
        <v>0</v>
      </c>
      <c r="I1351" s="55">
        <v>10000</v>
      </c>
      <c r="J1351">
        <v>7</v>
      </c>
    </row>
    <row r="1352" spans="1:10" ht="15.75" hidden="1" customHeight="1">
      <c r="A1352" t="s">
        <v>2711</v>
      </c>
      <c r="B1352" t="s">
        <v>2712</v>
      </c>
      <c r="C1352">
        <v>0</v>
      </c>
      <c r="D1352">
        <v>6</v>
      </c>
      <c r="E1352">
        <v>2025</v>
      </c>
      <c r="F1352" s="55">
        <v>5990</v>
      </c>
      <c r="G1352" s="55">
        <v>0</v>
      </c>
      <c r="H1352" s="55">
        <v>0</v>
      </c>
      <c r="I1352" s="55">
        <v>5990</v>
      </c>
      <c r="J1352">
        <v>7</v>
      </c>
    </row>
    <row r="1353" spans="1:10" ht="15.75" hidden="1" customHeight="1">
      <c r="A1353" t="s">
        <v>2713</v>
      </c>
      <c r="B1353" t="s">
        <v>1293</v>
      </c>
      <c r="C1353">
        <v>0</v>
      </c>
      <c r="D1353">
        <v>6</v>
      </c>
      <c r="E1353">
        <v>2025</v>
      </c>
      <c r="F1353" s="55">
        <v>10000</v>
      </c>
      <c r="G1353" s="55">
        <v>0</v>
      </c>
      <c r="H1353" s="55">
        <v>0</v>
      </c>
      <c r="I1353" s="55">
        <v>10000</v>
      </c>
      <c r="J1353">
        <v>7</v>
      </c>
    </row>
    <row r="1354" spans="1:10" ht="15.75" hidden="1" customHeight="1">
      <c r="A1354" t="s">
        <v>2714</v>
      </c>
      <c r="B1354" t="s">
        <v>2715</v>
      </c>
      <c r="C1354">
        <v>0</v>
      </c>
      <c r="D1354">
        <v>6</v>
      </c>
      <c r="E1354">
        <v>2025</v>
      </c>
      <c r="F1354" s="55">
        <v>10000</v>
      </c>
      <c r="G1354" s="55">
        <v>0</v>
      </c>
      <c r="H1354" s="55">
        <v>0</v>
      </c>
      <c r="I1354" s="55">
        <v>10000</v>
      </c>
      <c r="J1354">
        <v>7</v>
      </c>
    </row>
    <row r="1355" spans="1:10" ht="15.75" hidden="1" customHeight="1">
      <c r="A1355" t="s">
        <v>2716</v>
      </c>
      <c r="B1355" t="s">
        <v>2717</v>
      </c>
      <c r="C1355">
        <v>0</v>
      </c>
      <c r="D1355">
        <v>6</v>
      </c>
      <c r="E1355">
        <v>2025</v>
      </c>
      <c r="F1355" s="55">
        <v>10000</v>
      </c>
      <c r="G1355" s="55">
        <v>0</v>
      </c>
      <c r="H1355" s="55">
        <v>0</v>
      </c>
      <c r="I1355" s="55">
        <v>10000</v>
      </c>
      <c r="J1355">
        <v>7</v>
      </c>
    </row>
    <row r="1356" spans="1:10" ht="15.75" hidden="1" customHeight="1">
      <c r="A1356" t="s">
        <v>2718</v>
      </c>
      <c r="B1356" t="s">
        <v>2719</v>
      </c>
      <c r="C1356">
        <v>0</v>
      </c>
      <c r="D1356">
        <v>6</v>
      </c>
      <c r="E1356">
        <v>2025</v>
      </c>
      <c r="F1356" s="55">
        <v>10000</v>
      </c>
      <c r="G1356" s="55">
        <v>0</v>
      </c>
      <c r="H1356" s="55">
        <v>0</v>
      </c>
      <c r="I1356" s="55">
        <v>10000</v>
      </c>
      <c r="J1356">
        <v>7</v>
      </c>
    </row>
    <row r="1357" spans="1:10" ht="15.75" hidden="1" customHeight="1">
      <c r="A1357" t="s">
        <v>2720</v>
      </c>
      <c r="B1357" t="s">
        <v>2721</v>
      </c>
      <c r="C1357">
        <v>0</v>
      </c>
      <c r="D1357">
        <v>6</v>
      </c>
      <c r="E1357">
        <v>2025</v>
      </c>
      <c r="F1357" s="55">
        <v>10000</v>
      </c>
      <c r="G1357" s="55">
        <v>0</v>
      </c>
      <c r="H1357" s="55">
        <v>0</v>
      </c>
      <c r="I1357" s="55">
        <v>10000</v>
      </c>
      <c r="J1357">
        <v>7</v>
      </c>
    </row>
    <row r="1358" spans="1:10" ht="15.75" hidden="1" customHeight="1">
      <c r="A1358" t="s">
        <v>2722</v>
      </c>
      <c r="B1358" t="s">
        <v>2723</v>
      </c>
      <c r="C1358">
        <v>0</v>
      </c>
      <c r="D1358">
        <v>6</v>
      </c>
      <c r="E1358">
        <v>2025</v>
      </c>
      <c r="F1358" s="55">
        <v>9000</v>
      </c>
      <c r="G1358" s="55">
        <v>0</v>
      </c>
      <c r="H1358" s="55">
        <v>0</v>
      </c>
      <c r="I1358" s="55">
        <v>9000</v>
      </c>
      <c r="J1358">
        <v>7</v>
      </c>
    </row>
    <row r="1359" spans="1:10" ht="15.75" hidden="1" customHeight="1">
      <c r="A1359" t="s">
        <v>2724</v>
      </c>
      <c r="B1359" t="s">
        <v>987</v>
      </c>
      <c r="C1359">
        <v>0</v>
      </c>
      <c r="D1359">
        <v>6</v>
      </c>
      <c r="E1359">
        <v>2025</v>
      </c>
      <c r="F1359" s="55">
        <v>8100</v>
      </c>
      <c r="G1359" s="55">
        <v>0</v>
      </c>
      <c r="H1359" s="55">
        <v>0</v>
      </c>
      <c r="I1359" s="55">
        <v>8100</v>
      </c>
      <c r="J1359">
        <v>7</v>
      </c>
    </row>
    <row r="1360" spans="1:10" ht="15.75" hidden="1" customHeight="1">
      <c r="A1360" t="s">
        <v>2725</v>
      </c>
      <c r="B1360" t="s">
        <v>2726</v>
      </c>
      <c r="C1360">
        <v>0</v>
      </c>
      <c r="D1360">
        <v>6</v>
      </c>
      <c r="E1360">
        <v>2025</v>
      </c>
      <c r="F1360" s="55">
        <v>10000</v>
      </c>
      <c r="G1360" s="55">
        <v>0</v>
      </c>
      <c r="H1360" s="55">
        <v>0</v>
      </c>
      <c r="I1360" s="55">
        <v>10000</v>
      </c>
      <c r="J1360">
        <v>7</v>
      </c>
    </row>
    <row r="1361" spans="1:10" ht="15.75" hidden="1" customHeight="1">
      <c r="A1361" t="s">
        <v>2727</v>
      </c>
      <c r="B1361" t="s">
        <v>2728</v>
      </c>
      <c r="C1361">
        <v>0</v>
      </c>
      <c r="D1361">
        <v>6</v>
      </c>
      <c r="E1361">
        <v>2025</v>
      </c>
      <c r="F1361" s="55">
        <v>10000</v>
      </c>
      <c r="G1361" s="55">
        <v>0</v>
      </c>
      <c r="H1361" s="55">
        <v>0</v>
      </c>
      <c r="I1361" s="55">
        <v>10000</v>
      </c>
      <c r="J1361">
        <v>7</v>
      </c>
    </row>
    <row r="1362" spans="1:10" ht="15.75" hidden="1" customHeight="1">
      <c r="A1362" t="s">
        <v>2729</v>
      </c>
      <c r="B1362" t="s">
        <v>2730</v>
      </c>
      <c r="C1362">
        <v>0</v>
      </c>
      <c r="D1362">
        <v>6</v>
      </c>
      <c r="E1362">
        <v>2025</v>
      </c>
      <c r="F1362" s="55">
        <v>10000</v>
      </c>
      <c r="G1362" s="55">
        <v>0</v>
      </c>
      <c r="H1362" s="55">
        <v>0</v>
      </c>
      <c r="I1362" s="55">
        <v>10000</v>
      </c>
      <c r="J1362">
        <v>7</v>
      </c>
    </row>
    <row r="1363" spans="1:10" ht="15.75" hidden="1" customHeight="1">
      <c r="A1363" t="s">
        <v>2731</v>
      </c>
      <c r="B1363" t="s">
        <v>2732</v>
      </c>
      <c r="C1363">
        <v>0</v>
      </c>
      <c r="D1363">
        <v>6</v>
      </c>
      <c r="E1363">
        <v>2025</v>
      </c>
      <c r="F1363" s="55">
        <v>10000</v>
      </c>
      <c r="G1363" s="55">
        <v>0</v>
      </c>
      <c r="H1363" s="55">
        <v>0</v>
      </c>
      <c r="I1363" s="55">
        <v>10000</v>
      </c>
      <c r="J1363">
        <v>7</v>
      </c>
    </row>
    <row r="1364" spans="1:10" ht="15.75" hidden="1" customHeight="1">
      <c r="A1364" t="s">
        <v>2739</v>
      </c>
      <c r="B1364" t="s">
        <v>2740</v>
      </c>
      <c r="C1364">
        <v>0</v>
      </c>
      <c r="D1364">
        <v>6</v>
      </c>
      <c r="E1364">
        <v>2025</v>
      </c>
      <c r="F1364" s="55">
        <v>10000</v>
      </c>
      <c r="G1364" s="55">
        <v>0</v>
      </c>
      <c r="H1364" s="55">
        <v>0</v>
      </c>
      <c r="I1364" s="55">
        <v>10000</v>
      </c>
      <c r="J1364">
        <v>7</v>
      </c>
    </row>
    <row r="1365" spans="1:10" ht="15.75" hidden="1" customHeight="1">
      <c r="A1365" t="s">
        <v>2741</v>
      </c>
      <c r="B1365" t="s">
        <v>2742</v>
      </c>
      <c r="C1365">
        <v>0</v>
      </c>
      <c r="D1365">
        <v>6</v>
      </c>
      <c r="E1365">
        <v>2025</v>
      </c>
      <c r="F1365" s="55">
        <v>10000</v>
      </c>
      <c r="G1365" s="55">
        <v>0</v>
      </c>
      <c r="H1365" s="55">
        <v>0</v>
      </c>
      <c r="I1365" s="55">
        <v>10000</v>
      </c>
      <c r="J1365">
        <v>7</v>
      </c>
    </row>
    <row r="1366" spans="1:10" ht="15.75" hidden="1" customHeight="1">
      <c r="A1366" t="s">
        <v>2743</v>
      </c>
      <c r="B1366" t="s">
        <v>2744</v>
      </c>
      <c r="C1366">
        <v>0</v>
      </c>
      <c r="D1366">
        <v>6</v>
      </c>
      <c r="E1366">
        <v>2025</v>
      </c>
      <c r="F1366" s="55">
        <v>3516.2</v>
      </c>
      <c r="G1366" s="55">
        <v>0</v>
      </c>
      <c r="H1366" s="55">
        <v>0</v>
      </c>
      <c r="I1366" s="55">
        <v>3516.2</v>
      </c>
      <c r="J1366">
        <v>7</v>
      </c>
    </row>
    <row r="1367" spans="1:10" ht="15.75" hidden="1" customHeight="1">
      <c r="A1367" t="s">
        <v>2745</v>
      </c>
      <c r="B1367" t="s">
        <v>2746</v>
      </c>
      <c r="C1367">
        <v>0</v>
      </c>
      <c r="D1367">
        <v>6</v>
      </c>
      <c r="E1367">
        <v>2025</v>
      </c>
      <c r="F1367" s="55">
        <v>10000</v>
      </c>
      <c r="G1367" s="55">
        <v>0</v>
      </c>
      <c r="H1367" s="55">
        <v>0</v>
      </c>
      <c r="I1367" s="55">
        <v>10000</v>
      </c>
      <c r="J1367">
        <v>7</v>
      </c>
    </row>
    <row r="1368" spans="1:10" ht="15.75" hidden="1" customHeight="1">
      <c r="A1368" t="s">
        <v>2747</v>
      </c>
      <c r="B1368" t="s">
        <v>2748</v>
      </c>
      <c r="C1368">
        <v>0</v>
      </c>
      <c r="D1368">
        <v>6</v>
      </c>
      <c r="E1368">
        <v>2025</v>
      </c>
      <c r="F1368" s="55">
        <v>6000</v>
      </c>
      <c r="G1368" s="55">
        <v>0</v>
      </c>
      <c r="H1368" s="55">
        <v>0</v>
      </c>
      <c r="I1368" s="55">
        <v>6000</v>
      </c>
      <c r="J1368">
        <v>7</v>
      </c>
    </row>
    <row r="1369" spans="1:10" ht="15.75" hidden="1" customHeight="1">
      <c r="A1369" t="s">
        <v>2749</v>
      </c>
      <c r="B1369" t="s">
        <v>2750</v>
      </c>
      <c r="C1369">
        <v>0</v>
      </c>
      <c r="D1369">
        <v>6</v>
      </c>
      <c r="E1369">
        <v>2025</v>
      </c>
      <c r="F1369" s="55">
        <v>5500</v>
      </c>
      <c r="G1369" s="55">
        <v>0</v>
      </c>
      <c r="H1369" s="55">
        <v>0</v>
      </c>
      <c r="I1369" s="55">
        <v>5500</v>
      </c>
      <c r="J1369">
        <v>7</v>
      </c>
    </row>
    <row r="1370" spans="1:10" ht="15.75" hidden="1" customHeight="1">
      <c r="A1370" t="s">
        <v>2751</v>
      </c>
      <c r="B1370" t="s">
        <v>2752</v>
      </c>
      <c r="C1370">
        <v>0</v>
      </c>
      <c r="D1370">
        <v>6</v>
      </c>
      <c r="E1370">
        <v>2025</v>
      </c>
      <c r="F1370" s="55">
        <v>7000</v>
      </c>
      <c r="G1370" s="55">
        <v>0</v>
      </c>
      <c r="H1370" s="55">
        <v>0</v>
      </c>
      <c r="I1370" s="55">
        <v>7000</v>
      </c>
      <c r="J1370">
        <v>7</v>
      </c>
    </row>
    <row r="1371" spans="1:10" ht="15.75" hidden="1" customHeight="1">
      <c r="A1371" t="s">
        <v>2761</v>
      </c>
      <c r="B1371" t="s">
        <v>2762</v>
      </c>
      <c r="C1371">
        <v>0</v>
      </c>
      <c r="D1371">
        <v>6</v>
      </c>
      <c r="E1371">
        <v>2025</v>
      </c>
      <c r="F1371" s="55">
        <v>61590</v>
      </c>
      <c r="G1371" s="55">
        <v>0</v>
      </c>
      <c r="H1371" s="55">
        <v>0</v>
      </c>
      <c r="I1371" s="55">
        <v>61590</v>
      </c>
      <c r="J1371">
        <v>7</v>
      </c>
    </row>
    <row r="1372" spans="1:10" ht="15.75" hidden="1" customHeight="1">
      <c r="A1372" t="s">
        <v>2763</v>
      </c>
      <c r="B1372" t="s">
        <v>2764</v>
      </c>
      <c r="C1372">
        <v>0</v>
      </c>
      <c r="D1372">
        <v>6</v>
      </c>
      <c r="E1372">
        <v>2025</v>
      </c>
      <c r="F1372" s="55">
        <v>10000</v>
      </c>
      <c r="G1372" s="55">
        <v>0</v>
      </c>
      <c r="H1372" s="55">
        <v>0</v>
      </c>
      <c r="I1372" s="55">
        <v>10000</v>
      </c>
      <c r="J1372">
        <v>7</v>
      </c>
    </row>
    <row r="1373" spans="1:10" ht="15.75" hidden="1" customHeight="1">
      <c r="A1373" t="s">
        <v>2765</v>
      </c>
      <c r="B1373" t="s">
        <v>2766</v>
      </c>
      <c r="C1373">
        <v>0</v>
      </c>
      <c r="D1373">
        <v>6</v>
      </c>
      <c r="E1373">
        <v>2025</v>
      </c>
      <c r="F1373" s="55">
        <v>345</v>
      </c>
      <c r="G1373" s="55">
        <v>0</v>
      </c>
      <c r="H1373" s="55">
        <v>0</v>
      </c>
      <c r="I1373" s="55">
        <v>345</v>
      </c>
      <c r="J1373">
        <v>7</v>
      </c>
    </row>
    <row r="1374" spans="1:10" ht="15.75" hidden="1" customHeight="1">
      <c r="A1374" t="s">
        <v>2767</v>
      </c>
      <c r="B1374" t="s">
        <v>2768</v>
      </c>
      <c r="C1374">
        <v>0</v>
      </c>
      <c r="D1374">
        <v>6</v>
      </c>
      <c r="E1374">
        <v>2025</v>
      </c>
      <c r="F1374" s="55">
        <v>12250</v>
      </c>
      <c r="G1374" s="55">
        <v>0</v>
      </c>
      <c r="H1374" s="55">
        <v>0</v>
      </c>
      <c r="I1374" s="55">
        <v>12250</v>
      </c>
      <c r="J1374">
        <v>7</v>
      </c>
    </row>
    <row r="1375" spans="1:10" ht="15.75" hidden="1" customHeight="1">
      <c r="A1375" t="s">
        <v>2771</v>
      </c>
      <c r="B1375" t="s">
        <v>2772</v>
      </c>
      <c r="C1375">
        <v>0</v>
      </c>
      <c r="D1375">
        <v>6</v>
      </c>
      <c r="E1375">
        <v>2025</v>
      </c>
      <c r="F1375" s="55">
        <v>546</v>
      </c>
      <c r="G1375" s="55">
        <v>0</v>
      </c>
      <c r="H1375" s="55">
        <v>0</v>
      </c>
      <c r="I1375" s="55">
        <v>546</v>
      </c>
      <c r="J1375">
        <v>7</v>
      </c>
    </row>
    <row r="1376" spans="1:10" ht="15.75" hidden="1" customHeight="1">
      <c r="A1376" t="s">
        <v>2773</v>
      </c>
      <c r="B1376" t="s">
        <v>2774</v>
      </c>
      <c r="C1376">
        <v>0</v>
      </c>
      <c r="D1376">
        <v>6</v>
      </c>
      <c r="E1376">
        <v>2025</v>
      </c>
      <c r="F1376" s="55">
        <v>9000</v>
      </c>
      <c r="G1376" s="55">
        <v>0</v>
      </c>
      <c r="H1376" s="55">
        <v>0</v>
      </c>
      <c r="I1376" s="55">
        <v>9000</v>
      </c>
      <c r="J1376">
        <v>7</v>
      </c>
    </row>
    <row r="1377" spans="1:10" ht="15.75" hidden="1" customHeight="1">
      <c r="A1377" t="s">
        <v>2775</v>
      </c>
      <c r="B1377" t="s">
        <v>2776</v>
      </c>
      <c r="C1377">
        <v>0</v>
      </c>
      <c r="D1377">
        <v>6</v>
      </c>
      <c r="E1377">
        <v>2025</v>
      </c>
      <c r="F1377" s="55">
        <v>407.63</v>
      </c>
      <c r="G1377" s="55">
        <v>0</v>
      </c>
      <c r="H1377" s="55">
        <v>0</v>
      </c>
      <c r="I1377" s="55">
        <v>407.63</v>
      </c>
      <c r="J1377">
        <v>7</v>
      </c>
    </row>
    <row r="1378" spans="1:10" ht="15.75" hidden="1" customHeight="1">
      <c r="A1378" t="s">
        <v>2777</v>
      </c>
      <c r="B1378" t="s">
        <v>2778</v>
      </c>
      <c r="C1378">
        <v>0</v>
      </c>
      <c r="D1378">
        <v>6</v>
      </c>
      <c r="E1378">
        <v>2025</v>
      </c>
      <c r="F1378" s="55">
        <v>12250</v>
      </c>
      <c r="G1378" s="55">
        <v>0</v>
      </c>
      <c r="H1378" s="55">
        <v>0</v>
      </c>
      <c r="I1378" s="55">
        <v>12250</v>
      </c>
      <c r="J1378">
        <v>7</v>
      </c>
    </row>
    <row r="1379" spans="1:10" ht="15.75" hidden="1" customHeight="1">
      <c r="A1379" t="s">
        <v>2783</v>
      </c>
      <c r="B1379" t="s">
        <v>2784</v>
      </c>
      <c r="C1379">
        <v>0</v>
      </c>
      <c r="D1379">
        <v>6</v>
      </c>
      <c r="E1379">
        <v>2025</v>
      </c>
      <c r="F1379" s="55">
        <v>11000</v>
      </c>
      <c r="G1379" s="55">
        <v>0</v>
      </c>
      <c r="H1379" s="55">
        <v>0</v>
      </c>
      <c r="I1379" s="55">
        <v>11000</v>
      </c>
      <c r="J1379">
        <v>7</v>
      </c>
    </row>
    <row r="1380" spans="1:10" ht="15.75" hidden="1" customHeight="1">
      <c r="A1380" t="s">
        <v>2785</v>
      </c>
      <c r="B1380" t="s">
        <v>2786</v>
      </c>
      <c r="C1380">
        <v>0</v>
      </c>
      <c r="D1380">
        <v>6</v>
      </c>
      <c r="E1380">
        <v>2025</v>
      </c>
      <c r="F1380" s="55">
        <v>3686.33</v>
      </c>
      <c r="G1380" s="55">
        <v>0</v>
      </c>
      <c r="H1380" s="55">
        <v>0</v>
      </c>
      <c r="I1380" s="55">
        <v>3686.33</v>
      </c>
      <c r="J1380">
        <v>7</v>
      </c>
    </row>
    <row r="1381" spans="1:10" ht="15.75" hidden="1" customHeight="1">
      <c r="A1381" t="s">
        <v>2789</v>
      </c>
      <c r="B1381" t="s">
        <v>2790</v>
      </c>
      <c r="C1381">
        <v>0</v>
      </c>
      <c r="D1381">
        <v>6</v>
      </c>
      <c r="E1381">
        <v>2025</v>
      </c>
      <c r="F1381" s="55">
        <v>12250</v>
      </c>
      <c r="G1381" s="55">
        <v>0</v>
      </c>
      <c r="H1381" s="55">
        <v>0</v>
      </c>
      <c r="I1381" s="55">
        <v>12250</v>
      </c>
      <c r="J1381">
        <v>7</v>
      </c>
    </row>
    <row r="1382" spans="1:10" ht="15.75" hidden="1" customHeight="1">
      <c r="A1382" t="s">
        <v>2791</v>
      </c>
      <c r="B1382" t="s">
        <v>2792</v>
      </c>
      <c r="C1382">
        <v>0</v>
      </c>
      <c r="D1382">
        <v>6</v>
      </c>
      <c r="E1382">
        <v>2025</v>
      </c>
      <c r="F1382" s="55">
        <v>9250</v>
      </c>
      <c r="G1382" s="55">
        <v>0</v>
      </c>
      <c r="H1382" s="55">
        <v>0</v>
      </c>
      <c r="I1382" s="55">
        <v>9250</v>
      </c>
      <c r="J1382">
        <v>7</v>
      </c>
    </row>
    <row r="1383" spans="1:10" ht="15.75" hidden="1" customHeight="1">
      <c r="A1383" t="s">
        <v>2793</v>
      </c>
      <c r="B1383" t="s">
        <v>2794</v>
      </c>
      <c r="C1383">
        <v>0</v>
      </c>
      <c r="D1383">
        <v>6</v>
      </c>
      <c r="E1383">
        <v>2025</v>
      </c>
      <c r="F1383" s="55">
        <v>12250</v>
      </c>
      <c r="G1383" s="55">
        <v>0</v>
      </c>
      <c r="H1383" s="55">
        <v>0</v>
      </c>
      <c r="I1383" s="55">
        <v>12250</v>
      </c>
      <c r="J1383">
        <v>7</v>
      </c>
    </row>
    <row r="1384" spans="1:10" ht="15.75" hidden="1" customHeight="1">
      <c r="A1384" t="s">
        <v>2795</v>
      </c>
      <c r="B1384" t="s">
        <v>2796</v>
      </c>
      <c r="C1384">
        <v>0</v>
      </c>
      <c r="D1384">
        <v>6</v>
      </c>
      <c r="E1384">
        <v>2025</v>
      </c>
      <c r="F1384" s="55">
        <v>19765.919999999998</v>
      </c>
      <c r="G1384" s="55">
        <v>0</v>
      </c>
      <c r="H1384" s="55">
        <v>0</v>
      </c>
      <c r="I1384" s="55">
        <v>19765.919999999998</v>
      </c>
      <c r="J1384">
        <v>7</v>
      </c>
    </row>
    <row r="1385" spans="1:10" ht="15.75" hidden="1" customHeight="1">
      <c r="A1385" t="s">
        <v>2797</v>
      </c>
      <c r="B1385" t="s">
        <v>2798</v>
      </c>
      <c r="C1385">
        <v>0</v>
      </c>
      <c r="D1385">
        <v>6</v>
      </c>
      <c r="E1385">
        <v>2025</v>
      </c>
      <c r="F1385" s="55">
        <v>12250</v>
      </c>
      <c r="G1385" s="55">
        <v>0</v>
      </c>
      <c r="H1385" s="55">
        <v>0</v>
      </c>
      <c r="I1385" s="55">
        <v>12250</v>
      </c>
      <c r="J1385">
        <v>7</v>
      </c>
    </row>
    <row r="1386" spans="1:10" ht="15.75" hidden="1" customHeight="1">
      <c r="A1386" t="s">
        <v>2801</v>
      </c>
      <c r="B1386" t="s">
        <v>2802</v>
      </c>
      <c r="C1386">
        <v>0</v>
      </c>
      <c r="D1386">
        <v>6</v>
      </c>
      <c r="E1386">
        <v>2025</v>
      </c>
      <c r="F1386" s="55">
        <v>12250</v>
      </c>
      <c r="G1386" s="55">
        <v>0</v>
      </c>
      <c r="H1386" s="55">
        <v>0</v>
      </c>
      <c r="I1386" s="55">
        <v>12250</v>
      </c>
      <c r="J1386">
        <v>7</v>
      </c>
    </row>
    <row r="1387" spans="1:10" ht="15.75" hidden="1" customHeight="1">
      <c r="A1387" t="s">
        <v>2803</v>
      </c>
      <c r="B1387" t="s">
        <v>2804</v>
      </c>
      <c r="C1387">
        <v>0</v>
      </c>
      <c r="D1387">
        <v>6</v>
      </c>
      <c r="E1387">
        <v>2025</v>
      </c>
      <c r="F1387" s="55">
        <v>9000</v>
      </c>
      <c r="G1387" s="55">
        <v>0</v>
      </c>
      <c r="H1387" s="55">
        <v>0</v>
      </c>
      <c r="I1387" s="55">
        <v>9000</v>
      </c>
      <c r="J1387">
        <v>7</v>
      </c>
    </row>
    <row r="1388" spans="1:10" ht="15.75" hidden="1" customHeight="1">
      <c r="A1388" t="s">
        <v>2817</v>
      </c>
      <c r="B1388" t="s">
        <v>2818</v>
      </c>
      <c r="C1388">
        <v>0</v>
      </c>
      <c r="D1388">
        <v>6</v>
      </c>
      <c r="E1388">
        <v>2025</v>
      </c>
      <c r="F1388" s="55">
        <v>8395</v>
      </c>
      <c r="G1388" s="55">
        <v>0</v>
      </c>
      <c r="H1388" s="55">
        <v>0</v>
      </c>
      <c r="I1388" s="55">
        <v>8395</v>
      </c>
      <c r="J1388">
        <v>7</v>
      </c>
    </row>
    <row r="1389" spans="1:10" ht="15.75" hidden="1" customHeight="1">
      <c r="A1389" t="s">
        <v>2823</v>
      </c>
      <c r="B1389" t="s">
        <v>2824</v>
      </c>
      <c r="C1389">
        <v>0</v>
      </c>
      <c r="D1389">
        <v>6</v>
      </c>
      <c r="E1389">
        <v>2025</v>
      </c>
      <c r="F1389" s="55">
        <v>339.9</v>
      </c>
      <c r="G1389" s="55">
        <v>0</v>
      </c>
      <c r="H1389" s="55">
        <v>0</v>
      </c>
      <c r="I1389" s="55">
        <v>339.9</v>
      </c>
      <c r="J1389">
        <v>7</v>
      </c>
    </row>
    <row r="1390" spans="1:10" ht="15.75" hidden="1" customHeight="1">
      <c r="A1390" t="s">
        <v>2827</v>
      </c>
      <c r="B1390" t="s">
        <v>2828</v>
      </c>
      <c r="C1390">
        <v>0</v>
      </c>
      <c r="D1390">
        <v>6</v>
      </c>
      <c r="E1390">
        <v>2025</v>
      </c>
      <c r="F1390" s="55">
        <v>24280.5</v>
      </c>
      <c r="G1390" s="55">
        <v>0</v>
      </c>
      <c r="H1390" s="55">
        <v>0</v>
      </c>
      <c r="I1390" s="55">
        <v>24280.5</v>
      </c>
      <c r="J1390">
        <v>7</v>
      </c>
    </row>
    <row r="1391" spans="1:10" ht="15.75" hidden="1" customHeight="1">
      <c r="A1391" t="s">
        <v>2829</v>
      </c>
      <c r="B1391" t="s">
        <v>2830</v>
      </c>
      <c r="C1391">
        <v>0</v>
      </c>
      <c r="D1391">
        <v>6</v>
      </c>
      <c r="E1391">
        <v>2025</v>
      </c>
      <c r="F1391" s="55">
        <v>4131.21</v>
      </c>
      <c r="G1391" s="55">
        <v>0</v>
      </c>
      <c r="H1391" s="55">
        <v>0</v>
      </c>
      <c r="I1391" s="55">
        <v>4131.21</v>
      </c>
      <c r="J1391">
        <v>7</v>
      </c>
    </row>
    <row r="1392" spans="1:10" ht="15.75" hidden="1" customHeight="1">
      <c r="A1392" t="s">
        <v>2831</v>
      </c>
      <c r="B1392" t="s">
        <v>2832</v>
      </c>
      <c r="C1392">
        <v>0</v>
      </c>
      <c r="D1392">
        <v>6</v>
      </c>
      <c r="E1392">
        <v>2025</v>
      </c>
      <c r="F1392" s="55">
        <v>10280.5</v>
      </c>
      <c r="G1392" s="55">
        <v>0</v>
      </c>
      <c r="H1392" s="55">
        <v>0</v>
      </c>
      <c r="I1392" s="55">
        <v>10280.5</v>
      </c>
      <c r="J1392">
        <v>7</v>
      </c>
    </row>
    <row r="1393" spans="1:10" ht="15.75" hidden="1" customHeight="1">
      <c r="A1393" t="s">
        <v>2833</v>
      </c>
      <c r="B1393" t="s">
        <v>2834</v>
      </c>
      <c r="C1393">
        <v>0</v>
      </c>
      <c r="D1393">
        <v>6</v>
      </c>
      <c r="E1393">
        <v>2025</v>
      </c>
      <c r="F1393" s="55">
        <v>10280.5</v>
      </c>
      <c r="G1393" s="55">
        <v>0</v>
      </c>
      <c r="H1393" s="55">
        <v>0</v>
      </c>
      <c r="I1393" s="55">
        <v>10280.5</v>
      </c>
      <c r="J1393">
        <v>7</v>
      </c>
    </row>
    <row r="1394" spans="1:10" ht="15.75" hidden="1" customHeight="1">
      <c r="A1394" t="s">
        <v>2835</v>
      </c>
      <c r="B1394" t="s">
        <v>2836</v>
      </c>
      <c r="C1394">
        <v>0</v>
      </c>
      <c r="D1394">
        <v>6</v>
      </c>
      <c r="E1394">
        <v>2025</v>
      </c>
      <c r="F1394" s="55">
        <v>9778.5</v>
      </c>
      <c r="G1394" s="55">
        <v>0</v>
      </c>
      <c r="H1394" s="55">
        <v>0</v>
      </c>
      <c r="I1394" s="55">
        <v>9778.5</v>
      </c>
      <c r="J1394">
        <v>7</v>
      </c>
    </row>
    <row r="1395" spans="1:10" ht="15.75" hidden="1" customHeight="1">
      <c r="A1395" t="s">
        <v>2837</v>
      </c>
      <c r="B1395" t="s">
        <v>2838</v>
      </c>
      <c r="C1395">
        <v>0</v>
      </c>
      <c r="D1395">
        <v>6</v>
      </c>
      <c r="E1395">
        <v>2025</v>
      </c>
      <c r="F1395" s="55">
        <v>10280.5</v>
      </c>
      <c r="G1395" s="55">
        <v>0</v>
      </c>
      <c r="H1395" s="55">
        <v>0</v>
      </c>
      <c r="I1395" s="55">
        <v>10280.5</v>
      </c>
      <c r="J1395">
        <v>7</v>
      </c>
    </row>
    <row r="1396" spans="1:10" ht="15.75" hidden="1" customHeight="1">
      <c r="A1396" t="s">
        <v>2839</v>
      </c>
      <c r="B1396" t="s">
        <v>2840</v>
      </c>
      <c r="C1396">
        <v>0</v>
      </c>
      <c r="D1396">
        <v>6</v>
      </c>
      <c r="E1396">
        <v>2025</v>
      </c>
      <c r="F1396" s="55">
        <v>10280.5</v>
      </c>
      <c r="G1396" s="55">
        <v>0</v>
      </c>
      <c r="H1396" s="55">
        <v>0</v>
      </c>
      <c r="I1396" s="55">
        <v>10280.5</v>
      </c>
      <c r="J1396">
        <v>7</v>
      </c>
    </row>
    <row r="1397" spans="1:10" ht="15.75" hidden="1" customHeight="1">
      <c r="A1397" t="s">
        <v>2841</v>
      </c>
      <c r="B1397" t="s">
        <v>2842</v>
      </c>
      <c r="C1397">
        <v>0</v>
      </c>
      <c r="D1397">
        <v>6</v>
      </c>
      <c r="E1397">
        <v>2025</v>
      </c>
      <c r="F1397" s="55">
        <v>4075.35</v>
      </c>
      <c r="G1397" s="55">
        <v>0</v>
      </c>
      <c r="H1397" s="55">
        <v>0</v>
      </c>
      <c r="I1397" s="55">
        <v>4075.35</v>
      </c>
      <c r="J1397">
        <v>7</v>
      </c>
    </row>
    <row r="1398" spans="1:10" ht="15.75" hidden="1" customHeight="1">
      <c r="A1398" t="s">
        <v>2845</v>
      </c>
      <c r="B1398" t="s">
        <v>2846</v>
      </c>
      <c r="C1398">
        <v>0</v>
      </c>
      <c r="D1398">
        <v>6</v>
      </c>
      <c r="E1398">
        <v>2025</v>
      </c>
      <c r="F1398" s="55">
        <v>10280.5</v>
      </c>
      <c r="G1398" s="55">
        <v>0</v>
      </c>
      <c r="H1398" s="55">
        <v>0</v>
      </c>
      <c r="I1398" s="55">
        <v>10280.5</v>
      </c>
      <c r="J1398">
        <v>7</v>
      </c>
    </row>
    <row r="1399" spans="1:10" ht="15.75" hidden="1" customHeight="1">
      <c r="A1399" t="s">
        <v>2847</v>
      </c>
      <c r="B1399" t="s">
        <v>2848</v>
      </c>
      <c r="C1399">
        <v>0</v>
      </c>
      <c r="D1399">
        <v>6</v>
      </c>
      <c r="E1399">
        <v>2025</v>
      </c>
      <c r="F1399" s="55">
        <v>127.59</v>
      </c>
      <c r="G1399" s="55">
        <v>0</v>
      </c>
      <c r="H1399" s="55">
        <v>0</v>
      </c>
      <c r="I1399" s="55">
        <v>127.59</v>
      </c>
      <c r="J1399">
        <v>7</v>
      </c>
    </row>
    <row r="1400" spans="1:10" ht="15.75" hidden="1" customHeight="1">
      <c r="A1400" t="s">
        <v>2849</v>
      </c>
      <c r="B1400" t="s">
        <v>2850</v>
      </c>
      <c r="C1400">
        <v>0</v>
      </c>
      <c r="D1400">
        <v>6</v>
      </c>
      <c r="E1400">
        <v>2025</v>
      </c>
      <c r="F1400" s="55">
        <v>10280.5</v>
      </c>
      <c r="G1400" s="55">
        <v>0</v>
      </c>
      <c r="H1400" s="55">
        <v>0</v>
      </c>
      <c r="I1400" s="55">
        <v>10280.5</v>
      </c>
      <c r="J1400">
        <v>7</v>
      </c>
    </row>
    <row r="1401" spans="1:10" ht="15.75" hidden="1" customHeight="1">
      <c r="A1401" t="s">
        <v>2851</v>
      </c>
      <c r="B1401" t="s">
        <v>2852</v>
      </c>
      <c r="C1401">
        <v>0</v>
      </c>
      <c r="D1401">
        <v>6</v>
      </c>
      <c r="E1401">
        <v>2025</v>
      </c>
      <c r="F1401" s="55">
        <v>9000</v>
      </c>
      <c r="G1401" s="55">
        <v>0</v>
      </c>
      <c r="H1401" s="55">
        <v>0</v>
      </c>
      <c r="I1401" s="55">
        <v>9000</v>
      </c>
      <c r="J1401">
        <v>7</v>
      </c>
    </row>
    <row r="1402" spans="1:10" ht="15.75" hidden="1" customHeight="1">
      <c r="A1402" t="s">
        <v>2853</v>
      </c>
      <c r="B1402" t="s">
        <v>2854</v>
      </c>
      <c r="C1402">
        <v>0</v>
      </c>
      <c r="D1402">
        <v>6</v>
      </c>
      <c r="E1402">
        <v>2025</v>
      </c>
      <c r="F1402" s="55">
        <v>10280.5</v>
      </c>
      <c r="G1402" s="55">
        <v>0</v>
      </c>
      <c r="H1402" s="55">
        <v>0</v>
      </c>
      <c r="I1402" s="55">
        <v>10280.5</v>
      </c>
      <c r="J1402">
        <v>7</v>
      </c>
    </row>
    <row r="1403" spans="1:10" ht="15.75" hidden="1" customHeight="1">
      <c r="A1403" t="s">
        <v>2855</v>
      </c>
      <c r="B1403" t="s">
        <v>2856</v>
      </c>
      <c r="C1403">
        <v>0</v>
      </c>
      <c r="D1403">
        <v>6</v>
      </c>
      <c r="E1403">
        <v>2025</v>
      </c>
      <c r="F1403" s="55">
        <v>733.02</v>
      </c>
      <c r="G1403" s="55">
        <v>0</v>
      </c>
      <c r="H1403" s="55">
        <v>0</v>
      </c>
      <c r="I1403" s="55">
        <v>733.02</v>
      </c>
      <c r="J1403">
        <v>7</v>
      </c>
    </row>
    <row r="1404" spans="1:10" ht="15.75" hidden="1" customHeight="1">
      <c r="A1404" t="s">
        <v>2857</v>
      </c>
      <c r="B1404" t="s">
        <v>2858</v>
      </c>
      <c r="C1404">
        <v>0</v>
      </c>
      <c r="D1404">
        <v>6</v>
      </c>
      <c r="E1404">
        <v>2025</v>
      </c>
      <c r="F1404" s="55">
        <v>38057.5</v>
      </c>
      <c r="G1404" s="55">
        <v>0</v>
      </c>
      <c r="H1404" s="55">
        <v>0</v>
      </c>
      <c r="I1404" s="55">
        <v>38057.5</v>
      </c>
      <c r="J1404">
        <v>7</v>
      </c>
    </row>
    <row r="1405" spans="1:10" ht="15.75" hidden="1" customHeight="1">
      <c r="A1405" t="s">
        <v>2859</v>
      </c>
      <c r="B1405" t="s">
        <v>2860</v>
      </c>
      <c r="C1405">
        <v>0</v>
      </c>
      <c r="D1405">
        <v>6</v>
      </c>
      <c r="E1405">
        <v>2025</v>
      </c>
      <c r="F1405" s="55">
        <v>10000</v>
      </c>
      <c r="G1405" s="55">
        <v>0</v>
      </c>
      <c r="H1405" s="55">
        <v>0</v>
      </c>
      <c r="I1405" s="55">
        <v>10000</v>
      </c>
      <c r="J1405">
        <v>7</v>
      </c>
    </row>
    <row r="1406" spans="1:10" ht="15.75" hidden="1" customHeight="1">
      <c r="A1406" t="s">
        <v>2861</v>
      </c>
      <c r="B1406" t="s">
        <v>2862</v>
      </c>
      <c r="C1406">
        <v>0</v>
      </c>
      <c r="D1406">
        <v>6</v>
      </c>
      <c r="E1406">
        <v>2025</v>
      </c>
      <c r="F1406" s="55">
        <v>10280.5</v>
      </c>
      <c r="G1406" s="55">
        <v>0</v>
      </c>
      <c r="H1406" s="55">
        <v>0</v>
      </c>
      <c r="I1406" s="55">
        <v>10280.5</v>
      </c>
      <c r="J1406">
        <v>7</v>
      </c>
    </row>
    <row r="1407" spans="1:10" ht="15.75" hidden="1" customHeight="1">
      <c r="A1407" t="s">
        <v>2863</v>
      </c>
      <c r="B1407" t="s">
        <v>2864</v>
      </c>
      <c r="C1407">
        <v>0</v>
      </c>
      <c r="D1407">
        <v>6</v>
      </c>
      <c r="E1407">
        <v>2025</v>
      </c>
      <c r="F1407" s="55">
        <v>1800.19</v>
      </c>
      <c r="G1407" s="55">
        <v>0</v>
      </c>
      <c r="H1407" s="55">
        <v>0</v>
      </c>
      <c r="I1407" s="55">
        <v>1800.19</v>
      </c>
      <c r="J1407">
        <v>7</v>
      </c>
    </row>
    <row r="1408" spans="1:10" ht="15.75" hidden="1" customHeight="1">
      <c r="A1408" t="s">
        <v>2867</v>
      </c>
      <c r="B1408" t="s">
        <v>2868</v>
      </c>
      <c r="C1408">
        <v>0</v>
      </c>
      <c r="D1408">
        <v>6</v>
      </c>
      <c r="E1408">
        <v>2025</v>
      </c>
      <c r="F1408" s="55">
        <v>50000</v>
      </c>
      <c r="G1408" s="55">
        <v>0</v>
      </c>
      <c r="H1408" s="55">
        <v>0</v>
      </c>
      <c r="I1408" s="55">
        <v>50000</v>
      </c>
      <c r="J1408">
        <v>7</v>
      </c>
    </row>
    <row r="1409" spans="1:10" ht="15.75" hidden="1" customHeight="1">
      <c r="A1409" t="s">
        <v>2873</v>
      </c>
      <c r="B1409" t="s">
        <v>2874</v>
      </c>
      <c r="C1409">
        <v>0</v>
      </c>
      <c r="D1409">
        <v>6</v>
      </c>
      <c r="E1409">
        <v>2025</v>
      </c>
      <c r="F1409" s="55">
        <v>9600</v>
      </c>
      <c r="G1409" s="55">
        <v>0</v>
      </c>
      <c r="H1409" s="55">
        <v>0</v>
      </c>
      <c r="I1409" s="55">
        <v>9600</v>
      </c>
      <c r="J1409">
        <v>7</v>
      </c>
    </row>
    <row r="1410" spans="1:10" ht="15.75" hidden="1" customHeight="1">
      <c r="A1410" t="s">
        <v>2875</v>
      </c>
      <c r="B1410" t="s">
        <v>2876</v>
      </c>
      <c r="C1410">
        <v>0</v>
      </c>
      <c r="D1410">
        <v>6</v>
      </c>
      <c r="E1410">
        <v>2025</v>
      </c>
      <c r="F1410" s="55">
        <v>7568.2</v>
      </c>
      <c r="G1410" s="55">
        <v>0</v>
      </c>
      <c r="H1410" s="55">
        <v>0</v>
      </c>
      <c r="I1410" s="55">
        <v>7568.2</v>
      </c>
      <c r="J1410">
        <v>7</v>
      </c>
    </row>
    <row r="1411" spans="1:10" ht="15.75" hidden="1" customHeight="1">
      <c r="A1411" t="s">
        <v>2877</v>
      </c>
      <c r="B1411" t="s">
        <v>2878</v>
      </c>
      <c r="C1411">
        <v>0</v>
      </c>
      <c r="D1411">
        <v>6</v>
      </c>
      <c r="E1411">
        <v>2025</v>
      </c>
      <c r="F1411" s="55">
        <v>37377</v>
      </c>
      <c r="G1411" s="55">
        <v>0</v>
      </c>
      <c r="H1411" s="55">
        <v>0</v>
      </c>
      <c r="I1411" s="55">
        <v>37377</v>
      </c>
      <c r="J1411">
        <v>7</v>
      </c>
    </row>
    <row r="1412" spans="1:10" ht="15.75" hidden="1" customHeight="1">
      <c r="A1412" t="s">
        <v>2879</v>
      </c>
      <c r="B1412" t="s">
        <v>2880</v>
      </c>
      <c r="C1412">
        <v>0</v>
      </c>
      <c r="D1412">
        <v>6</v>
      </c>
      <c r="E1412">
        <v>2025</v>
      </c>
      <c r="F1412" s="55">
        <v>4134</v>
      </c>
      <c r="G1412" s="55">
        <v>0</v>
      </c>
      <c r="H1412" s="55">
        <v>0</v>
      </c>
      <c r="I1412" s="55">
        <v>4134</v>
      </c>
      <c r="J1412">
        <v>7</v>
      </c>
    </row>
    <row r="1413" spans="1:10" ht="15.75" hidden="1" customHeight="1">
      <c r="A1413" t="s">
        <v>2881</v>
      </c>
      <c r="B1413" t="s">
        <v>2882</v>
      </c>
      <c r="C1413">
        <v>0</v>
      </c>
      <c r="D1413">
        <v>6</v>
      </c>
      <c r="E1413">
        <v>2025</v>
      </c>
      <c r="F1413" s="55">
        <v>9600</v>
      </c>
      <c r="G1413" s="55">
        <v>0</v>
      </c>
      <c r="H1413" s="55">
        <v>0</v>
      </c>
      <c r="I1413" s="55">
        <v>9600</v>
      </c>
      <c r="J1413">
        <v>7</v>
      </c>
    </row>
    <row r="1414" spans="1:10" ht="15.75" hidden="1" customHeight="1">
      <c r="A1414" t="s">
        <v>2883</v>
      </c>
      <c r="B1414" t="s">
        <v>2884</v>
      </c>
      <c r="C1414">
        <v>0</v>
      </c>
      <c r="D1414">
        <v>6</v>
      </c>
      <c r="E1414">
        <v>2025</v>
      </c>
      <c r="F1414" s="55">
        <v>9600</v>
      </c>
      <c r="G1414" s="55">
        <v>0</v>
      </c>
      <c r="H1414" s="55">
        <v>0</v>
      </c>
      <c r="I1414" s="55">
        <v>9600</v>
      </c>
      <c r="J1414">
        <v>7</v>
      </c>
    </row>
    <row r="1415" spans="1:10" ht="15.75" hidden="1" customHeight="1">
      <c r="A1415" t="s">
        <v>2885</v>
      </c>
      <c r="B1415" t="s">
        <v>2886</v>
      </c>
      <c r="C1415">
        <v>0</v>
      </c>
      <c r="D1415">
        <v>6</v>
      </c>
      <c r="E1415">
        <v>2025</v>
      </c>
      <c r="F1415" s="55">
        <v>3714.4</v>
      </c>
      <c r="G1415" s="55">
        <v>0</v>
      </c>
      <c r="H1415" s="55">
        <v>0</v>
      </c>
      <c r="I1415" s="55">
        <v>3714.4</v>
      </c>
      <c r="J1415">
        <v>7</v>
      </c>
    </row>
    <row r="1416" spans="1:10" ht="15.75" hidden="1" customHeight="1">
      <c r="A1416" t="s">
        <v>2887</v>
      </c>
      <c r="B1416" t="s">
        <v>2888</v>
      </c>
      <c r="C1416">
        <v>0</v>
      </c>
      <c r="D1416">
        <v>6</v>
      </c>
      <c r="E1416">
        <v>2025</v>
      </c>
      <c r="F1416" s="55">
        <v>9600</v>
      </c>
      <c r="G1416" s="55">
        <v>0</v>
      </c>
      <c r="H1416" s="55">
        <v>0</v>
      </c>
      <c r="I1416" s="55">
        <v>9600</v>
      </c>
      <c r="J1416">
        <v>7</v>
      </c>
    </row>
    <row r="1417" spans="1:10" ht="15.75" hidden="1" customHeight="1">
      <c r="A1417" t="s">
        <v>2889</v>
      </c>
      <c r="B1417" t="s">
        <v>2890</v>
      </c>
      <c r="C1417">
        <v>0</v>
      </c>
      <c r="D1417">
        <v>6</v>
      </c>
      <c r="E1417">
        <v>2025</v>
      </c>
      <c r="F1417" s="55">
        <v>34600</v>
      </c>
      <c r="G1417" s="55">
        <v>0</v>
      </c>
      <c r="H1417" s="55">
        <v>0</v>
      </c>
      <c r="I1417" s="55">
        <v>34600</v>
      </c>
      <c r="J1417">
        <v>7</v>
      </c>
    </row>
    <row r="1418" spans="1:10" ht="15.75" hidden="1" customHeight="1">
      <c r="A1418" t="s">
        <v>2891</v>
      </c>
      <c r="B1418" t="s">
        <v>2892</v>
      </c>
      <c r="C1418">
        <v>0</v>
      </c>
      <c r="D1418">
        <v>6</v>
      </c>
      <c r="E1418">
        <v>2025</v>
      </c>
      <c r="F1418" s="55">
        <v>9600</v>
      </c>
      <c r="G1418" s="55">
        <v>0</v>
      </c>
      <c r="H1418" s="55">
        <v>0</v>
      </c>
      <c r="I1418" s="55">
        <v>9600</v>
      </c>
      <c r="J1418">
        <v>7</v>
      </c>
    </row>
    <row r="1419" spans="1:10" ht="15.75" hidden="1" customHeight="1">
      <c r="A1419" t="s">
        <v>2893</v>
      </c>
      <c r="B1419" t="s">
        <v>2894</v>
      </c>
      <c r="C1419">
        <v>0</v>
      </c>
      <c r="D1419">
        <v>6</v>
      </c>
      <c r="E1419">
        <v>2025</v>
      </c>
      <c r="F1419" s="55">
        <v>9600</v>
      </c>
      <c r="G1419" s="55">
        <v>0</v>
      </c>
      <c r="H1419" s="55">
        <v>0</v>
      </c>
      <c r="I1419" s="55">
        <v>9600</v>
      </c>
      <c r="J1419">
        <v>7</v>
      </c>
    </row>
    <row r="1420" spans="1:10" ht="15.75" hidden="1" customHeight="1">
      <c r="A1420" t="s">
        <v>2897</v>
      </c>
      <c r="B1420" t="s">
        <v>2898</v>
      </c>
      <c r="C1420">
        <v>0</v>
      </c>
      <c r="D1420">
        <v>6</v>
      </c>
      <c r="E1420">
        <v>2025</v>
      </c>
      <c r="F1420" s="55">
        <v>9600</v>
      </c>
      <c r="G1420" s="55">
        <v>0</v>
      </c>
      <c r="H1420" s="55">
        <v>0</v>
      </c>
      <c r="I1420" s="55">
        <v>9600</v>
      </c>
      <c r="J1420">
        <v>7</v>
      </c>
    </row>
    <row r="1421" spans="1:10" ht="15.75" hidden="1" customHeight="1">
      <c r="A1421" t="s">
        <v>2899</v>
      </c>
      <c r="B1421" t="s">
        <v>2900</v>
      </c>
      <c r="C1421">
        <v>0</v>
      </c>
      <c r="D1421">
        <v>6</v>
      </c>
      <c r="E1421">
        <v>2025</v>
      </c>
      <c r="F1421" s="55">
        <v>1394.93</v>
      </c>
      <c r="G1421" s="55">
        <v>0</v>
      </c>
      <c r="H1421" s="55">
        <v>0</v>
      </c>
      <c r="I1421" s="55">
        <v>1394.93</v>
      </c>
      <c r="J1421">
        <v>7</v>
      </c>
    </row>
    <row r="1422" spans="1:10" ht="15.75" hidden="1" customHeight="1">
      <c r="A1422" t="s">
        <v>2901</v>
      </c>
      <c r="B1422" t="s">
        <v>2902</v>
      </c>
      <c r="C1422">
        <v>0</v>
      </c>
      <c r="D1422">
        <v>6</v>
      </c>
      <c r="E1422">
        <v>2025</v>
      </c>
      <c r="F1422" s="55">
        <v>499.96</v>
      </c>
      <c r="G1422" s="55">
        <v>0</v>
      </c>
      <c r="H1422" s="55">
        <v>0</v>
      </c>
      <c r="I1422" s="55">
        <v>499.96</v>
      </c>
      <c r="J1422">
        <v>7</v>
      </c>
    </row>
    <row r="1423" spans="1:10" ht="15.75" hidden="1" customHeight="1">
      <c r="A1423" t="s">
        <v>2903</v>
      </c>
      <c r="B1423" t="s">
        <v>2904</v>
      </c>
      <c r="C1423">
        <v>0</v>
      </c>
      <c r="D1423">
        <v>6</v>
      </c>
      <c r="E1423">
        <v>2025</v>
      </c>
      <c r="F1423" s="55">
        <v>9600</v>
      </c>
      <c r="G1423" s="55">
        <v>0</v>
      </c>
      <c r="H1423" s="55">
        <v>0</v>
      </c>
      <c r="I1423" s="55">
        <v>9600</v>
      </c>
      <c r="J1423">
        <v>7</v>
      </c>
    </row>
    <row r="1424" spans="1:10" ht="15.75" hidden="1" customHeight="1">
      <c r="A1424" t="s">
        <v>2905</v>
      </c>
      <c r="B1424" t="s">
        <v>2906</v>
      </c>
      <c r="C1424">
        <v>0</v>
      </c>
      <c r="D1424">
        <v>6</v>
      </c>
      <c r="E1424">
        <v>2025</v>
      </c>
      <c r="F1424" s="55">
        <v>9600</v>
      </c>
      <c r="G1424" s="55">
        <v>0</v>
      </c>
      <c r="H1424" s="55">
        <v>0</v>
      </c>
      <c r="I1424" s="55">
        <v>9600</v>
      </c>
      <c r="J1424">
        <v>7</v>
      </c>
    </row>
    <row r="1425" spans="1:10" ht="15.75" hidden="1" customHeight="1">
      <c r="A1425" t="s">
        <v>2907</v>
      </c>
      <c r="B1425" t="s">
        <v>2908</v>
      </c>
      <c r="C1425">
        <v>0</v>
      </c>
      <c r="D1425">
        <v>6</v>
      </c>
      <c r="E1425">
        <v>2025</v>
      </c>
      <c r="F1425" s="55">
        <v>9600</v>
      </c>
      <c r="G1425" s="55">
        <v>0</v>
      </c>
      <c r="H1425" s="55">
        <v>0</v>
      </c>
      <c r="I1425" s="55">
        <v>9600</v>
      </c>
      <c r="J1425">
        <v>7</v>
      </c>
    </row>
    <row r="1426" spans="1:10" ht="15.75" hidden="1" customHeight="1">
      <c r="A1426" t="s">
        <v>2909</v>
      </c>
      <c r="B1426" t="s">
        <v>2910</v>
      </c>
      <c r="C1426">
        <v>0</v>
      </c>
      <c r="D1426">
        <v>6</v>
      </c>
      <c r="E1426">
        <v>2025</v>
      </c>
      <c r="F1426" s="55">
        <v>9600</v>
      </c>
      <c r="G1426" s="55">
        <v>0</v>
      </c>
      <c r="H1426" s="55">
        <v>0</v>
      </c>
      <c r="I1426" s="55">
        <v>9600</v>
      </c>
      <c r="J1426">
        <v>7</v>
      </c>
    </row>
    <row r="1427" spans="1:10" ht="15.75" hidden="1" customHeight="1">
      <c r="A1427" t="s">
        <v>2911</v>
      </c>
      <c r="B1427" t="s">
        <v>2912</v>
      </c>
      <c r="C1427">
        <v>0</v>
      </c>
      <c r="D1427">
        <v>6</v>
      </c>
      <c r="E1427">
        <v>2025</v>
      </c>
      <c r="F1427" s="55">
        <v>9600</v>
      </c>
      <c r="G1427" s="55">
        <v>0</v>
      </c>
      <c r="H1427" s="55">
        <v>0</v>
      </c>
      <c r="I1427" s="55">
        <v>9600</v>
      </c>
      <c r="J1427">
        <v>7</v>
      </c>
    </row>
    <row r="1428" spans="1:10" ht="15.75" hidden="1" customHeight="1">
      <c r="A1428" t="s">
        <v>2917</v>
      </c>
      <c r="B1428" t="s">
        <v>2918</v>
      </c>
      <c r="C1428">
        <v>0</v>
      </c>
      <c r="D1428">
        <v>6</v>
      </c>
      <c r="E1428">
        <v>2025</v>
      </c>
      <c r="F1428" s="55">
        <v>9600</v>
      </c>
      <c r="G1428" s="55">
        <v>0</v>
      </c>
      <c r="H1428" s="55">
        <v>0</v>
      </c>
      <c r="I1428" s="55">
        <v>9600</v>
      </c>
      <c r="J1428">
        <v>7</v>
      </c>
    </row>
    <row r="1429" spans="1:10" ht="15.75" hidden="1" customHeight="1">
      <c r="A1429" t="s">
        <v>2919</v>
      </c>
      <c r="B1429" t="s">
        <v>2920</v>
      </c>
      <c r="C1429">
        <v>0</v>
      </c>
      <c r="D1429">
        <v>6</v>
      </c>
      <c r="E1429">
        <v>2025</v>
      </c>
      <c r="F1429" s="55">
        <v>9600</v>
      </c>
      <c r="G1429" s="55">
        <v>0</v>
      </c>
      <c r="H1429" s="55">
        <v>0</v>
      </c>
      <c r="I1429" s="55">
        <v>9600</v>
      </c>
      <c r="J1429">
        <v>7</v>
      </c>
    </row>
    <row r="1430" spans="1:10" ht="15.75" hidden="1" customHeight="1">
      <c r="A1430" t="s">
        <v>2921</v>
      </c>
      <c r="B1430" t="s">
        <v>2922</v>
      </c>
      <c r="C1430">
        <v>0</v>
      </c>
      <c r="D1430">
        <v>6</v>
      </c>
      <c r="E1430">
        <v>2025</v>
      </c>
      <c r="F1430" s="55">
        <v>27777</v>
      </c>
      <c r="G1430" s="55">
        <v>0</v>
      </c>
      <c r="H1430" s="55">
        <v>0</v>
      </c>
      <c r="I1430" s="55">
        <v>27777</v>
      </c>
      <c r="J1430">
        <v>7</v>
      </c>
    </row>
    <row r="1431" spans="1:10" ht="15.75" hidden="1" customHeight="1">
      <c r="A1431" t="s">
        <v>2923</v>
      </c>
      <c r="B1431" t="s">
        <v>2924</v>
      </c>
      <c r="C1431">
        <v>0</v>
      </c>
      <c r="D1431">
        <v>6</v>
      </c>
      <c r="E1431">
        <v>2025</v>
      </c>
      <c r="F1431" s="55">
        <v>27777</v>
      </c>
      <c r="G1431" s="55">
        <v>0</v>
      </c>
      <c r="H1431" s="55">
        <v>0</v>
      </c>
      <c r="I1431" s="55">
        <v>27777</v>
      </c>
      <c r="J1431">
        <v>7</v>
      </c>
    </row>
    <row r="1432" spans="1:10" ht="15.75" hidden="1" customHeight="1">
      <c r="A1432" t="s">
        <v>2925</v>
      </c>
      <c r="B1432" t="s">
        <v>2926</v>
      </c>
      <c r="C1432">
        <v>0</v>
      </c>
      <c r="D1432">
        <v>6</v>
      </c>
      <c r="E1432">
        <v>2025</v>
      </c>
      <c r="F1432" s="55">
        <v>27777</v>
      </c>
      <c r="G1432" s="55">
        <v>0</v>
      </c>
      <c r="H1432" s="55">
        <v>0</v>
      </c>
      <c r="I1432" s="55">
        <v>27777</v>
      </c>
      <c r="J1432">
        <v>7</v>
      </c>
    </row>
    <row r="1433" spans="1:10" ht="15.75" hidden="1" customHeight="1">
      <c r="A1433" t="s">
        <v>2927</v>
      </c>
      <c r="B1433" t="s">
        <v>2928</v>
      </c>
      <c r="C1433">
        <v>0</v>
      </c>
      <c r="D1433">
        <v>6</v>
      </c>
      <c r="E1433">
        <v>2025</v>
      </c>
      <c r="F1433" s="55">
        <v>25000</v>
      </c>
      <c r="G1433" s="55">
        <v>0</v>
      </c>
      <c r="H1433" s="55">
        <v>0</v>
      </c>
      <c r="I1433" s="55">
        <v>25000</v>
      </c>
      <c r="J1433">
        <v>7</v>
      </c>
    </row>
    <row r="1434" spans="1:10" ht="15.75" hidden="1" customHeight="1">
      <c r="A1434" t="s">
        <v>2929</v>
      </c>
      <c r="B1434" t="s">
        <v>2930</v>
      </c>
      <c r="C1434">
        <v>0</v>
      </c>
      <c r="D1434">
        <v>6</v>
      </c>
      <c r="E1434">
        <v>2025</v>
      </c>
      <c r="F1434" s="55">
        <v>3216.97</v>
      </c>
      <c r="G1434" s="55">
        <v>0</v>
      </c>
      <c r="H1434" s="55">
        <v>0</v>
      </c>
      <c r="I1434" s="55">
        <v>3216.97</v>
      </c>
      <c r="J1434">
        <v>7</v>
      </c>
    </row>
    <row r="1435" spans="1:10" ht="15.75" hidden="1" customHeight="1">
      <c r="A1435" t="s">
        <v>2931</v>
      </c>
      <c r="B1435" t="s">
        <v>2932</v>
      </c>
      <c r="C1435">
        <v>0</v>
      </c>
      <c r="D1435">
        <v>6</v>
      </c>
      <c r="E1435">
        <v>2025</v>
      </c>
      <c r="F1435" s="55">
        <v>2540.5700000000002</v>
      </c>
      <c r="G1435" s="55">
        <v>0</v>
      </c>
      <c r="H1435" s="55">
        <v>0</v>
      </c>
      <c r="I1435" s="55">
        <v>2540.5700000000002</v>
      </c>
      <c r="J1435">
        <v>7</v>
      </c>
    </row>
    <row r="1436" spans="1:10" ht="15.75" hidden="1" customHeight="1">
      <c r="A1436" t="s">
        <v>2933</v>
      </c>
      <c r="B1436" t="s">
        <v>2934</v>
      </c>
      <c r="C1436">
        <v>0</v>
      </c>
      <c r="D1436">
        <v>6</v>
      </c>
      <c r="E1436">
        <v>2025</v>
      </c>
      <c r="F1436" s="55">
        <v>22000</v>
      </c>
      <c r="G1436" s="55">
        <v>0</v>
      </c>
      <c r="H1436" s="55">
        <v>0</v>
      </c>
      <c r="I1436" s="55">
        <v>22000</v>
      </c>
      <c r="J1436">
        <v>7</v>
      </c>
    </row>
    <row r="1437" spans="1:10" ht="15.75" hidden="1" customHeight="1">
      <c r="A1437" t="s">
        <v>2937</v>
      </c>
      <c r="B1437" t="s">
        <v>2938</v>
      </c>
      <c r="C1437">
        <v>0</v>
      </c>
      <c r="D1437">
        <v>6</v>
      </c>
      <c r="E1437">
        <v>2025</v>
      </c>
      <c r="F1437" s="55">
        <v>3025</v>
      </c>
      <c r="G1437" s="55">
        <v>0</v>
      </c>
      <c r="H1437" s="55">
        <v>0</v>
      </c>
      <c r="I1437" s="55">
        <v>3025</v>
      </c>
      <c r="J1437">
        <v>7</v>
      </c>
    </row>
    <row r="1438" spans="1:10" ht="15.75" hidden="1" customHeight="1">
      <c r="A1438" t="s">
        <v>2939</v>
      </c>
      <c r="B1438" t="s">
        <v>2940</v>
      </c>
      <c r="C1438">
        <v>0</v>
      </c>
      <c r="D1438">
        <v>6</v>
      </c>
      <c r="E1438">
        <v>2025</v>
      </c>
      <c r="F1438" s="55">
        <v>3670.36</v>
      </c>
      <c r="G1438" s="55">
        <v>0</v>
      </c>
      <c r="H1438" s="55">
        <v>0</v>
      </c>
      <c r="I1438" s="55">
        <v>3670.36</v>
      </c>
      <c r="J1438">
        <v>7</v>
      </c>
    </row>
    <row r="1439" spans="1:10" ht="15.75" hidden="1" customHeight="1">
      <c r="A1439" t="s">
        <v>2941</v>
      </c>
      <c r="B1439" t="s">
        <v>2942</v>
      </c>
      <c r="C1439">
        <v>0</v>
      </c>
      <c r="D1439">
        <v>6</v>
      </c>
      <c r="E1439">
        <v>2025</v>
      </c>
      <c r="F1439" s="55">
        <v>25000</v>
      </c>
      <c r="G1439" s="55">
        <v>0</v>
      </c>
      <c r="H1439" s="55">
        <v>0</v>
      </c>
      <c r="I1439" s="55">
        <v>25000</v>
      </c>
      <c r="J1439">
        <v>7</v>
      </c>
    </row>
    <row r="1440" spans="1:10" ht="15.75" hidden="1" customHeight="1">
      <c r="A1440" t="s">
        <v>2943</v>
      </c>
      <c r="B1440" t="s">
        <v>2944</v>
      </c>
      <c r="C1440">
        <v>0</v>
      </c>
      <c r="D1440">
        <v>6</v>
      </c>
      <c r="E1440">
        <v>2025</v>
      </c>
      <c r="F1440" s="55">
        <v>1183.18</v>
      </c>
      <c r="G1440" s="55">
        <v>0</v>
      </c>
      <c r="H1440" s="55">
        <v>0</v>
      </c>
      <c r="I1440" s="55">
        <v>1183.18</v>
      </c>
      <c r="J1440">
        <v>7</v>
      </c>
    </row>
    <row r="1441" spans="1:10" ht="15.75" hidden="1" customHeight="1">
      <c r="A1441" t="s">
        <v>2947</v>
      </c>
      <c r="B1441" t="s">
        <v>2948</v>
      </c>
      <c r="C1441">
        <v>0</v>
      </c>
      <c r="D1441">
        <v>6</v>
      </c>
      <c r="E1441">
        <v>2025</v>
      </c>
      <c r="F1441" s="55">
        <v>2529</v>
      </c>
      <c r="G1441" s="55">
        <v>0</v>
      </c>
      <c r="H1441" s="55">
        <v>0</v>
      </c>
      <c r="I1441" s="55">
        <v>2529</v>
      </c>
      <c r="J1441">
        <v>7</v>
      </c>
    </row>
    <row r="1442" spans="1:10" ht="15.75" hidden="1" customHeight="1">
      <c r="A1442" t="s">
        <v>2949</v>
      </c>
      <c r="B1442" t="s">
        <v>2950</v>
      </c>
      <c r="C1442">
        <v>0</v>
      </c>
      <c r="D1442">
        <v>6</v>
      </c>
      <c r="E1442">
        <v>2025</v>
      </c>
      <c r="F1442" s="55">
        <v>35906.19</v>
      </c>
      <c r="G1442" s="55">
        <v>0</v>
      </c>
      <c r="H1442" s="55">
        <v>0</v>
      </c>
      <c r="I1442" s="55">
        <v>35906.19</v>
      </c>
      <c r="J1442">
        <v>7</v>
      </c>
    </row>
    <row r="1443" spans="1:10" ht="15.75" hidden="1" customHeight="1">
      <c r="A1443" t="s">
        <v>2951</v>
      </c>
      <c r="B1443" t="s">
        <v>2952</v>
      </c>
      <c r="C1443">
        <v>0</v>
      </c>
      <c r="D1443">
        <v>6</v>
      </c>
      <c r="E1443">
        <v>2025</v>
      </c>
      <c r="F1443" s="55">
        <v>25000</v>
      </c>
      <c r="G1443" s="55">
        <v>0</v>
      </c>
      <c r="H1443" s="55">
        <v>0</v>
      </c>
      <c r="I1443" s="55">
        <v>25000</v>
      </c>
      <c r="J1443">
        <v>7</v>
      </c>
    </row>
    <row r="1444" spans="1:10" ht="15.75" hidden="1" customHeight="1">
      <c r="A1444" t="s">
        <v>2953</v>
      </c>
      <c r="B1444" t="s">
        <v>2954</v>
      </c>
      <c r="C1444">
        <v>0</v>
      </c>
      <c r="D1444">
        <v>6</v>
      </c>
      <c r="E1444">
        <v>2025</v>
      </c>
      <c r="F1444" s="55">
        <v>60906.19</v>
      </c>
      <c r="G1444" s="55">
        <v>0</v>
      </c>
      <c r="H1444" s="55">
        <v>0</v>
      </c>
      <c r="I1444" s="55">
        <v>60906.19</v>
      </c>
      <c r="J1444">
        <v>7</v>
      </c>
    </row>
    <row r="1445" spans="1:10" ht="15.75" hidden="1" customHeight="1">
      <c r="A1445" t="s">
        <v>2955</v>
      </c>
      <c r="B1445" t="s">
        <v>2956</v>
      </c>
      <c r="C1445">
        <v>0</v>
      </c>
      <c r="D1445">
        <v>6</v>
      </c>
      <c r="E1445">
        <v>2025</v>
      </c>
      <c r="F1445" s="55">
        <v>35000</v>
      </c>
      <c r="G1445" s="55">
        <v>0</v>
      </c>
      <c r="H1445" s="55">
        <v>0</v>
      </c>
      <c r="I1445" s="55">
        <v>35000</v>
      </c>
      <c r="J1445">
        <v>7</v>
      </c>
    </row>
    <row r="1446" spans="1:10" ht="15.75" hidden="1" customHeight="1">
      <c r="A1446" t="s">
        <v>2957</v>
      </c>
      <c r="B1446" t="s">
        <v>2958</v>
      </c>
      <c r="C1446">
        <v>0</v>
      </c>
      <c r="D1446">
        <v>6</v>
      </c>
      <c r="E1446">
        <v>2025</v>
      </c>
      <c r="F1446" s="55">
        <v>50000</v>
      </c>
      <c r="G1446" s="55">
        <v>0</v>
      </c>
      <c r="H1446" s="55">
        <v>50000</v>
      </c>
      <c r="I1446" s="55">
        <v>0</v>
      </c>
      <c r="J1446">
        <v>7</v>
      </c>
    </row>
    <row r="1447" spans="1:10" ht="15.75" hidden="1" customHeight="1">
      <c r="A1447" t="s">
        <v>2959</v>
      </c>
      <c r="B1447" t="s">
        <v>2960</v>
      </c>
      <c r="C1447">
        <v>0</v>
      </c>
      <c r="D1447">
        <v>6</v>
      </c>
      <c r="E1447">
        <v>2025</v>
      </c>
      <c r="F1447" s="55">
        <v>50000</v>
      </c>
      <c r="G1447" s="55">
        <v>0</v>
      </c>
      <c r="H1447" s="55">
        <v>0</v>
      </c>
      <c r="I1447" s="55">
        <v>50000</v>
      </c>
      <c r="J1447">
        <v>7</v>
      </c>
    </row>
    <row r="1448" spans="1:10" ht="15.75" hidden="1" customHeight="1">
      <c r="A1448" t="s">
        <v>2961</v>
      </c>
      <c r="B1448" t="s">
        <v>2962</v>
      </c>
      <c r="C1448">
        <v>0</v>
      </c>
      <c r="D1448">
        <v>6</v>
      </c>
      <c r="E1448">
        <v>2025</v>
      </c>
      <c r="F1448" s="55">
        <v>4973</v>
      </c>
      <c r="G1448" s="55">
        <v>0</v>
      </c>
      <c r="H1448" s="55">
        <v>0</v>
      </c>
      <c r="I1448" s="55">
        <v>4973</v>
      </c>
      <c r="J1448">
        <v>7</v>
      </c>
    </row>
    <row r="1449" spans="1:10" ht="15.75" hidden="1" customHeight="1">
      <c r="A1449" t="s">
        <v>2963</v>
      </c>
      <c r="B1449" t="s">
        <v>2964</v>
      </c>
      <c r="C1449">
        <v>0</v>
      </c>
      <c r="D1449">
        <v>6</v>
      </c>
      <c r="E1449">
        <v>2025</v>
      </c>
      <c r="F1449" s="55">
        <v>35906.19</v>
      </c>
      <c r="G1449" s="55">
        <v>0</v>
      </c>
      <c r="H1449" s="55">
        <v>0</v>
      </c>
      <c r="I1449" s="55">
        <v>35906.19</v>
      </c>
      <c r="J1449">
        <v>7</v>
      </c>
    </row>
    <row r="1450" spans="1:10" ht="15.75" hidden="1" customHeight="1">
      <c r="A1450" t="s">
        <v>2967</v>
      </c>
      <c r="B1450" t="s">
        <v>2968</v>
      </c>
      <c r="C1450">
        <v>0</v>
      </c>
      <c r="D1450">
        <v>6</v>
      </c>
      <c r="E1450">
        <v>2025</v>
      </c>
      <c r="F1450" s="55">
        <v>10906.19</v>
      </c>
      <c r="G1450" s="55">
        <v>0</v>
      </c>
      <c r="H1450" s="55">
        <v>0</v>
      </c>
      <c r="I1450" s="55">
        <v>10906.19</v>
      </c>
      <c r="J1450">
        <v>7</v>
      </c>
    </row>
    <row r="1451" spans="1:10" ht="15.75" hidden="1" customHeight="1">
      <c r="A1451" t="s">
        <v>2969</v>
      </c>
      <c r="B1451" t="s">
        <v>2970</v>
      </c>
      <c r="C1451">
        <v>0</v>
      </c>
      <c r="D1451">
        <v>6</v>
      </c>
      <c r="E1451">
        <v>2025</v>
      </c>
      <c r="F1451" s="55">
        <v>10906.19</v>
      </c>
      <c r="G1451" s="55">
        <v>0</v>
      </c>
      <c r="H1451" s="55">
        <v>0</v>
      </c>
      <c r="I1451" s="55">
        <v>10906.19</v>
      </c>
      <c r="J1451">
        <v>7</v>
      </c>
    </row>
    <row r="1452" spans="1:10" ht="15.75" hidden="1" customHeight="1">
      <c r="A1452" t="s">
        <v>2971</v>
      </c>
      <c r="B1452" t="s">
        <v>2972</v>
      </c>
      <c r="C1452">
        <v>0</v>
      </c>
      <c r="D1452">
        <v>6</v>
      </c>
      <c r="E1452">
        <v>2025</v>
      </c>
      <c r="F1452" s="55">
        <v>10906.19</v>
      </c>
      <c r="G1452" s="55">
        <v>0</v>
      </c>
      <c r="H1452" s="55">
        <v>0</v>
      </c>
      <c r="I1452" s="55">
        <v>10906.19</v>
      </c>
      <c r="J1452">
        <v>7</v>
      </c>
    </row>
    <row r="1453" spans="1:10" ht="15.75" hidden="1" customHeight="1">
      <c r="A1453" t="s">
        <v>2973</v>
      </c>
      <c r="B1453" t="s">
        <v>2974</v>
      </c>
      <c r="C1453">
        <v>0</v>
      </c>
      <c r="D1453">
        <v>6</v>
      </c>
      <c r="E1453">
        <v>2025</v>
      </c>
      <c r="F1453" s="55">
        <v>10906.19</v>
      </c>
      <c r="G1453" s="55">
        <v>0</v>
      </c>
      <c r="H1453" s="55">
        <v>0</v>
      </c>
      <c r="I1453" s="55">
        <v>10906.19</v>
      </c>
      <c r="J1453">
        <v>7</v>
      </c>
    </row>
    <row r="1454" spans="1:10" ht="15.75" hidden="1" customHeight="1">
      <c r="A1454" t="s">
        <v>2975</v>
      </c>
      <c r="B1454" t="s">
        <v>2976</v>
      </c>
      <c r="C1454">
        <v>0</v>
      </c>
      <c r="D1454">
        <v>6</v>
      </c>
      <c r="E1454">
        <v>2025</v>
      </c>
      <c r="F1454" s="55">
        <v>10906.19</v>
      </c>
      <c r="G1454" s="55">
        <v>0</v>
      </c>
      <c r="H1454" s="55">
        <v>0</v>
      </c>
      <c r="I1454" s="55">
        <v>10906.19</v>
      </c>
      <c r="J1454">
        <v>7</v>
      </c>
    </row>
    <row r="1455" spans="1:10" ht="15.75" hidden="1" customHeight="1">
      <c r="A1455" t="s">
        <v>2977</v>
      </c>
      <c r="B1455" t="s">
        <v>2978</v>
      </c>
      <c r="C1455">
        <v>0</v>
      </c>
      <c r="D1455">
        <v>6</v>
      </c>
      <c r="E1455">
        <v>2025</v>
      </c>
      <c r="F1455" s="55">
        <v>10906.19</v>
      </c>
      <c r="G1455" s="55">
        <v>0</v>
      </c>
      <c r="H1455" s="55">
        <v>0</v>
      </c>
      <c r="I1455" s="55">
        <v>10906.19</v>
      </c>
      <c r="J1455">
        <v>7</v>
      </c>
    </row>
    <row r="1456" spans="1:10" ht="15.75" hidden="1" customHeight="1">
      <c r="A1456" t="s">
        <v>2979</v>
      </c>
      <c r="B1456" t="s">
        <v>2980</v>
      </c>
      <c r="C1456">
        <v>0</v>
      </c>
      <c r="D1456">
        <v>6</v>
      </c>
      <c r="E1456">
        <v>2025</v>
      </c>
      <c r="F1456" s="55">
        <v>6999</v>
      </c>
      <c r="G1456" s="55">
        <v>0</v>
      </c>
      <c r="H1456" s="55">
        <v>0</v>
      </c>
      <c r="I1456" s="55">
        <v>6999</v>
      </c>
      <c r="J1456">
        <v>7</v>
      </c>
    </row>
    <row r="1457" spans="1:10" ht="15.75" hidden="1" customHeight="1">
      <c r="A1457" t="s">
        <v>2981</v>
      </c>
      <c r="B1457" t="s">
        <v>2982</v>
      </c>
      <c r="C1457">
        <v>0</v>
      </c>
      <c r="D1457">
        <v>6</v>
      </c>
      <c r="E1457">
        <v>2025</v>
      </c>
      <c r="F1457" s="55">
        <v>10906.19</v>
      </c>
      <c r="G1457" s="55">
        <v>0</v>
      </c>
      <c r="H1457" s="55">
        <v>0</v>
      </c>
      <c r="I1457" s="55">
        <v>10906.19</v>
      </c>
      <c r="J1457">
        <v>7</v>
      </c>
    </row>
    <row r="1458" spans="1:10" ht="15.75" hidden="1" customHeight="1">
      <c r="A1458" t="s">
        <v>2983</v>
      </c>
      <c r="B1458" t="s">
        <v>2984</v>
      </c>
      <c r="C1458">
        <v>0</v>
      </c>
      <c r="D1458">
        <v>6</v>
      </c>
      <c r="E1458">
        <v>2025</v>
      </c>
      <c r="F1458" s="55">
        <v>10906.19</v>
      </c>
      <c r="G1458" s="55">
        <v>0</v>
      </c>
      <c r="H1458" s="55">
        <v>0</v>
      </c>
      <c r="I1458" s="55">
        <v>10906.19</v>
      </c>
      <c r="J1458">
        <v>7</v>
      </c>
    </row>
    <row r="1459" spans="1:10" ht="15.75" hidden="1" customHeight="1">
      <c r="A1459" t="s">
        <v>2985</v>
      </c>
      <c r="B1459" t="s">
        <v>2986</v>
      </c>
      <c r="C1459">
        <v>0</v>
      </c>
      <c r="D1459">
        <v>6</v>
      </c>
      <c r="E1459">
        <v>2025</v>
      </c>
      <c r="F1459" s="55">
        <v>10906.19</v>
      </c>
      <c r="G1459" s="55">
        <v>0</v>
      </c>
      <c r="H1459" s="55">
        <v>0</v>
      </c>
      <c r="I1459" s="55">
        <v>10906.19</v>
      </c>
      <c r="J1459">
        <v>7</v>
      </c>
    </row>
    <row r="1460" spans="1:10" ht="15.75" hidden="1" customHeight="1">
      <c r="A1460" t="s">
        <v>2987</v>
      </c>
      <c r="B1460" t="s">
        <v>2988</v>
      </c>
      <c r="C1460">
        <v>0</v>
      </c>
      <c r="D1460">
        <v>6</v>
      </c>
      <c r="E1460">
        <v>2025</v>
      </c>
      <c r="F1460" s="55">
        <v>10906.19</v>
      </c>
      <c r="G1460" s="55">
        <v>0</v>
      </c>
      <c r="H1460" s="55">
        <v>0</v>
      </c>
      <c r="I1460" s="55">
        <v>10906.19</v>
      </c>
      <c r="J1460">
        <v>7</v>
      </c>
    </row>
    <row r="1461" spans="1:10" ht="15.75" hidden="1" customHeight="1">
      <c r="A1461" t="s">
        <v>2989</v>
      </c>
      <c r="B1461" t="s">
        <v>2990</v>
      </c>
      <c r="C1461">
        <v>0</v>
      </c>
      <c r="D1461">
        <v>6</v>
      </c>
      <c r="E1461">
        <v>2025</v>
      </c>
      <c r="F1461" s="55">
        <v>10906.19</v>
      </c>
      <c r="G1461" s="55">
        <v>0</v>
      </c>
      <c r="H1461" s="55">
        <v>0</v>
      </c>
      <c r="I1461" s="55">
        <v>10906.19</v>
      </c>
      <c r="J1461">
        <v>7</v>
      </c>
    </row>
    <row r="1462" spans="1:10" ht="15.75" hidden="1" customHeight="1">
      <c r="A1462" t="s">
        <v>2991</v>
      </c>
      <c r="B1462" t="s">
        <v>2992</v>
      </c>
      <c r="C1462">
        <v>0</v>
      </c>
      <c r="D1462">
        <v>6</v>
      </c>
      <c r="E1462">
        <v>2025</v>
      </c>
      <c r="F1462" s="55">
        <v>10906.19</v>
      </c>
      <c r="G1462" s="55">
        <v>0</v>
      </c>
      <c r="H1462" s="55">
        <v>0</v>
      </c>
      <c r="I1462" s="55">
        <v>10906.19</v>
      </c>
      <c r="J1462">
        <v>7</v>
      </c>
    </row>
    <row r="1463" spans="1:10" ht="15.75" hidden="1" customHeight="1">
      <c r="A1463" t="s">
        <v>2993</v>
      </c>
      <c r="B1463" t="s">
        <v>2994</v>
      </c>
      <c r="C1463">
        <v>0</v>
      </c>
      <c r="D1463">
        <v>6</v>
      </c>
      <c r="E1463">
        <v>2025</v>
      </c>
      <c r="F1463" s="55">
        <v>34000</v>
      </c>
      <c r="G1463" s="55">
        <v>0</v>
      </c>
      <c r="H1463" s="55">
        <v>0</v>
      </c>
      <c r="I1463" s="55">
        <v>34000</v>
      </c>
      <c r="J1463">
        <v>7</v>
      </c>
    </row>
    <row r="1464" spans="1:10" ht="15.75" hidden="1" customHeight="1">
      <c r="A1464" t="s">
        <v>2995</v>
      </c>
      <c r="B1464" t="s">
        <v>2996</v>
      </c>
      <c r="C1464">
        <v>0</v>
      </c>
      <c r="D1464">
        <v>6</v>
      </c>
      <c r="E1464">
        <v>2025</v>
      </c>
      <c r="F1464" s="55">
        <v>10906.19</v>
      </c>
      <c r="G1464" s="55">
        <v>0</v>
      </c>
      <c r="H1464" s="55">
        <v>0</v>
      </c>
      <c r="I1464" s="55">
        <v>10906.19</v>
      </c>
      <c r="J1464">
        <v>7</v>
      </c>
    </row>
    <row r="1465" spans="1:10" ht="15.75" hidden="1" customHeight="1">
      <c r="A1465" t="s">
        <v>2997</v>
      </c>
      <c r="B1465" t="s">
        <v>2998</v>
      </c>
      <c r="C1465">
        <v>0</v>
      </c>
      <c r="D1465">
        <v>6</v>
      </c>
      <c r="E1465">
        <v>2025</v>
      </c>
      <c r="F1465" s="55">
        <v>10906.19</v>
      </c>
      <c r="G1465" s="55">
        <v>0</v>
      </c>
      <c r="H1465" s="55">
        <v>0</v>
      </c>
      <c r="I1465" s="55">
        <v>10906.19</v>
      </c>
      <c r="J1465">
        <v>7</v>
      </c>
    </row>
    <row r="1466" spans="1:10" ht="15.75" hidden="1" customHeight="1">
      <c r="A1466" t="s">
        <v>2999</v>
      </c>
      <c r="B1466" t="s">
        <v>3000</v>
      </c>
      <c r="C1466">
        <v>0</v>
      </c>
      <c r="D1466">
        <v>6</v>
      </c>
      <c r="E1466">
        <v>2025</v>
      </c>
      <c r="F1466" s="55">
        <v>10906.19</v>
      </c>
      <c r="G1466" s="55">
        <v>0</v>
      </c>
      <c r="H1466" s="55">
        <v>0</v>
      </c>
      <c r="I1466" s="55">
        <v>10906.19</v>
      </c>
      <c r="J1466">
        <v>7</v>
      </c>
    </row>
    <row r="1467" spans="1:10" ht="15.75" hidden="1" customHeight="1">
      <c r="A1467" t="s">
        <v>3001</v>
      </c>
      <c r="B1467" t="s">
        <v>3002</v>
      </c>
      <c r="C1467">
        <v>0</v>
      </c>
      <c r="D1467">
        <v>6</v>
      </c>
      <c r="E1467">
        <v>2025</v>
      </c>
      <c r="F1467" s="55">
        <v>10500</v>
      </c>
      <c r="G1467" s="55">
        <v>0</v>
      </c>
      <c r="H1467" s="55">
        <v>0</v>
      </c>
      <c r="I1467" s="55">
        <v>10500</v>
      </c>
      <c r="J1467">
        <v>7</v>
      </c>
    </row>
    <row r="1468" spans="1:10" ht="15.75" hidden="1" customHeight="1">
      <c r="A1468" t="s">
        <v>3003</v>
      </c>
      <c r="B1468" t="s">
        <v>3004</v>
      </c>
      <c r="C1468">
        <v>0</v>
      </c>
      <c r="D1468">
        <v>6</v>
      </c>
      <c r="E1468">
        <v>2025</v>
      </c>
      <c r="F1468" s="55">
        <v>10906.19</v>
      </c>
      <c r="G1468" s="55">
        <v>0</v>
      </c>
      <c r="H1468" s="55">
        <v>0</v>
      </c>
      <c r="I1468" s="55">
        <v>10906.19</v>
      </c>
      <c r="J1468">
        <v>7</v>
      </c>
    </row>
    <row r="1469" spans="1:10" ht="15.75" hidden="1" customHeight="1">
      <c r="A1469" t="s">
        <v>3005</v>
      </c>
      <c r="B1469" t="s">
        <v>2960</v>
      </c>
      <c r="C1469">
        <v>0</v>
      </c>
      <c r="D1469">
        <v>6</v>
      </c>
      <c r="E1469">
        <v>2025</v>
      </c>
      <c r="F1469" s="55">
        <v>10906.19</v>
      </c>
      <c r="G1469" s="55">
        <v>0</v>
      </c>
      <c r="H1469" s="55">
        <v>0</v>
      </c>
      <c r="I1469" s="55">
        <v>10906.19</v>
      </c>
      <c r="J1469">
        <v>7</v>
      </c>
    </row>
    <row r="1470" spans="1:10" ht="15.75" hidden="1" customHeight="1">
      <c r="A1470" t="s">
        <v>3006</v>
      </c>
      <c r="B1470" t="s">
        <v>3007</v>
      </c>
      <c r="C1470">
        <v>0</v>
      </c>
      <c r="D1470">
        <v>6</v>
      </c>
      <c r="E1470">
        <v>2025</v>
      </c>
      <c r="F1470" s="55">
        <v>85906.19</v>
      </c>
      <c r="G1470" s="55">
        <v>0</v>
      </c>
      <c r="H1470" s="55">
        <v>0</v>
      </c>
      <c r="I1470" s="55">
        <v>85906.19</v>
      </c>
      <c r="J1470">
        <v>7</v>
      </c>
    </row>
    <row r="1471" spans="1:10" ht="15.75" hidden="1" customHeight="1">
      <c r="A1471" t="s">
        <v>3008</v>
      </c>
      <c r="B1471" t="s">
        <v>3009</v>
      </c>
      <c r="C1471">
        <v>0</v>
      </c>
      <c r="D1471">
        <v>6</v>
      </c>
      <c r="E1471">
        <v>2025</v>
      </c>
      <c r="F1471" s="55">
        <v>7482.1</v>
      </c>
      <c r="G1471" s="55">
        <v>0</v>
      </c>
      <c r="H1471" s="55">
        <v>0</v>
      </c>
      <c r="I1471" s="55">
        <v>7482.1</v>
      </c>
      <c r="J1471">
        <v>7</v>
      </c>
    </row>
    <row r="1472" spans="1:10" ht="15.75" hidden="1" customHeight="1">
      <c r="A1472" t="s">
        <v>3010</v>
      </c>
      <c r="B1472" t="s">
        <v>3011</v>
      </c>
      <c r="C1472">
        <v>0</v>
      </c>
      <c r="D1472">
        <v>6</v>
      </c>
      <c r="E1472">
        <v>2025</v>
      </c>
      <c r="F1472" s="55">
        <v>5258.95</v>
      </c>
      <c r="G1472" s="55">
        <v>0</v>
      </c>
      <c r="H1472" s="55">
        <v>0</v>
      </c>
      <c r="I1472" s="55">
        <v>5258.95</v>
      </c>
      <c r="J1472">
        <v>7</v>
      </c>
    </row>
    <row r="1473" spans="1:10" ht="15.75" hidden="1" customHeight="1">
      <c r="A1473" t="s">
        <v>3012</v>
      </c>
      <c r="B1473" t="s">
        <v>3013</v>
      </c>
      <c r="C1473">
        <v>0</v>
      </c>
      <c r="D1473">
        <v>6</v>
      </c>
      <c r="E1473">
        <v>2025</v>
      </c>
      <c r="F1473" s="55">
        <v>15283.7</v>
      </c>
      <c r="G1473" s="55">
        <v>0</v>
      </c>
      <c r="H1473" s="55">
        <v>0</v>
      </c>
      <c r="I1473" s="55">
        <v>15283.7</v>
      </c>
      <c r="J1473">
        <v>7</v>
      </c>
    </row>
    <row r="1474" spans="1:10" ht="15.75" hidden="1" customHeight="1">
      <c r="A1474" t="s">
        <v>3014</v>
      </c>
      <c r="B1474" t="s">
        <v>3015</v>
      </c>
      <c r="C1474">
        <v>0</v>
      </c>
      <c r="D1474">
        <v>6</v>
      </c>
      <c r="E1474">
        <v>2025</v>
      </c>
      <c r="F1474" s="55">
        <v>60906.19</v>
      </c>
      <c r="G1474" s="55">
        <v>0</v>
      </c>
      <c r="H1474" s="55">
        <v>0</v>
      </c>
      <c r="I1474" s="55">
        <v>60906.19</v>
      </c>
      <c r="J1474">
        <v>7</v>
      </c>
    </row>
    <row r="1475" spans="1:10" ht="15.75" hidden="1" customHeight="1">
      <c r="A1475" t="s">
        <v>3016</v>
      </c>
      <c r="B1475" t="s">
        <v>3017</v>
      </c>
      <c r="C1475">
        <v>0</v>
      </c>
      <c r="D1475">
        <v>6</v>
      </c>
      <c r="E1475">
        <v>2025</v>
      </c>
      <c r="F1475" s="55">
        <v>85906.19</v>
      </c>
      <c r="G1475" s="55">
        <v>0</v>
      </c>
      <c r="H1475" s="55">
        <v>0</v>
      </c>
      <c r="I1475" s="55">
        <v>85906.19</v>
      </c>
      <c r="J1475">
        <v>7</v>
      </c>
    </row>
    <row r="1476" spans="1:10" ht="15.75" hidden="1" customHeight="1">
      <c r="A1476" t="s">
        <v>3018</v>
      </c>
      <c r="B1476" t="s">
        <v>3019</v>
      </c>
      <c r="C1476">
        <v>0</v>
      </c>
      <c r="D1476">
        <v>6</v>
      </c>
      <c r="E1476">
        <v>2025</v>
      </c>
      <c r="F1476" s="55">
        <v>11518.97</v>
      </c>
      <c r="G1476" s="55">
        <v>0</v>
      </c>
      <c r="H1476" s="55">
        <v>0</v>
      </c>
      <c r="I1476" s="55">
        <v>11518.97</v>
      </c>
      <c r="J1476">
        <v>7</v>
      </c>
    </row>
    <row r="1477" spans="1:10" ht="15.75" hidden="1" customHeight="1">
      <c r="A1477" t="s">
        <v>3022</v>
      </c>
      <c r="B1477" t="s">
        <v>3023</v>
      </c>
      <c r="C1477">
        <v>0</v>
      </c>
      <c r="D1477">
        <v>6</v>
      </c>
      <c r="E1477">
        <v>2025</v>
      </c>
      <c r="F1477" s="55">
        <v>10906.19</v>
      </c>
      <c r="G1477" s="55">
        <v>0</v>
      </c>
      <c r="H1477" s="55">
        <v>0</v>
      </c>
      <c r="I1477" s="55">
        <v>10906.19</v>
      </c>
      <c r="J1477">
        <v>7</v>
      </c>
    </row>
    <row r="1478" spans="1:10" ht="15.75" hidden="1" customHeight="1">
      <c r="A1478" t="s">
        <v>3024</v>
      </c>
      <c r="B1478" t="s">
        <v>3025</v>
      </c>
      <c r="C1478">
        <v>0</v>
      </c>
      <c r="D1478">
        <v>6</v>
      </c>
      <c r="E1478">
        <v>2025</v>
      </c>
      <c r="F1478" s="55">
        <v>10906.19</v>
      </c>
      <c r="G1478" s="55">
        <v>0</v>
      </c>
      <c r="H1478" s="55">
        <v>0</v>
      </c>
      <c r="I1478" s="55">
        <v>10906.19</v>
      </c>
      <c r="J1478">
        <v>7</v>
      </c>
    </row>
    <row r="1479" spans="1:10" ht="15.75" hidden="1" customHeight="1">
      <c r="A1479" t="s">
        <v>3026</v>
      </c>
      <c r="B1479" t="s">
        <v>3027</v>
      </c>
      <c r="C1479">
        <v>0</v>
      </c>
      <c r="D1479">
        <v>6</v>
      </c>
      <c r="E1479">
        <v>2025</v>
      </c>
      <c r="F1479" s="55">
        <v>10906.19</v>
      </c>
      <c r="G1479" s="55">
        <v>0</v>
      </c>
      <c r="H1479" s="55">
        <v>0</v>
      </c>
      <c r="I1479" s="55">
        <v>10906.19</v>
      </c>
      <c r="J1479">
        <v>7</v>
      </c>
    </row>
    <row r="1480" spans="1:10" ht="15.75" hidden="1" customHeight="1">
      <c r="A1480" t="s">
        <v>3028</v>
      </c>
      <c r="B1480" t="s">
        <v>3029</v>
      </c>
      <c r="C1480">
        <v>0</v>
      </c>
      <c r="D1480">
        <v>6</v>
      </c>
      <c r="E1480">
        <v>2025</v>
      </c>
      <c r="F1480" s="55">
        <v>10906.19</v>
      </c>
      <c r="G1480" s="55">
        <v>0</v>
      </c>
      <c r="H1480" s="55">
        <v>0</v>
      </c>
      <c r="I1480" s="55">
        <v>10906.19</v>
      </c>
      <c r="J1480">
        <v>7</v>
      </c>
    </row>
    <row r="1481" spans="1:10" ht="15.75" hidden="1" customHeight="1">
      <c r="A1481" t="s">
        <v>3030</v>
      </c>
      <c r="B1481" t="s">
        <v>3031</v>
      </c>
      <c r="C1481">
        <v>0</v>
      </c>
      <c r="D1481">
        <v>6</v>
      </c>
      <c r="E1481">
        <v>2025</v>
      </c>
      <c r="F1481" s="55">
        <v>10906.19</v>
      </c>
      <c r="G1481" s="55">
        <v>0</v>
      </c>
      <c r="H1481" s="55">
        <v>0</v>
      </c>
      <c r="I1481" s="55">
        <v>10906.19</v>
      </c>
      <c r="J1481">
        <v>7</v>
      </c>
    </row>
    <row r="1482" spans="1:10" ht="15.75" hidden="1" customHeight="1">
      <c r="A1482" t="s">
        <v>3032</v>
      </c>
      <c r="B1482" t="s">
        <v>3033</v>
      </c>
      <c r="C1482">
        <v>0</v>
      </c>
      <c r="D1482">
        <v>6</v>
      </c>
      <c r="E1482">
        <v>2025</v>
      </c>
      <c r="F1482" s="55">
        <v>10906.19</v>
      </c>
      <c r="G1482" s="55">
        <v>0</v>
      </c>
      <c r="H1482" s="55">
        <v>0</v>
      </c>
      <c r="I1482" s="55">
        <v>10906.19</v>
      </c>
      <c r="J1482">
        <v>7</v>
      </c>
    </row>
    <row r="1483" spans="1:10" ht="15.75" hidden="1" customHeight="1">
      <c r="A1483" t="s">
        <v>3034</v>
      </c>
      <c r="B1483" t="s">
        <v>3035</v>
      </c>
      <c r="C1483">
        <v>0</v>
      </c>
      <c r="D1483">
        <v>6</v>
      </c>
      <c r="E1483">
        <v>2025</v>
      </c>
      <c r="F1483" s="55">
        <v>10906.19</v>
      </c>
      <c r="G1483" s="55">
        <v>0</v>
      </c>
      <c r="H1483" s="55">
        <v>0</v>
      </c>
      <c r="I1483" s="55">
        <v>10906.19</v>
      </c>
      <c r="J1483">
        <v>7</v>
      </c>
    </row>
    <row r="1484" spans="1:10" ht="15.75" hidden="1" customHeight="1">
      <c r="A1484" t="s">
        <v>3036</v>
      </c>
      <c r="B1484" t="s">
        <v>3037</v>
      </c>
      <c r="C1484">
        <v>0</v>
      </c>
      <c r="D1484">
        <v>6</v>
      </c>
      <c r="E1484">
        <v>2025</v>
      </c>
      <c r="F1484" s="55">
        <v>10906.19</v>
      </c>
      <c r="G1484" s="55">
        <v>0</v>
      </c>
      <c r="H1484" s="55">
        <v>0</v>
      </c>
      <c r="I1484" s="55">
        <v>10906.19</v>
      </c>
      <c r="J1484">
        <v>7</v>
      </c>
    </row>
    <row r="1485" spans="1:10" ht="15.75" hidden="1" customHeight="1">
      <c r="A1485" t="s">
        <v>3038</v>
      </c>
      <c r="B1485" t="s">
        <v>3039</v>
      </c>
      <c r="C1485">
        <v>0</v>
      </c>
      <c r="D1485">
        <v>6</v>
      </c>
      <c r="E1485">
        <v>2025</v>
      </c>
      <c r="F1485" s="55">
        <v>10906.19</v>
      </c>
      <c r="G1485" s="55">
        <v>0</v>
      </c>
      <c r="H1485" s="55">
        <v>0</v>
      </c>
      <c r="I1485" s="55">
        <v>10906.19</v>
      </c>
      <c r="J1485">
        <v>7</v>
      </c>
    </row>
    <row r="1486" spans="1:10" ht="15.75" hidden="1" customHeight="1">
      <c r="A1486" t="s">
        <v>3040</v>
      </c>
      <c r="B1486" t="s">
        <v>3041</v>
      </c>
      <c r="C1486">
        <v>0</v>
      </c>
      <c r="D1486">
        <v>6</v>
      </c>
      <c r="E1486">
        <v>2025</v>
      </c>
      <c r="F1486" s="55">
        <v>10906.19</v>
      </c>
      <c r="G1486" s="55">
        <v>0</v>
      </c>
      <c r="H1486" s="55">
        <v>0</v>
      </c>
      <c r="I1486" s="55">
        <v>10906.19</v>
      </c>
      <c r="J1486">
        <v>7</v>
      </c>
    </row>
    <row r="1487" spans="1:10" ht="15.75" hidden="1" customHeight="1">
      <c r="A1487" t="s">
        <v>3042</v>
      </c>
      <c r="B1487" t="s">
        <v>3043</v>
      </c>
      <c r="C1487">
        <v>0</v>
      </c>
      <c r="D1487">
        <v>6</v>
      </c>
      <c r="E1487">
        <v>2025</v>
      </c>
      <c r="F1487" s="55">
        <v>10906.19</v>
      </c>
      <c r="G1487" s="55">
        <v>0</v>
      </c>
      <c r="H1487" s="55">
        <v>0</v>
      </c>
      <c r="I1487" s="55">
        <v>10906.19</v>
      </c>
      <c r="J1487">
        <v>7</v>
      </c>
    </row>
    <row r="1488" spans="1:10" ht="15.75" hidden="1" customHeight="1">
      <c r="A1488" t="s">
        <v>3044</v>
      </c>
      <c r="B1488" t="s">
        <v>3045</v>
      </c>
      <c r="C1488">
        <v>0</v>
      </c>
      <c r="D1488">
        <v>6</v>
      </c>
      <c r="E1488">
        <v>2025</v>
      </c>
      <c r="F1488" s="55">
        <v>10906.19</v>
      </c>
      <c r="G1488" s="55">
        <v>0</v>
      </c>
      <c r="H1488" s="55">
        <v>0</v>
      </c>
      <c r="I1488" s="55">
        <v>10906.19</v>
      </c>
      <c r="J1488">
        <v>7</v>
      </c>
    </row>
    <row r="1489" spans="1:10" ht="15.75" hidden="1" customHeight="1">
      <c r="A1489" t="s">
        <v>3046</v>
      </c>
      <c r="B1489" t="s">
        <v>3047</v>
      </c>
      <c r="C1489">
        <v>0</v>
      </c>
      <c r="D1489">
        <v>6</v>
      </c>
      <c r="E1489">
        <v>2025</v>
      </c>
      <c r="F1489" s="55">
        <v>259.85000000000002</v>
      </c>
      <c r="G1489" s="55">
        <v>0</v>
      </c>
      <c r="H1489" s="55">
        <v>0</v>
      </c>
      <c r="I1489" s="55">
        <v>259.85000000000002</v>
      </c>
      <c r="J1489">
        <v>7</v>
      </c>
    </row>
    <row r="1490" spans="1:10" ht="15.75" hidden="1" customHeight="1">
      <c r="A1490" t="s">
        <v>3050</v>
      </c>
      <c r="B1490" t="s">
        <v>3051</v>
      </c>
      <c r="C1490">
        <v>0</v>
      </c>
      <c r="D1490">
        <v>6</v>
      </c>
      <c r="E1490">
        <v>2025</v>
      </c>
      <c r="F1490" s="55">
        <v>25000</v>
      </c>
      <c r="G1490" s="55">
        <v>0</v>
      </c>
      <c r="H1490" s="55">
        <v>0</v>
      </c>
      <c r="I1490" s="55">
        <v>25000</v>
      </c>
      <c r="J1490">
        <v>7</v>
      </c>
    </row>
    <row r="1491" spans="1:10" ht="15.75" hidden="1" customHeight="1">
      <c r="A1491" t="s">
        <v>3052</v>
      </c>
      <c r="B1491" t="s">
        <v>3053</v>
      </c>
      <c r="C1491">
        <v>0</v>
      </c>
      <c r="D1491">
        <v>6</v>
      </c>
      <c r="E1491">
        <v>2025</v>
      </c>
      <c r="F1491" s="55">
        <v>4483.8</v>
      </c>
      <c r="G1491" s="55">
        <v>0</v>
      </c>
      <c r="H1491" s="55">
        <v>0</v>
      </c>
      <c r="I1491" s="55">
        <v>4483.8</v>
      </c>
      <c r="J1491">
        <v>7</v>
      </c>
    </row>
    <row r="1492" spans="1:10" ht="15.75" hidden="1" customHeight="1">
      <c r="A1492" t="s">
        <v>3054</v>
      </c>
      <c r="B1492" t="s">
        <v>3055</v>
      </c>
      <c r="C1492">
        <v>0</v>
      </c>
      <c r="D1492">
        <v>6</v>
      </c>
      <c r="E1492">
        <v>2025</v>
      </c>
      <c r="F1492" s="55">
        <v>14000</v>
      </c>
      <c r="G1492" s="55">
        <v>0</v>
      </c>
      <c r="H1492" s="55">
        <v>0</v>
      </c>
      <c r="I1492" s="55">
        <v>14000</v>
      </c>
      <c r="J1492">
        <v>7</v>
      </c>
    </row>
    <row r="1493" spans="1:10" ht="15.75" hidden="1" customHeight="1">
      <c r="A1493" t="s">
        <v>3056</v>
      </c>
      <c r="B1493" t="s">
        <v>3057</v>
      </c>
      <c r="C1493">
        <v>0</v>
      </c>
      <c r="D1493">
        <v>6</v>
      </c>
      <c r="E1493">
        <v>2025</v>
      </c>
      <c r="F1493" s="55">
        <v>12912</v>
      </c>
      <c r="G1493" s="55">
        <v>0</v>
      </c>
      <c r="H1493" s="55">
        <v>0</v>
      </c>
      <c r="I1493" s="55">
        <v>12912</v>
      </c>
      <c r="J1493">
        <v>7</v>
      </c>
    </row>
    <row r="1494" spans="1:10" ht="15.75" hidden="1" customHeight="1">
      <c r="A1494" t="s">
        <v>3058</v>
      </c>
      <c r="B1494" t="s">
        <v>3059</v>
      </c>
      <c r="C1494">
        <v>0</v>
      </c>
      <c r="D1494">
        <v>6</v>
      </c>
      <c r="E1494">
        <v>2025</v>
      </c>
      <c r="F1494" s="55">
        <v>37640</v>
      </c>
      <c r="G1494" s="55">
        <v>0</v>
      </c>
      <c r="H1494" s="55">
        <v>0</v>
      </c>
      <c r="I1494" s="55">
        <v>37640</v>
      </c>
      <c r="J1494">
        <v>7</v>
      </c>
    </row>
    <row r="1495" spans="1:10" ht="15.75" hidden="1" customHeight="1">
      <c r="A1495" t="s">
        <v>3060</v>
      </c>
      <c r="B1495" t="s">
        <v>3061</v>
      </c>
      <c r="C1495">
        <v>0</v>
      </c>
      <c r="D1495">
        <v>6</v>
      </c>
      <c r="E1495">
        <v>2025</v>
      </c>
      <c r="F1495" s="55">
        <v>25000</v>
      </c>
      <c r="G1495" s="55">
        <v>0</v>
      </c>
      <c r="H1495" s="55">
        <v>25000</v>
      </c>
      <c r="I1495" s="55">
        <v>0</v>
      </c>
      <c r="J1495">
        <v>7</v>
      </c>
    </row>
    <row r="1496" spans="1:10" ht="15.75" hidden="1" customHeight="1">
      <c r="A1496" t="s">
        <v>3062</v>
      </c>
      <c r="B1496" t="s">
        <v>3063</v>
      </c>
      <c r="C1496">
        <v>0</v>
      </c>
      <c r="D1496">
        <v>6</v>
      </c>
      <c r="E1496">
        <v>2025</v>
      </c>
      <c r="F1496" s="55">
        <v>14000</v>
      </c>
      <c r="G1496" s="55">
        <v>0</v>
      </c>
      <c r="H1496" s="55">
        <v>0</v>
      </c>
      <c r="I1496" s="55">
        <v>14000</v>
      </c>
      <c r="J1496">
        <v>7</v>
      </c>
    </row>
    <row r="1497" spans="1:10" ht="15.75" hidden="1" customHeight="1">
      <c r="A1497" t="s">
        <v>3064</v>
      </c>
      <c r="B1497" t="s">
        <v>3065</v>
      </c>
      <c r="C1497">
        <v>0</v>
      </c>
      <c r="D1497">
        <v>6</v>
      </c>
      <c r="E1497">
        <v>2025</v>
      </c>
      <c r="F1497" s="55">
        <v>50000</v>
      </c>
      <c r="G1497" s="55">
        <v>0</v>
      </c>
      <c r="H1497" s="55">
        <v>0</v>
      </c>
      <c r="I1497" s="55">
        <v>50000</v>
      </c>
      <c r="J1497">
        <v>7</v>
      </c>
    </row>
    <row r="1498" spans="1:10" ht="15.75" hidden="1" customHeight="1">
      <c r="A1498" t="s">
        <v>3066</v>
      </c>
      <c r="B1498" t="s">
        <v>3067</v>
      </c>
      <c r="C1498">
        <v>0</v>
      </c>
      <c r="D1498">
        <v>6</v>
      </c>
      <c r="E1498">
        <v>2025</v>
      </c>
      <c r="F1498" s="55">
        <v>11950</v>
      </c>
      <c r="G1498" s="55">
        <v>0</v>
      </c>
      <c r="H1498" s="55">
        <v>0</v>
      </c>
      <c r="I1498" s="55">
        <v>11950</v>
      </c>
      <c r="J1498">
        <v>7</v>
      </c>
    </row>
    <row r="1499" spans="1:10" ht="15.75" hidden="1" customHeight="1">
      <c r="A1499" t="s">
        <v>3070</v>
      </c>
      <c r="B1499" t="s">
        <v>3071</v>
      </c>
      <c r="C1499">
        <v>0</v>
      </c>
      <c r="D1499">
        <v>6</v>
      </c>
      <c r="E1499">
        <v>2025</v>
      </c>
      <c r="F1499" s="55">
        <v>9600</v>
      </c>
      <c r="G1499" s="55">
        <v>0</v>
      </c>
      <c r="H1499" s="55">
        <v>0</v>
      </c>
      <c r="I1499" s="55">
        <v>9600</v>
      </c>
      <c r="J1499">
        <v>7</v>
      </c>
    </row>
    <row r="1500" spans="1:10" ht="15.75" hidden="1" customHeight="1">
      <c r="A1500" t="s">
        <v>3072</v>
      </c>
      <c r="B1500" t="s">
        <v>3073</v>
      </c>
      <c r="C1500">
        <v>0</v>
      </c>
      <c r="D1500">
        <v>6</v>
      </c>
      <c r="E1500">
        <v>2025</v>
      </c>
      <c r="F1500" s="55">
        <v>44499</v>
      </c>
      <c r="G1500" s="55">
        <v>0</v>
      </c>
      <c r="H1500" s="55">
        <v>0</v>
      </c>
      <c r="I1500" s="55">
        <v>44499</v>
      </c>
      <c r="J1500">
        <v>7</v>
      </c>
    </row>
    <row r="1501" spans="1:10" ht="15.75" hidden="1" customHeight="1">
      <c r="A1501" t="s">
        <v>3074</v>
      </c>
      <c r="B1501" t="s">
        <v>3075</v>
      </c>
      <c r="C1501">
        <v>0</v>
      </c>
      <c r="D1501">
        <v>6</v>
      </c>
      <c r="E1501">
        <v>2025</v>
      </c>
      <c r="F1501" s="55">
        <v>17720</v>
      </c>
      <c r="G1501" s="55">
        <v>0</v>
      </c>
      <c r="H1501" s="55">
        <v>0</v>
      </c>
      <c r="I1501" s="55">
        <v>17720</v>
      </c>
      <c r="J1501">
        <v>7</v>
      </c>
    </row>
    <row r="1502" spans="1:10" ht="15.75" hidden="1" customHeight="1">
      <c r="A1502" t="s">
        <v>3076</v>
      </c>
      <c r="B1502" t="s">
        <v>3077</v>
      </c>
      <c r="C1502">
        <v>0</v>
      </c>
      <c r="D1502">
        <v>6</v>
      </c>
      <c r="E1502">
        <v>2025</v>
      </c>
      <c r="F1502" s="55">
        <v>18000</v>
      </c>
      <c r="G1502" s="55">
        <v>0</v>
      </c>
      <c r="H1502" s="55">
        <v>0</v>
      </c>
      <c r="I1502" s="55">
        <v>18000</v>
      </c>
      <c r="J1502">
        <v>7</v>
      </c>
    </row>
    <row r="1503" spans="1:10" ht="15.75" hidden="1" customHeight="1">
      <c r="A1503" t="s">
        <v>3078</v>
      </c>
      <c r="B1503" t="s">
        <v>3079</v>
      </c>
      <c r="C1503">
        <v>0</v>
      </c>
      <c r="D1503">
        <v>6</v>
      </c>
      <c r="E1503">
        <v>2025</v>
      </c>
      <c r="F1503" s="55">
        <v>8434</v>
      </c>
      <c r="G1503" s="55">
        <v>0</v>
      </c>
      <c r="H1503" s="55">
        <v>0</v>
      </c>
      <c r="I1503" s="55">
        <v>8434</v>
      </c>
      <c r="J1503">
        <v>7</v>
      </c>
    </row>
    <row r="1504" spans="1:10" ht="15.75" hidden="1" customHeight="1">
      <c r="A1504" t="s">
        <v>3080</v>
      </c>
      <c r="B1504" t="s">
        <v>3081</v>
      </c>
      <c r="C1504">
        <v>0</v>
      </c>
      <c r="D1504">
        <v>6</v>
      </c>
      <c r="E1504">
        <v>2025</v>
      </c>
      <c r="F1504" s="55">
        <v>48000</v>
      </c>
      <c r="G1504" s="55">
        <v>0</v>
      </c>
      <c r="H1504" s="55">
        <v>0</v>
      </c>
      <c r="I1504" s="55">
        <v>48000</v>
      </c>
      <c r="J1504">
        <v>7</v>
      </c>
    </row>
    <row r="1505" spans="1:10" ht="15.75" hidden="1" customHeight="1">
      <c r="A1505" t="s">
        <v>3082</v>
      </c>
      <c r="B1505" t="s">
        <v>3083</v>
      </c>
      <c r="C1505">
        <v>0</v>
      </c>
      <c r="D1505">
        <v>6</v>
      </c>
      <c r="E1505">
        <v>2025</v>
      </c>
      <c r="F1505" s="55">
        <v>1838.76</v>
      </c>
      <c r="G1505" s="55">
        <v>0</v>
      </c>
      <c r="H1505" s="55">
        <v>0</v>
      </c>
      <c r="I1505" s="55">
        <v>1838.76</v>
      </c>
      <c r="J1505">
        <v>7</v>
      </c>
    </row>
    <row r="1506" spans="1:10" ht="15.75" hidden="1" customHeight="1">
      <c r="A1506" t="s">
        <v>3084</v>
      </c>
      <c r="B1506" t="s">
        <v>3085</v>
      </c>
      <c r="C1506">
        <v>0</v>
      </c>
      <c r="D1506">
        <v>6</v>
      </c>
      <c r="E1506">
        <v>2025</v>
      </c>
      <c r="F1506" s="55">
        <v>15000</v>
      </c>
      <c r="G1506" s="55">
        <v>0</v>
      </c>
      <c r="H1506" s="55">
        <v>0</v>
      </c>
      <c r="I1506" s="55">
        <v>15000</v>
      </c>
      <c r="J1506">
        <v>7</v>
      </c>
    </row>
    <row r="1507" spans="1:10" ht="15.75" hidden="1" customHeight="1">
      <c r="A1507" t="s">
        <v>3086</v>
      </c>
      <c r="B1507" t="s">
        <v>3087</v>
      </c>
      <c r="C1507">
        <v>0</v>
      </c>
      <c r="D1507">
        <v>6</v>
      </c>
      <c r="E1507">
        <v>2025</v>
      </c>
      <c r="F1507" s="55">
        <v>64599</v>
      </c>
      <c r="G1507" s="55">
        <v>0</v>
      </c>
      <c r="H1507" s="55">
        <v>0</v>
      </c>
      <c r="I1507" s="55">
        <v>64599</v>
      </c>
      <c r="J1507">
        <v>7</v>
      </c>
    </row>
    <row r="1508" spans="1:10" ht="15.75" hidden="1" customHeight="1">
      <c r="A1508" t="s">
        <v>3088</v>
      </c>
      <c r="B1508" t="s">
        <v>3089</v>
      </c>
      <c r="C1508">
        <v>0</v>
      </c>
      <c r="D1508">
        <v>6</v>
      </c>
      <c r="E1508">
        <v>2025</v>
      </c>
      <c r="F1508" s="55">
        <v>15999</v>
      </c>
      <c r="G1508" s="55">
        <v>0</v>
      </c>
      <c r="H1508" s="55">
        <v>0</v>
      </c>
      <c r="I1508" s="55">
        <v>15999</v>
      </c>
      <c r="J1508">
        <v>7</v>
      </c>
    </row>
    <row r="1509" spans="1:10" ht="15.75" hidden="1" customHeight="1">
      <c r="A1509" t="s">
        <v>3092</v>
      </c>
      <c r="B1509" t="s">
        <v>3093</v>
      </c>
      <c r="C1509">
        <v>0</v>
      </c>
      <c r="D1509">
        <v>6</v>
      </c>
      <c r="E1509">
        <v>2025</v>
      </c>
      <c r="F1509" s="55">
        <v>35000</v>
      </c>
      <c r="G1509" s="55">
        <v>0</v>
      </c>
      <c r="H1509" s="55">
        <v>0</v>
      </c>
      <c r="I1509" s="55">
        <v>35000</v>
      </c>
      <c r="J1509">
        <v>7</v>
      </c>
    </row>
    <row r="1510" spans="1:10" ht="15.75" hidden="1" customHeight="1">
      <c r="A1510" t="s">
        <v>3094</v>
      </c>
      <c r="B1510" t="s">
        <v>3095</v>
      </c>
      <c r="C1510">
        <v>0</v>
      </c>
      <c r="D1510">
        <v>6</v>
      </c>
      <c r="E1510">
        <v>2025</v>
      </c>
      <c r="F1510" s="55">
        <v>25000</v>
      </c>
      <c r="G1510" s="55">
        <v>0</v>
      </c>
      <c r="H1510" s="55">
        <v>0</v>
      </c>
      <c r="I1510" s="55">
        <v>25000</v>
      </c>
      <c r="J1510">
        <v>7</v>
      </c>
    </row>
    <row r="1511" spans="1:10" ht="15.75" hidden="1" customHeight="1">
      <c r="A1511" t="s">
        <v>3096</v>
      </c>
      <c r="B1511" t="s">
        <v>3097</v>
      </c>
      <c r="C1511">
        <v>0</v>
      </c>
      <c r="D1511">
        <v>6</v>
      </c>
      <c r="E1511">
        <v>2025</v>
      </c>
      <c r="F1511" s="55">
        <v>20000</v>
      </c>
      <c r="G1511" s="55">
        <v>0</v>
      </c>
      <c r="H1511" s="55">
        <v>0</v>
      </c>
      <c r="I1511" s="55">
        <v>20000</v>
      </c>
      <c r="J1511">
        <v>7</v>
      </c>
    </row>
    <row r="1512" spans="1:10" ht="15.75" hidden="1" customHeight="1">
      <c r="A1512" t="s">
        <v>3098</v>
      </c>
      <c r="B1512" t="s">
        <v>3099</v>
      </c>
      <c r="C1512">
        <v>0</v>
      </c>
      <c r="D1512">
        <v>6</v>
      </c>
      <c r="E1512">
        <v>2025</v>
      </c>
      <c r="F1512" s="55">
        <v>4104.8900000000003</v>
      </c>
      <c r="G1512" s="55">
        <v>0</v>
      </c>
      <c r="H1512" s="55">
        <v>0</v>
      </c>
      <c r="I1512" s="55">
        <v>4104.8900000000003</v>
      </c>
      <c r="J1512">
        <v>7</v>
      </c>
    </row>
    <row r="1513" spans="1:10" ht="15.75" hidden="1" customHeight="1">
      <c r="A1513" t="s">
        <v>3102</v>
      </c>
      <c r="B1513" t="s">
        <v>3103</v>
      </c>
      <c r="C1513">
        <v>0</v>
      </c>
      <c r="D1513">
        <v>6</v>
      </c>
      <c r="E1513">
        <v>2025</v>
      </c>
      <c r="F1513" s="55">
        <v>2536</v>
      </c>
      <c r="G1513" s="55">
        <v>0</v>
      </c>
      <c r="H1513" s="55">
        <v>0</v>
      </c>
      <c r="I1513" s="55">
        <v>2536</v>
      </c>
      <c r="J1513">
        <v>7</v>
      </c>
    </row>
    <row r="1514" spans="1:10" ht="15.75" hidden="1" customHeight="1">
      <c r="A1514" t="s">
        <v>3104</v>
      </c>
      <c r="B1514" t="s">
        <v>2982</v>
      </c>
      <c r="C1514">
        <v>0</v>
      </c>
      <c r="D1514">
        <v>6</v>
      </c>
      <c r="E1514">
        <v>2025</v>
      </c>
      <c r="F1514" s="55">
        <v>35000</v>
      </c>
      <c r="G1514" s="55">
        <v>0</v>
      </c>
      <c r="H1514" s="55">
        <v>0</v>
      </c>
      <c r="I1514" s="55">
        <v>35000</v>
      </c>
      <c r="J1514">
        <v>7</v>
      </c>
    </row>
    <row r="1515" spans="1:10" ht="15.75" hidden="1" customHeight="1">
      <c r="A1515" t="s">
        <v>3105</v>
      </c>
      <c r="B1515" t="s">
        <v>3106</v>
      </c>
      <c r="C1515">
        <v>0</v>
      </c>
      <c r="D1515">
        <v>6</v>
      </c>
      <c r="E1515">
        <v>2025</v>
      </c>
      <c r="F1515" s="55">
        <v>20000</v>
      </c>
      <c r="G1515" s="55">
        <v>0</v>
      </c>
      <c r="H1515" s="55">
        <v>0</v>
      </c>
      <c r="I1515" s="55">
        <v>20000</v>
      </c>
      <c r="J1515">
        <v>7</v>
      </c>
    </row>
    <row r="1516" spans="1:10" ht="15.75" hidden="1" customHeight="1">
      <c r="A1516" t="s">
        <v>3109</v>
      </c>
      <c r="B1516" t="s">
        <v>3110</v>
      </c>
      <c r="C1516">
        <v>0</v>
      </c>
      <c r="D1516">
        <v>6</v>
      </c>
      <c r="E1516">
        <v>2025</v>
      </c>
      <c r="F1516" s="55">
        <v>44535.61</v>
      </c>
      <c r="G1516" s="55">
        <v>0</v>
      </c>
      <c r="H1516" s="55">
        <v>6940.14</v>
      </c>
      <c r="I1516" s="55">
        <v>37595.47</v>
      </c>
      <c r="J1516">
        <v>7</v>
      </c>
    </row>
    <row r="1517" spans="1:10" ht="15.75" hidden="1" customHeight="1">
      <c r="A1517" t="s">
        <v>3111</v>
      </c>
      <c r="B1517" t="s">
        <v>3091</v>
      </c>
      <c r="C1517">
        <v>0</v>
      </c>
      <c r="D1517">
        <v>6</v>
      </c>
      <c r="E1517">
        <v>2025</v>
      </c>
      <c r="F1517" s="55">
        <v>56654</v>
      </c>
      <c r="G1517" s="55">
        <v>0</v>
      </c>
      <c r="H1517" s="55">
        <v>0</v>
      </c>
      <c r="I1517" s="55">
        <v>56654</v>
      </c>
      <c r="J1517">
        <v>7</v>
      </c>
    </row>
    <row r="1518" spans="1:10" ht="15.75" hidden="1" customHeight="1">
      <c r="A1518" t="s">
        <v>3112</v>
      </c>
      <c r="B1518" t="s">
        <v>3113</v>
      </c>
      <c r="C1518">
        <v>0</v>
      </c>
      <c r="D1518">
        <v>6</v>
      </c>
      <c r="E1518">
        <v>2025</v>
      </c>
      <c r="F1518" s="55">
        <v>50000</v>
      </c>
      <c r="G1518" s="55">
        <v>0</v>
      </c>
      <c r="H1518" s="55">
        <v>0</v>
      </c>
      <c r="I1518" s="55">
        <v>50000</v>
      </c>
      <c r="J1518">
        <v>7</v>
      </c>
    </row>
    <row r="1519" spans="1:10" ht="15.75" hidden="1" customHeight="1">
      <c r="A1519" t="s">
        <v>3114</v>
      </c>
      <c r="B1519" t="s">
        <v>3115</v>
      </c>
      <c r="C1519">
        <v>0</v>
      </c>
      <c r="D1519">
        <v>6</v>
      </c>
      <c r="E1519">
        <v>2025</v>
      </c>
      <c r="F1519" s="55">
        <v>16000</v>
      </c>
      <c r="G1519" s="55">
        <v>0</v>
      </c>
      <c r="H1519" s="55">
        <v>0</v>
      </c>
      <c r="I1519" s="55">
        <v>16000</v>
      </c>
      <c r="J1519">
        <v>7</v>
      </c>
    </row>
    <row r="1520" spans="1:10" ht="15.75" hidden="1" customHeight="1">
      <c r="A1520" t="s">
        <v>3116</v>
      </c>
      <c r="B1520" t="s">
        <v>3117</v>
      </c>
      <c r="C1520">
        <v>0</v>
      </c>
      <c r="D1520">
        <v>6</v>
      </c>
      <c r="E1520">
        <v>2025</v>
      </c>
      <c r="F1520" s="55">
        <v>9999</v>
      </c>
      <c r="G1520" s="55">
        <v>0</v>
      </c>
      <c r="H1520" s="55">
        <v>0</v>
      </c>
      <c r="I1520" s="55">
        <v>9999</v>
      </c>
      <c r="J1520">
        <v>7</v>
      </c>
    </row>
    <row r="1521" spans="1:10" ht="15.75" hidden="1" customHeight="1">
      <c r="A1521" t="s">
        <v>3118</v>
      </c>
      <c r="B1521" t="s">
        <v>3119</v>
      </c>
      <c r="C1521">
        <v>0</v>
      </c>
      <c r="D1521">
        <v>6</v>
      </c>
      <c r="E1521">
        <v>2025</v>
      </c>
      <c r="F1521" s="55">
        <v>3493</v>
      </c>
      <c r="G1521" s="55">
        <v>0</v>
      </c>
      <c r="H1521" s="55">
        <v>0</v>
      </c>
      <c r="I1521" s="55">
        <v>3493</v>
      </c>
      <c r="J1521">
        <v>7</v>
      </c>
    </row>
    <row r="1522" spans="1:10" ht="15.75" hidden="1" customHeight="1">
      <c r="A1522" t="s">
        <v>3120</v>
      </c>
      <c r="B1522" t="s">
        <v>3121</v>
      </c>
      <c r="C1522">
        <v>0</v>
      </c>
      <c r="D1522">
        <v>6</v>
      </c>
      <c r="E1522">
        <v>2025</v>
      </c>
      <c r="F1522" s="55">
        <v>9600</v>
      </c>
      <c r="G1522" s="55">
        <v>0</v>
      </c>
      <c r="H1522" s="55">
        <v>0</v>
      </c>
      <c r="I1522" s="55">
        <v>9600</v>
      </c>
      <c r="J1522">
        <v>7</v>
      </c>
    </row>
    <row r="1523" spans="1:10" ht="15.75" hidden="1" customHeight="1">
      <c r="A1523" t="s">
        <v>3124</v>
      </c>
      <c r="B1523" t="s">
        <v>3125</v>
      </c>
      <c r="C1523">
        <v>0</v>
      </c>
      <c r="D1523">
        <v>6</v>
      </c>
      <c r="E1523">
        <v>2025</v>
      </c>
      <c r="F1523" s="55">
        <v>7634.3</v>
      </c>
      <c r="G1523" s="55">
        <v>0</v>
      </c>
      <c r="H1523" s="55">
        <v>0</v>
      </c>
      <c r="I1523" s="55">
        <v>7634.3</v>
      </c>
      <c r="J1523">
        <v>7</v>
      </c>
    </row>
    <row r="1524" spans="1:10" ht="15.75" hidden="1" customHeight="1">
      <c r="A1524" t="s">
        <v>3126</v>
      </c>
      <c r="B1524" t="s">
        <v>3127</v>
      </c>
      <c r="C1524">
        <v>0</v>
      </c>
      <c r="D1524">
        <v>6</v>
      </c>
      <c r="E1524">
        <v>2025</v>
      </c>
      <c r="F1524" s="55">
        <v>3584.63</v>
      </c>
      <c r="G1524" s="55">
        <v>0</v>
      </c>
      <c r="H1524" s="55">
        <v>2946.85</v>
      </c>
      <c r="I1524" s="55">
        <v>637.78</v>
      </c>
      <c r="J1524">
        <v>7</v>
      </c>
    </row>
    <row r="1525" spans="1:10" ht="15.75" hidden="1" customHeight="1">
      <c r="A1525" t="s">
        <v>4404</v>
      </c>
      <c r="B1525" t="s">
        <v>4405</v>
      </c>
      <c r="C1525">
        <v>0</v>
      </c>
      <c r="D1525">
        <v>6</v>
      </c>
      <c r="E1525">
        <v>2025</v>
      </c>
      <c r="F1525" s="55">
        <v>-6673.41</v>
      </c>
      <c r="G1525" s="55">
        <v>0</v>
      </c>
      <c r="H1525" s="55">
        <v>0</v>
      </c>
      <c r="I1525" s="55">
        <v>-6673.41</v>
      </c>
      <c r="J1525">
        <v>7</v>
      </c>
    </row>
    <row r="1526" spans="1:10" ht="15.75" hidden="1" customHeight="1">
      <c r="A1526" t="s">
        <v>4406</v>
      </c>
      <c r="B1526" t="s">
        <v>4407</v>
      </c>
      <c r="C1526">
        <v>0</v>
      </c>
      <c r="D1526">
        <v>6</v>
      </c>
      <c r="E1526">
        <v>2025</v>
      </c>
      <c r="F1526" s="55">
        <v>16000</v>
      </c>
      <c r="G1526" s="55">
        <v>0</v>
      </c>
      <c r="H1526" s="55">
        <v>0</v>
      </c>
      <c r="I1526" s="55">
        <v>16000</v>
      </c>
      <c r="J1526">
        <v>7</v>
      </c>
    </row>
    <row r="1527" spans="1:10" ht="15.75" hidden="1" customHeight="1">
      <c r="A1527" t="s">
        <v>4408</v>
      </c>
      <c r="B1527" t="s">
        <v>4409</v>
      </c>
      <c r="C1527">
        <v>0</v>
      </c>
      <c r="D1527">
        <v>6</v>
      </c>
      <c r="E1527">
        <v>2025</v>
      </c>
      <c r="F1527" s="55">
        <v>13999</v>
      </c>
      <c r="G1527" s="55">
        <v>0</v>
      </c>
      <c r="H1527" s="55">
        <v>0</v>
      </c>
      <c r="I1527" s="55">
        <v>13999</v>
      </c>
      <c r="J1527">
        <v>7</v>
      </c>
    </row>
    <row r="1528" spans="1:10" ht="15.75" hidden="1" customHeight="1">
      <c r="A1528" t="s">
        <v>4410</v>
      </c>
      <c r="B1528" t="s">
        <v>4411</v>
      </c>
      <c r="C1528">
        <v>0</v>
      </c>
      <c r="D1528">
        <v>6</v>
      </c>
      <c r="E1528">
        <v>2025</v>
      </c>
      <c r="F1528" s="55">
        <v>20000</v>
      </c>
      <c r="G1528" s="55">
        <v>0</v>
      </c>
      <c r="H1528" s="55">
        <v>0</v>
      </c>
      <c r="I1528" s="55">
        <v>20000</v>
      </c>
      <c r="J1528">
        <v>7</v>
      </c>
    </row>
    <row r="1529" spans="1:10" ht="15.75" hidden="1" customHeight="1">
      <c r="A1529" t="s">
        <v>4412</v>
      </c>
      <c r="B1529" t="s">
        <v>4413</v>
      </c>
      <c r="C1529">
        <v>0</v>
      </c>
      <c r="D1529">
        <v>6</v>
      </c>
      <c r="E1529">
        <v>2025</v>
      </c>
      <c r="F1529" s="55">
        <v>50000</v>
      </c>
      <c r="G1529" s="55">
        <v>0</v>
      </c>
      <c r="H1529" s="55">
        <v>0</v>
      </c>
      <c r="I1529" s="55">
        <v>50000</v>
      </c>
      <c r="J1529">
        <v>7</v>
      </c>
    </row>
    <row r="1530" spans="1:10" ht="15.75" hidden="1" customHeight="1">
      <c r="A1530" t="s">
        <v>4414</v>
      </c>
      <c r="B1530" t="s">
        <v>4415</v>
      </c>
      <c r="C1530">
        <v>0</v>
      </c>
      <c r="D1530">
        <v>6</v>
      </c>
      <c r="E1530">
        <v>2025</v>
      </c>
      <c r="F1530" s="55">
        <v>15999</v>
      </c>
      <c r="G1530" s="55">
        <v>0</v>
      </c>
      <c r="H1530" s="55">
        <v>0</v>
      </c>
      <c r="I1530" s="55">
        <v>15999</v>
      </c>
      <c r="J1530">
        <v>7</v>
      </c>
    </row>
    <row r="1531" spans="1:10" ht="15.75" hidden="1" customHeight="1">
      <c r="A1531" t="s">
        <v>4416</v>
      </c>
      <c r="B1531" t="s">
        <v>4417</v>
      </c>
      <c r="C1531">
        <v>0</v>
      </c>
      <c r="D1531">
        <v>6</v>
      </c>
      <c r="E1531">
        <v>2025</v>
      </c>
      <c r="F1531" s="55">
        <v>16000</v>
      </c>
      <c r="G1531" s="55">
        <v>0</v>
      </c>
      <c r="H1531" s="55">
        <v>0</v>
      </c>
      <c r="I1531" s="55">
        <v>16000</v>
      </c>
      <c r="J1531">
        <v>7</v>
      </c>
    </row>
    <row r="1532" spans="1:10" ht="15.75" hidden="1" customHeight="1">
      <c r="A1532" t="s">
        <v>4418</v>
      </c>
      <c r="B1532" t="s">
        <v>4419</v>
      </c>
      <c r="C1532">
        <v>0</v>
      </c>
      <c r="D1532">
        <v>6</v>
      </c>
      <c r="E1532">
        <v>2025</v>
      </c>
      <c r="F1532" s="55">
        <v>13000</v>
      </c>
      <c r="G1532" s="55">
        <v>0</v>
      </c>
      <c r="H1532" s="55">
        <v>0</v>
      </c>
      <c r="I1532" s="55">
        <v>13000</v>
      </c>
      <c r="J1532">
        <v>7</v>
      </c>
    </row>
    <row r="1533" spans="1:10" ht="15.75" hidden="1" customHeight="1">
      <c r="A1533" t="s">
        <v>4420</v>
      </c>
      <c r="B1533" t="s">
        <v>4421</v>
      </c>
      <c r="C1533">
        <v>0</v>
      </c>
      <c r="D1533">
        <v>6</v>
      </c>
      <c r="E1533">
        <v>2025</v>
      </c>
      <c r="F1533" s="55">
        <v>11399</v>
      </c>
      <c r="G1533" s="55">
        <v>0</v>
      </c>
      <c r="H1533" s="55">
        <v>0</v>
      </c>
      <c r="I1533" s="55">
        <v>11399</v>
      </c>
      <c r="J1533">
        <v>7</v>
      </c>
    </row>
    <row r="1534" spans="1:10" ht="15.75" hidden="1" customHeight="1">
      <c r="A1534" t="s">
        <v>4422</v>
      </c>
      <c r="B1534" t="s">
        <v>4423</v>
      </c>
      <c r="C1534">
        <v>0</v>
      </c>
      <c r="D1534">
        <v>6</v>
      </c>
      <c r="E1534">
        <v>2025</v>
      </c>
      <c r="F1534" s="55">
        <v>16000</v>
      </c>
      <c r="G1534" s="55">
        <v>0</v>
      </c>
      <c r="H1534" s="55">
        <v>0</v>
      </c>
      <c r="I1534" s="55">
        <v>16000</v>
      </c>
      <c r="J1534">
        <v>7</v>
      </c>
    </row>
    <row r="1535" spans="1:10" ht="15.75" hidden="1" customHeight="1">
      <c r="A1535" t="s">
        <v>4426</v>
      </c>
      <c r="B1535" t="s">
        <v>4427</v>
      </c>
      <c r="C1535">
        <v>0</v>
      </c>
      <c r="D1535">
        <v>6</v>
      </c>
      <c r="E1535">
        <v>2025</v>
      </c>
      <c r="F1535" s="55">
        <v>8999</v>
      </c>
      <c r="G1535" s="55">
        <v>0</v>
      </c>
      <c r="H1535" s="55">
        <v>0</v>
      </c>
      <c r="I1535" s="55">
        <v>8999</v>
      </c>
      <c r="J1535">
        <v>7</v>
      </c>
    </row>
    <row r="1536" spans="1:10" ht="15.75" hidden="1" customHeight="1">
      <c r="A1536" t="s">
        <v>4428</v>
      </c>
      <c r="B1536" t="s">
        <v>4429</v>
      </c>
      <c r="C1536">
        <v>0</v>
      </c>
      <c r="D1536">
        <v>6</v>
      </c>
      <c r="E1536">
        <v>2025</v>
      </c>
      <c r="F1536" s="55">
        <v>16000</v>
      </c>
      <c r="G1536" s="55">
        <v>0</v>
      </c>
      <c r="H1536" s="55">
        <v>0</v>
      </c>
      <c r="I1536" s="55">
        <v>16000</v>
      </c>
      <c r="J1536">
        <v>7</v>
      </c>
    </row>
    <row r="1537" spans="1:10" ht="15.75" hidden="1" customHeight="1">
      <c r="A1537" t="s">
        <v>4430</v>
      </c>
      <c r="B1537" t="s">
        <v>4431</v>
      </c>
      <c r="C1537">
        <v>0</v>
      </c>
      <c r="D1537">
        <v>6</v>
      </c>
      <c r="E1537">
        <v>2025</v>
      </c>
      <c r="F1537" s="55">
        <v>16000</v>
      </c>
      <c r="G1537" s="55">
        <v>0</v>
      </c>
      <c r="H1537" s="55">
        <v>0</v>
      </c>
      <c r="I1537" s="55">
        <v>16000</v>
      </c>
      <c r="J1537">
        <v>7</v>
      </c>
    </row>
    <row r="1538" spans="1:10" ht="15.75" hidden="1" customHeight="1">
      <c r="A1538" t="s">
        <v>4432</v>
      </c>
      <c r="B1538" t="s">
        <v>4433</v>
      </c>
      <c r="C1538">
        <v>0</v>
      </c>
      <c r="D1538">
        <v>6</v>
      </c>
      <c r="E1538">
        <v>2025</v>
      </c>
      <c r="F1538" s="55">
        <v>16000</v>
      </c>
      <c r="G1538" s="55">
        <v>0</v>
      </c>
      <c r="H1538" s="55">
        <v>0</v>
      </c>
      <c r="I1538" s="55">
        <v>16000</v>
      </c>
      <c r="J1538">
        <v>7</v>
      </c>
    </row>
    <row r="1539" spans="1:10" ht="15.75" hidden="1" customHeight="1">
      <c r="A1539" t="s">
        <v>4434</v>
      </c>
      <c r="B1539" t="s">
        <v>4435</v>
      </c>
      <c r="C1539">
        <v>0</v>
      </c>
      <c r="D1539">
        <v>6</v>
      </c>
      <c r="E1539">
        <v>2025</v>
      </c>
      <c r="F1539" s="55">
        <v>16000</v>
      </c>
      <c r="G1539" s="55">
        <v>0</v>
      </c>
      <c r="H1539" s="55">
        <v>0</v>
      </c>
      <c r="I1539" s="55">
        <v>16000</v>
      </c>
      <c r="J1539">
        <v>7</v>
      </c>
    </row>
    <row r="1540" spans="1:10" ht="15.75" hidden="1" customHeight="1">
      <c r="A1540" t="s">
        <v>4436</v>
      </c>
      <c r="B1540" t="s">
        <v>4437</v>
      </c>
      <c r="C1540">
        <v>0</v>
      </c>
      <c r="D1540">
        <v>6</v>
      </c>
      <c r="E1540">
        <v>2025</v>
      </c>
      <c r="F1540" s="55">
        <v>16000</v>
      </c>
      <c r="G1540" s="55">
        <v>0</v>
      </c>
      <c r="H1540" s="55">
        <v>0</v>
      </c>
      <c r="I1540" s="55">
        <v>16000</v>
      </c>
      <c r="J1540">
        <v>7</v>
      </c>
    </row>
    <row r="1541" spans="1:10" ht="15.75" hidden="1" customHeight="1">
      <c r="A1541" t="s">
        <v>4438</v>
      </c>
      <c r="B1541" t="s">
        <v>4439</v>
      </c>
      <c r="C1541">
        <v>0</v>
      </c>
      <c r="D1541">
        <v>6</v>
      </c>
      <c r="E1541">
        <v>2025</v>
      </c>
      <c r="F1541" s="55">
        <v>16000</v>
      </c>
      <c r="G1541" s="55">
        <v>0</v>
      </c>
      <c r="H1541" s="55">
        <v>0</v>
      </c>
      <c r="I1541" s="55">
        <v>16000</v>
      </c>
      <c r="J1541">
        <v>7</v>
      </c>
    </row>
    <row r="1542" spans="1:10" ht="15.75" hidden="1" customHeight="1">
      <c r="A1542" t="s">
        <v>4440</v>
      </c>
      <c r="B1542" t="s">
        <v>4441</v>
      </c>
      <c r="C1542">
        <v>0</v>
      </c>
      <c r="D1542">
        <v>6</v>
      </c>
      <c r="E1542">
        <v>2025</v>
      </c>
      <c r="F1542" s="55">
        <v>16000</v>
      </c>
      <c r="G1542" s="55">
        <v>0</v>
      </c>
      <c r="H1542" s="55">
        <v>0</v>
      </c>
      <c r="I1542" s="55">
        <v>16000</v>
      </c>
      <c r="J1542">
        <v>7</v>
      </c>
    </row>
    <row r="1543" spans="1:10" ht="15.75" hidden="1" customHeight="1">
      <c r="A1543" t="s">
        <v>4442</v>
      </c>
      <c r="B1543" t="s">
        <v>4443</v>
      </c>
      <c r="C1543">
        <v>0</v>
      </c>
      <c r="D1543">
        <v>6</v>
      </c>
      <c r="E1543">
        <v>2025</v>
      </c>
      <c r="F1543" s="55">
        <v>16000</v>
      </c>
      <c r="G1543" s="55">
        <v>0</v>
      </c>
      <c r="H1543" s="55">
        <v>0</v>
      </c>
      <c r="I1543" s="55">
        <v>16000</v>
      </c>
      <c r="J1543">
        <v>7</v>
      </c>
    </row>
    <row r="1544" spans="1:10" ht="15.75" hidden="1" customHeight="1">
      <c r="A1544" t="s">
        <v>4444</v>
      </c>
      <c r="B1544" t="s">
        <v>4445</v>
      </c>
      <c r="C1544">
        <v>0</v>
      </c>
      <c r="D1544">
        <v>6</v>
      </c>
      <c r="E1544">
        <v>2025</v>
      </c>
      <c r="F1544" s="55">
        <v>16000</v>
      </c>
      <c r="G1544" s="55">
        <v>0</v>
      </c>
      <c r="H1544" s="55">
        <v>0</v>
      </c>
      <c r="I1544" s="55">
        <v>16000</v>
      </c>
      <c r="J1544">
        <v>7</v>
      </c>
    </row>
    <row r="1545" spans="1:10" ht="15.75" hidden="1" customHeight="1">
      <c r="A1545" t="s">
        <v>4446</v>
      </c>
      <c r="B1545" t="s">
        <v>4447</v>
      </c>
      <c r="C1545">
        <v>0</v>
      </c>
      <c r="D1545">
        <v>6</v>
      </c>
      <c r="E1545">
        <v>2025</v>
      </c>
      <c r="F1545" s="55">
        <v>16000</v>
      </c>
      <c r="G1545" s="55">
        <v>0</v>
      </c>
      <c r="H1545" s="55">
        <v>0</v>
      </c>
      <c r="I1545" s="55">
        <v>16000</v>
      </c>
      <c r="J1545">
        <v>7</v>
      </c>
    </row>
    <row r="1546" spans="1:10" ht="15.75" customHeight="1">
      <c r="A1546" t="s">
        <v>3136</v>
      </c>
      <c r="B1546" t="s">
        <v>3137</v>
      </c>
      <c r="C1546">
        <v>0</v>
      </c>
      <c r="D1546">
        <v>6</v>
      </c>
      <c r="E1546">
        <v>2025</v>
      </c>
      <c r="F1546" s="55">
        <v>-3143985.03</v>
      </c>
      <c r="G1546" s="55">
        <v>84886.99</v>
      </c>
      <c r="H1546" s="55">
        <v>0</v>
      </c>
      <c r="I1546" s="55">
        <v>-3059098.04</v>
      </c>
      <c r="J1546">
        <v>3</v>
      </c>
    </row>
    <row r="1547" spans="1:10" ht="15.75" hidden="1" customHeight="1">
      <c r="A1547" t="s">
        <v>3138</v>
      </c>
      <c r="B1547" t="s">
        <v>3139</v>
      </c>
      <c r="C1547">
        <v>0</v>
      </c>
      <c r="D1547">
        <v>6</v>
      </c>
      <c r="E1547">
        <v>2025</v>
      </c>
      <c r="F1547" s="55">
        <v>-3143985.03</v>
      </c>
      <c r="G1547" s="55">
        <v>84886.99</v>
      </c>
      <c r="H1547" s="55">
        <v>0</v>
      </c>
      <c r="I1547" s="55">
        <v>-3059098.04</v>
      </c>
      <c r="J1547">
        <v>4</v>
      </c>
    </row>
    <row r="1548" spans="1:10" ht="15.75" hidden="1" customHeight="1">
      <c r="A1548" t="s">
        <v>3140</v>
      </c>
      <c r="B1548" t="s">
        <v>3141</v>
      </c>
      <c r="C1548">
        <v>0</v>
      </c>
      <c r="D1548">
        <v>6</v>
      </c>
      <c r="E1548">
        <v>2025</v>
      </c>
      <c r="F1548" s="55">
        <v>-5872.82</v>
      </c>
      <c r="G1548" s="55">
        <v>0</v>
      </c>
      <c r="H1548" s="55">
        <v>0</v>
      </c>
      <c r="I1548" s="55">
        <v>-5872.82</v>
      </c>
      <c r="J1548">
        <v>5</v>
      </c>
    </row>
    <row r="1549" spans="1:10" ht="15.75" hidden="1" customHeight="1">
      <c r="A1549" t="s">
        <v>3142</v>
      </c>
      <c r="B1549" t="s">
        <v>3141</v>
      </c>
      <c r="C1549">
        <v>0</v>
      </c>
      <c r="D1549">
        <v>6</v>
      </c>
      <c r="E1549">
        <v>2025</v>
      </c>
      <c r="F1549" s="55">
        <v>-5872.82</v>
      </c>
      <c r="G1549" s="55">
        <v>0</v>
      </c>
      <c r="H1549" s="55">
        <v>0</v>
      </c>
      <c r="I1549" s="55">
        <v>-5872.82</v>
      </c>
      <c r="J1549">
        <v>6</v>
      </c>
    </row>
    <row r="1550" spans="1:10" ht="15.75" hidden="1" customHeight="1">
      <c r="A1550" t="s">
        <v>3143</v>
      </c>
      <c r="B1550" t="s">
        <v>3141</v>
      </c>
      <c r="C1550">
        <v>0</v>
      </c>
      <c r="D1550">
        <v>6</v>
      </c>
      <c r="E1550">
        <v>2025</v>
      </c>
      <c r="F1550" s="55">
        <v>-5872.82</v>
      </c>
      <c r="G1550" s="55">
        <v>0</v>
      </c>
      <c r="H1550" s="55">
        <v>0</v>
      </c>
      <c r="I1550" s="55">
        <v>-5872.82</v>
      </c>
      <c r="J1550">
        <v>7</v>
      </c>
    </row>
    <row r="1551" spans="1:10" ht="15.75" hidden="1" customHeight="1">
      <c r="A1551" t="s">
        <v>3144</v>
      </c>
      <c r="B1551" t="s">
        <v>3145</v>
      </c>
      <c r="C1551">
        <v>0</v>
      </c>
      <c r="D1551">
        <v>6</v>
      </c>
      <c r="E1551">
        <v>2025</v>
      </c>
      <c r="F1551" s="55">
        <v>-3138112.21</v>
      </c>
      <c r="G1551" s="55">
        <v>84886.99</v>
      </c>
      <c r="H1551" s="55">
        <v>0</v>
      </c>
      <c r="I1551" s="55">
        <v>-3053225.22</v>
      </c>
      <c r="J1551">
        <v>5</v>
      </c>
    </row>
    <row r="1552" spans="1:10" ht="15.75" hidden="1" customHeight="1">
      <c r="A1552" t="s">
        <v>3146</v>
      </c>
      <c r="B1552" t="s">
        <v>3147</v>
      </c>
      <c r="C1552">
        <v>0</v>
      </c>
      <c r="D1552">
        <v>6</v>
      </c>
      <c r="E1552">
        <v>2025</v>
      </c>
      <c r="F1552" s="55">
        <v>-3138112.21</v>
      </c>
      <c r="G1552" s="55">
        <v>84886.99</v>
      </c>
      <c r="H1552" s="55">
        <v>0</v>
      </c>
      <c r="I1552" s="55">
        <v>-3053225.22</v>
      </c>
      <c r="J1552">
        <v>6</v>
      </c>
    </row>
    <row r="1553" spans="1:10" ht="15.75" hidden="1" customHeight="1">
      <c r="A1553" t="s">
        <v>3148</v>
      </c>
      <c r="B1553" t="s">
        <v>1957</v>
      </c>
      <c r="C1553">
        <v>0</v>
      </c>
      <c r="D1553">
        <v>6</v>
      </c>
      <c r="E1553">
        <v>2025</v>
      </c>
      <c r="F1553" s="55">
        <v>-3138112.21</v>
      </c>
      <c r="G1553" s="55">
        <v>84886.99</v>
      </c>
      <c r="H1553" s="55">
        <v>0</v>
      </c>
      <c r="I1553" s="55">
        <v>-3053225.22</v>
      </c>
      <c r="J1553">
        <v>7</v>
      </c>
    </row>
    <row r="1554" spans="1:10" ht="15.75" customHeight="1">
      <c r="A1554" t="s">
        <v>3149</v>
      </c>
      <c r="B1554" t="s">
        <v>3150</v>
      </c>
      <c r="C1554">
        <v>0</v>
      </c>
      <c r="D1554">
        <v>6</v>
      </c>
      <c r="E1554">
        <v>2025</v>
      </c>
      <c r="F1554" s="55">
        <v>47001235.189999998</v>
      </c>
      <c r="G1554" s="55">
        <v>0</v>
      </c>
      <c r="H1554" s="55">
        <v>0</v>
      </c>
      <c r="I1554" s="55">
        <v>47001235.189999998</v>
      </c>
      <c r="J1554">
        <v>3</v>
      </c>
    </row>
    <row r="1555" spans="1:10" ht="15.75" hidden="1" customHeight="1">
      <c r="A1555" t="s">
        <v>3151</v>
      </c>
      <c r="B1555" t="s">
        <v>3152</v>
      </c>
      <c r="C1555">
        <v>0</v>
      </c>
      <c r="D1555">
        <v>6</v>
      </c>
      <c r="E1555">
        <v>2025</v>
      </c>
      <c r="F1555" s="55">
        <v>47001235.189999998</v>
      </c>
      <c r="G1555" s="55">
        <v>0</v>
      </c>
      <c r="H1555" s="55">
        <v>0</v>
      </c>
      <c r="I1555" s="55">
        <v>47001235.189999998</v>
      </c>
      <c r="J1555">
        <v>4</v>
      </c>
    </row>
    <row r="1556" spans="1:10" ht="15.75" hidden="1" customHeight="1">
      <c r="A1556" t="s">
        <v>3153</v>
      </c>
      <c r="B1556" t="s">
        <v>3154</v>
      </c>
      <c r="C1556">
        <v>0</v>
      </c>
      <c r="D1556">
        <v>6</v>
      </c>
      <c r="E1556">
        <v>2025</v>
      </c>
      <c r="F1556" s="55">
        <v>47001235.189999998</v>
      </c>
      <c r="G1556" s="55">
        <v>0</v>
      </c>
      <c r="H1556" s="55">
        <v>0</v>
      </c>
      <c r="I1556" s="55">
        <v>47001235.189999998</v>
      </c>
      <c r="J1556">
        <v>5</v>
      </c>
    </row>
    <row r="1557" spans="1:10" ht="15.75" hidden="1" customHeight="1">
      <c r="A1557" t="s">
        <v>3155</v>
      </c>
      <c r="B1557" t="s">
        <v>3154</v>
      </c>
      <c r="C1557">
        <v>0</v>
      </c>
      <c r="D1557">
        <v>6</v>
      </c>
      <c r="E1557">
        <v>2025</v>
      </c>
      <c r="F1557" s="55">
        <v>47001235.189999998</v>
      </c>
      <c r="G1557" s="55">
        <v>0</v>
      </c>
      <c r="H1557" s="55">
        <v>0</v>
      </c>
      <c r="I1557" s="55">
        <v>47001235.189999998</v>
      </c>
      <c r="J1557">
        <v>6</v>
      </c>
    </row>
    <row r="1558" spans="1:10" ht="15.75" hidden="1" customHeight="1">
      <c r="A1558" t="s">
        <v>3156</v>
      </c>
      <c r="B1558" t="s">
        <v>3154</v>
      </c>
      <c r="C1558">
        <v>0</v>
      </c>
      <c r="D1558">
        <v>6</v>
      </c>
      <c r="E1558">
        <v>2025</v>
      </c>
      <c r="F1558" s="55">
        <v>47001235.189999998</v>
      </c>
      <c r="G1558" s="55">
        <v>0</v>
      </c>
      <c r="H1558" s="55">
        <v>0</v>
      </c>
      <c r="I1558" s="55">
        <v>47001235.189999998</v>
      </c>
      <c r="J1558">
        <v>7</v>
      </c>
    </row>
    <row r="1559" spans="1:10" ht="15.75" customHeight="1">
      <c r="A1559" t="s">
        <v>3157</v>
      </c>
      <c r="B1559" t="s">
        <v>3158</v>
      </c>
      <c r="C1559">
        <v>0</v>
      </c>
      <c r="D1559">
        <v>6</v>
      </c>
      <c r="E1559">
        <v>2025</v>
      </c>
      <c r="F1559" s="55">
        <v>-47001235.189999998</v>
      </c>
      <c r="G1559" s="55">
        <v>0</v>
      </c>
      <c r="H1559" s="55">
        <v>0</v>
      </c>
      <c r="I1559" s="55">
        <v>-47001235.189999998</v>
      </c>
      <c r="J1559">
        <v>3</v>
      </c>
    </row>
    <row r="1560" spans="1:10" ht="15.75" hidden="1" customHeight="1">
      <c r="A1560" t="s">
        <v>3159</v>
      </c>
      <c r="B1560" t="s">
        <v>3160</v>
      </c>
      <c r="C1560">
        <v>0</v>
      </c>
      <c r="D1560">
        <v>6</v>
      </c>
      <c r="E1560">
        <v>2025</v>
      </c>
      <c r="F1560" s="55">
        <v>-47001235.189999998</v>
      </c>
      <c r="G1560" s="55">
        <v>0</v>
      </c>
      <c r="H1560" s="55">
        <v>0</v>
      </c>
      <c r="I1560" s="55">
        <v>-47001235.189999998</v>
      </c>
      <c r="J1560">
        <v>4</v>
      </c>
    </row>
    <row r="1561" spans="1:10" ht="15.75" hidden="1" customHeight="1">
      <c r="A1561" t="s">
        <v>3161</v>
      </c>
      <c r="B1561" t="s">
        <v>3162</v>
      </c>
      <c r="C1561">
        <v>0</v>
      </c>
      <c r="D1561">
        <v>6</v>
      </c>
      <c r="E1561">
        <v>2025</v>
      </c>
      <c r="F1561" s="55">
        <v>-47001235.189999998</v>
      </c>
      <c r="G1561" s="55">
        <v>0</v>
      </c>
      <c r="H1561" s="55">
        <v>0</v>
      </c>
      <c r="I1561" s="55">
        <v>-47001235.189999998</v>
      </c>
      <c r="J1561">
        <v>5</v>
      </c>
    </row>
    <row r="1562" spans="1:10" ht="15.75" hidden="1" customHeight="1">
      <c r="A1562" t="s">
        <v>3163</v>
      </c>
      <c r="B1562" t="s">
        <v>3162</v>
      </c>
      <c r="C1562">
        <v>0</v>
      </c>
      <c r="D1562">
        <v>6</v>
      </c>
      <c r="E1562">
        <v>2025</v>
      </c>
      <c r="F1562" s="55">
        <v>-47001235.189999998</v>
      </c>
      <c r="G1562" s="55">
        <v>0</v>
      </c>
      <c r="H1562" s="55">
        <v>0</v>
      </c>
      <c r="I1562" s="55">
        <v>-47001235.189999998</v>
      </c>
      <c r="J1562">
        <v>6</v>
      </c>
    </row>
    <row r="1563" spans="1:10" ht="15.75" hidden="1" customHeight="1">
      <c r="A1563" t="s">
        <v>3164</v>
      </c>
      <c r="B1563" t="s">
        <v>3162</v>
      </c>
      <c r="C1563">
        <v>0</v>
      </c>
      <c r="D1563">
        <v>6</v>
      </c>
      <c r="E1563">
        <v>2025</v>
      </c>
      <c r="F1563" s="55">
        <v>-47001235.189999998</v>
      </c>
      <c r="G1563" s="55">
        <v>0</v>
      </c>
      <c r="H1563" s="55">
        <v>0</v>
      </c>
      <c r="I1563" s="55">
        <v>-47001235.189999998</v>
      </c>
      <c r="J1563">
        <v>7</v>
      </c>
    </row>
    <row r="1564" spans="1:10" ht="15.75" hidden="1" customHeight="1">
      <c r="A1564" t="s">
        <v>3165</v>
      </c>
      <c r="B1564" t="s">
        <v>3166</v>
      </c>
      <c r="C1564">
        <v>0</v>
      </c>
      <c r="D1564">
        <v>6</v>
      </c>
      <c r="E1564">
        <v>2025</v>
      </c>
      <c r="F1564" s="55">
        <v>0</v>
      </c>
      <c r="G1564" s="55">
        <v>2281306213.0999999</v>
      </c>
      <c r="H1564" s="55">
        <v>2281306213.0999999</v>
      </c>
      <c r="I1564" s="55">
        <v>0</v>
      </c>
      <c r="J1564">
        <v>1</v>
      </c>
    </row>
    <row r="1565" spans="1:10" ht="15.75" hidden="1" customHeight="1">
      <c r="A1565" t="s">
        <v>3167</v>
      </c>
      <c r="B1565" t="s">
        <v>3168</v>
      </c>
      <c r="C1565">
        <v>0</v>
      </c>
      <c r="D1565">
        <v>6</v>
      </c>
      <c r="E1565">
        <v>2025</v>
      </c>
      <c r="F1565" s="55">
        <v>0</v>
      </c>
      <c r="G1565" s="55">
        <v>864674446.67999995</v>
      </c>
      <c r="H1565" s="55">
        <v>864674446.67999995</v>
      </c>
      <c r="I1565" s="55">
        <v>0</v>
      </c>
      <c r="J1565">
        <v>2</v>
      </c>
    </row>
    <row r="1566" spans="1:10" ht="15.75" customHeight="1">
      <c r="A1566" t="s">
        <v>3169</v>
      </c>
      <c r="B1566" t="s">
        <v>3170</v>
      </c>
      <c r="C1566">
        <v>0</v>
      </c>
      <c r="D1566">
        <v>6</v>
      </c>
      <c r="E1566">
        <v>2025</v>
      </c>
      <c r="F1566" s="55">
        <v>0</v>
      </c>
      <c r="G1566" s="55">
        <v>448652821</v>
      </c>
      <c r="H1566" s="55">
        <v>0</v>
      </c>
      <c r="I1566" s="55">
        <v>448652821</v>
      </c>
      <c r="J1566">
        <v>3</v>
      </c>
    </row>
    <row r="1567" spans="1:10" ht="15.75" hidden="1" customHeight="1">
      <c r="A1567" t="s">
        <v>3171</v>
      </c>
      <c r="B1567" t="s">
        <v>3170</v>
      </c>
      <c r="C1567">
        <v>0</v>
      </c>
      <c r="D1567">
        <v>6</v>
      </c>
      <c r="E1567">
        <v>2025</v>
      </c>
      <c r="F1567" s="55">
        <v>0</v>
      </c>
      <c r="G1567" s="55">
        <v>448652821</v>
      </c>
      <c r="H1567" s="55">
        <v>0</v>
      </c>
      <c r="I1567" s="55">
        <v>448652821</v>
      </c>
      <c r="J1567">
        <v>4</v>
      </c>
    </row>
    <row r="1568" spans="1:10" ht="15.75" hidden="1" customHeight="1">
      <c r="A1568" t="s">
        <v>3172</v>
      </c>
      <c r="B1568" t="s">
        <v>3173</v>
      </c>
      <c r="C1568">
        <v>0</v>
      </c>
      <c r="D1568">
        <v>6</v>
      </c>
      <c r="E1568">
        <v>2025</v>
      </c>
      <c r="F1568" s="55">
        <v>0</v>
      </c>
      <c r="G1568" s="55">
        <v>25985016</v>
      </c>
      <c r="H1568" s="55">
        <v>0</v>
      </c>
      <c r="I1568" s="55">
        <v>25985016</v>
      </c>
      <c r="J1568">
        <v>5</v>
      </c>
    </row>
    <row r="1569" spans="1:10" ht="15.75" hidden="1" customHeight="1">
      <c r="A1569" t="s">
        <v>3174</v>
      </c>
      <c r="B1569" t="s">
        <v>2218</v>
      </c>
      <c r="C1569">
        <v>0</v>
      </c>
      <c r="D1569">
        <v>6</v>
      </c>
      <c r="E1569">
        <v>2025</v>
      </c>
      <c r="F1569" s="55">
        <v>0</v>
      </c>
      <c r="G1569" s="55">
        <v>24456486</v>
      </c>
      <c r="H1569" s="55">
        <v>0</v>
      </c>
      <c r="I1569" s="55">
        <v>24456486</v>
      </c>
      <c r="J1569">
        <v>6</v>
      </c>
    </row>
    <row r="1570" spans="1:10" ht="15.75" hidden="1" customHeight="1">
      <c r="A1570" t="s">
        <v>3175</v>
      </c>
      <c r="B1570" t="s">
        <v>2221</v>
      </c>
      <c r="C1570">
        <v>0</v>
      </c>
      <c r="D1570">
        <v>6</v>
      </c>
      <c r="E1570">
        <v>2025</v>
      </c>
      <c r="F1570" s="55">
        <v>0</v>
      </c>
      <c r="G1570" s="55">
        <v>95183</v>
      </c>
      <c r="H1570" s="55">
        <v>0</v>
      </c>
      <c r="I1570" s="55">
        <v>95183</v>
      </c>
      <c r="J1570">
        <v>7</v>
      </c>
    </row>
    <row r="1571" spans="1:10" ht="15.75" hidden="1" customHeight="1">
      <c r="A1571" t="s">
        <v>3176</v>
      </c>
      <c r="B1571" t="s">
        <v>3177</v>
      </c>
      <c r="C1571">
        <v>0</v>
      </c>
      <c r="D1571">
        <v>6</v>
      </c>
      <c r="E1571">
        <v>2025</v>
      </c>
      <c r="F1571" s="55">
        <v>0</v>
      </c>
      <c r="G1571" s="55">
        <v>439</v>
      </c>
      <c r="H1571" s="55">
        <v>0</v>
      </c>
      <c r="I1571" s="55">
        <v>439</v>
      </c>
      <c r="J1571">
        <v>7</v>
      </c>
    </row>
    <row r="1572" spans="1:10" ht="15.75" hidden="1" customHeight="1">
      <c r="A1572" t="s">
        <v>3178</v>
      </c>
      <c r="B1572" t="s">
        <v>3179</v>
      </c>
      <c r="C1572">
        <v>0</v>
      </c>
      <c r="D1572">
        <v>6</v>
      </c>
      <c r="E1572">
        <v>2025</v>
      </c>
      <c r="F1572" s="55">
        <v>0</v>
      </c>
      <c r="G1572" s="55">
        <v>20266</v>
      </c>
      <c r="H1572" s="55">
        <v>0</v>
      </c>
      <c r="I1572" s="55">
        <v>20266</v>
      </c>
      <c r="J1572">
        <v>7</v>
      </c>
    </row>
    <row r="1573" spans="1:10" ht="15.75" hidden="1" customHeight="1">
      <c r="A1573" t="s">
        <v>3180</v>
      </c>
      <c r="B1573" t="s">
        <v>3181</v>
      </c>
      <c r="C1573">
        <v>0</v>
      </c>
      <c r="D1573">
        <v>6</v>
      </c>
      <c r="E1573">
        <v>2025</v>
      </c>
      <c r="F1573" s="55">
        <v>0</v>
      </c>
      <c r="G1573" s="55">
        <v>176365</v>
      </c>
      <c r="H1573" s="55">
        <v>0</v>
      </c>
      <c r="I1573" s="55">
        <v>176365</v>
      </c>
      <c r="J1573">
        <v>7</v>
      </c>
    </row>
    <row r="1574" spans="1:10" ht="15.75" hidden="1" customHeight="1">
      <c r="A1574" t="s">
        <v>5148</v>
      </c>
      <c r="B1574" t="s">
        <v>5149</v>
      </c>
      <c r="C1574">
        <v>0</v>
      </c>
      <c r="D1574">
        <v>6</v>
      </c>
      <c r="E1574">
        <v>2025</v>
      </c>
      <c r="F1574" s="55">
        <v>0</v>
      </c>
      <c r="G1574" s="55">
        <v>222926</v>
      </c>
      <c r="H1574" s="55">
        <v>0</v>
      </c>
      <c r="I1574" s="55">
        <v>222926</v>
      </c>
      <c r="J1574">
        <v>7</v>
      </c>
    </row>
    <row r="1575" spans="1:10" ht="15.75" hidden="1" customHeight="1">
      <c r="A1575" t="s">
        <v>3182</v>
      </c>
      <c r="B1575" t="s">
        <v>2229</v>
      </c>
      <c r="C1575">
        <v>0</v>
      </c>
      <c r="D1575">
        <v>6</v>
      </c>
      <c r="E1575">
        <v>2025</v>
      </c>
      <c r="F1575" s="55">
        <v>0</v>
      </c>
      <c r="G1575" s="55">
        <v>248903</v>
      </c>
      <c r="H1575" s="55">
        <v>0</v>
      </c>
      <c r="I1575" s="55">
        <v>248903</v>
      </c>
      <c r="J1575">
        <v>7</v>
      </c>
    </row>
    <row r="1576" spans="1:10" ht="15.75" hidden="1" customHeight="1">
      <c r="A1576" t="s">
        <v>3183</v>
      </c>
      <c r="B1576" t="s">
        <v>2231</v>
      </c>
      <c r="C1576">
        <v>0</v>
      </c>
      <c r="D1576">
        <v>6</v>
      </c>
      <c r="E1576">
        <v>2025</v>
      </c>
      <c r="F1576" s="55">
        <v>0</v>
      </c>
      <c r="G1576" s="55">
        <v>597846</v>
      </c>
      <c r="H1576" s="55">
        <v>0</v>
      </c>
      <c r="I1576" s="55">
        <v>597846</v>
      </c>
      <c r="J1576">
        <v>7</v>
      </c>
    </row>
    <row r="1577" spans="1:10" ht="15.75" hidden="1" customHeight="1">
      <c r="A1577" t="s">
        <v>3184</v>
      </c>
      <c r="B1577" t="s">
        <v>3185</v>
      </c>
      <c r="C1577">
        <v>0</v>
      </c>
      <c r="D1577">
        <v>6</v>
      </c>
      <c r="E1577">
        <v>2025</v>
      </c>
      <c r="F1577" s="55">
        <v>0</v>
      </c>
      <c r="G1577" s="55">
        <v>23006739</v>
      </c>
      <c r="H1577" s="55">
        <v>0</v>
      </c>
      <c r="I1577" s="55">
        <v>23006739</v>
      </c>
      <c r="J1577">
        <v>7</v>
      </c>
    </row>
    <row r="1578" spans="1:10" ht="15.75" hidden="1" customHeight="1">
      <c r="A1578" t="s">
        <v>5150</v>
      </c>
      <c r="B1578" t="s">
        <v>4358</v>
      </c>
      <c r="C1578">
        <v>0</v>
      </c>
      <c r="D1578">
        <v>6</v>
      </c>
      <c r="E1578">
        <v>2025</v>
      </c>
      <c r="F1578" s="55">
        <v>0</v>
      </c>
      <c r="G1578" s="55">
        <v>87819</v>
      </c>
      <c r="H1578" s="55">
        <v>0</v>
      </c>
      <c r="I1578" s="55">
        <v>87819</v>
      </c>
      <c r="J1578">
        <v>7</v>
      </c>
    </row>
    <row r="1579" spans="1:10" ht="15.75" hidden="1" customHeight="1">
      <c r="A1579" t="s">
        <v>3186</v>
      </c>
      <c r="B1579" t="s">
        <v>2233</v>
      </c>
      <c r="C1579">
        <v>0</v>
      </c>
      <c r="D1579">
        <v>6</v>
      </c>
      <c r="E1579">
        <v>2025</v>
      </c>
      <c r="F1579" s="55">
        <v>0</v>
      </c>
      <c r="G1579" s="55">
        <v>1528530</v>
      </c>
      <c r="H1579" s="55">
        <v>0</v>
      </c>
      <c r="I1579" s="55">
        <v>1528530</v>
      </c>
      <c r="J1579">
        <v>6</v>
      </c>
    </row>
    <row r="1580" spans="1:10" ht="15.75" hidden="1" customHeight="1">
      <c r="A1580" t="s">
        <v>3187</v>
      </c>
      <c r="B1580" t="s">
        <v>2236</v>
      </c>
      <c r="C1580">
        <v>0</v>
      </c>
      <c r="D1580">
        <v>6</v>
      </c>
      <c r="E1580">
        <v>2025</v>
      </c>
      <c r="F1580" s="55">
        <v>0</v>
      </c>
      <c r="G1580" s="55">
        <v>1510224</v>
      </c>
      <c r="H1580" s="55">
        <v>0</v>
      </c>
      <c r="I1580" s="55">
        <v>1510224</v>
      </c>
      <c r="J1580">
        <v>7</v>
      </c>
    </row>
    <row r="1581" spans="1:10" ht="15.75" hidden="1" customHeight="1">
      <c r="A1581" t="s">
        <v>3188</v>
      </c>
      <c r="B1581" t="s">
        <v>2238</v>
      </c>
      <c r="C1581">
        <v>0</v>
      </c>
      <c r="D1581">
        <v>6</v>
      </c>
      <c r="E1581">
        <v>2025</v>
      </c>
      <c r="F1581" s="55">
        <v>0</v>
      </c>
      <c r="G1581" s="55">
        <v>18306</v>
      </c>
      <c r="H1581" s="55">
        <v>0</v>
      </c>
      <c r="I1581" s="55">
        <v>18306</v>
      </c>
      <c r="J1581">
        <v>7</v>
      </c>
    </row>
    <row r="1582" spans="1:10" ht="15.75" hidden="1" customHeight="1">
      <c r="A1582" t="s">
        <v>3189</v>
      </c>
      <c r="B1582" t="s">
        <v>2563</v>
      </c>
      <c r="C1582">
        <v>0</v>
      </c>
      <c r="D1582">
        <v>6</v>
      </c>
      <c r="E1582">
        <v>2025</v>
      </c>
      <c r="F1582" s="55">
        <v>0</v>
      </c>
      <c r="G1582" s="55">
        <v>418082214</v>
      </c>
      <c r="H1582" s="55">
        <v>0</v>
      </c>
      <c r="I1582" s="55">
        <v>418082214</v>
      </c>
      <c r="J1582">
        <v>5</v>
      </c>
    </row>
    <row r="1583" spans="1:10" ht="15.75" hidden="1" customHeight="1">
      <c r="A1583" t="s">
        <v>3190</v>
      </c>
      <c r="B1583" t="s">
        <v>3191</v>
      </c>
      <c r="C1583">
        <v>0</v>
      </c>
      <c r="D1583">
        <v>6</v>
      </c>
      <c r="E1583">
        <v>2025</v>
      </c>
      <c r="F1583" s="55">
        <v>0</v>
      </c>
      <c r="G1583" s="55">
        <v>418082214</v>
      </c>
      <c r="H1583" s="55">
        <v>0</v>
      </c>
      <c r="I1583" s="55">
        <v>418082214</v>
      </c>
      <c r="J1583">
        <v>6</v>
      </c>
    </row>
    <row r="1584" spans="1:10" ht="15.75" hidden="1" customHeight="1">
      <c r="A1584" t="s">
        <v>3192</v>
      </c>
      <c r="B1584" t="s">
        <v>3193</v>
      </c>
      <c r="C1584">
        <v>0</v>
      </c>
      <c r="D1584">
        <v>6</v>
      </c>
      <c r="E1584">
        <v>2025</v>
      </c>
      <c r="F1584" s="55">
        <v>0</v>
      </c>
      <c r="G1584" s="55">
        <v>418082214</v>
      </c>
      <c r="H1584" s="55">
        <v>0</v>
      </c>
      <c r="I1584" s="55">
        <v>418082214</v>
      </c>
      <c r="J1584">
        <v>7</v>
      </c>
    </row>
    <row r="1585" spans="1:10" ht="15.75" hidden="1" customHeight="1">
      <c r="A1585" t="s">
        <v>3194</v>
      </c>
      <c r="B1585" t="s">
        <v>2262</v>
      </c>
      <c r="C1585">
        <v>0</v>
      </c>
      <c r="D1585">
        <v>6</v>
      </c>
      <c r="E1585">
        <v>2025</v>
      </c>
      <c r="F1585" s="55">
        <v>0</v>
      </c>
      <c r="G1585" s="55">
        <v>4585591</v>
      </c>
      <c r="H1585" s="55">
        <v>0</v>
      </c>
      <c r="I1585" s="55">
        <v>4585591</v>
      </c>
      <c r="J1585">
        <v>5</v>
      </c>
    </row>
    <row r="1586" spans="1:10" ht="15.75" hidden="1" customHeight="1">
      <c r="A1586" t="s">
        <v>3195</v>
      </c>
      <c r="B1586" t="s">
        <v>2272</v>
      </c>
      <c r="C1586">
        <v>0</v>
      </c>
      <c r="D1586">
        <v>6</v>
      </c>
      <c r="E1586">
        <v>2025</v>
      </c>
      <c r="F1586" s="55">
        <v>0</v>
      </c>
      <c r="G1586" s="55">
        <v>4567579</v>
      </c>
      <c r="H1586" s="55">
        <v>0</v>
      </c>
      <c r="I1586" s="55">
        <v>4567579</v>
      </c>
      <c r="J1586">
        <v>6</v>
      </c>
    </row>
    <row r="1587" spans="1:10" ht="15.75" hidden="1" customHeight="1">
      <c r="A1587" t="s">
        <v>3196</v>
      </c>
      <c r="B1587" t="s">
        <v>881</v>
      </c>
      <c r="C1587">
        <v>0</v>
      </c>
      <c r="D1587">
        <v>6</v>
      </c>
      <c r="E1587">
        <v>2025</v>
      </c>
      <c r="F1587" s="55">
        <v>0</v>
      </c>
      <c r="G1587" s="55">
        <v>2</v>
      </c>
      <c r="H1587" s="55">
        <v>0</v>
      </c>
      <c r="I1587" s="55">
        <v>2</v>
      </c>
      <c r="J1587">
        <v>7</v>
      </c>
    </row>
    <row r="1588" spans="1:10" ht="15.75" hidden="1" customHeight="1">
      <c r="A1588" t="s">
        <v>5151</v>
      </c>
      <c r="B1588" t="s">
        <v>4367</v>
      </c>
      <c r="C1588">
        <v>0</v>
      </c>
      <c r="D1588">
        <v>6</v>
      </c>
      <c r="E1588">
        <v>2025</v>
      </c>
      <c r="F1588" s="55">
        <v>0</v>
      </c>
      <c r="G1588" s="55">
        <v>44872</v>
      </c>
      <c r="H1588" s="55">
        <v>0</v>
      </c>
      <c r="I1588" s="55">
        <v>44872</v>
      </c>
      <c r="J1588">
        <v>7</v>
      </c>
    </row>
    <row r="1589" spans="1:10" ht="15.75" hidden="1" customHeight="1">
      <c r="A1589" t="s">
        <v>3197</v>
      </c>
      <c r="B1589" t="s">
        <v>2275</v>
      </c>
      <c r="C1589">
        <v>0</v>
      </c>
      <c r="D1589">
        <v>6</v>
      </c>
      <c r="E1589">
        <v>2025</v>
      </c>
      <c r="F1589" s="55">
        <v>0</v>
      </c>
      <c r="G1589" s="55">
        <v>52</v>
      </c>
      <c r="H1589" s="55">
        <v>0</v>
      </c>
      <c r="I1589" s="55">
        <v>52</v>
      </c>
      <c r="J1589">
        <v>7</v>
      </c>
    </row>
    <row r="1590" spans="1:10" ht="15.75" hidden="1" customHeight="1">
      <c r="A1590" t="s">
        <v>3198</v>
      </c>
      <c r="B1590" t="s">
        <v>2272</v>
      </c>
      <c r="C1590">
        <v>0</v>
      </c>
      <c r="D1590">
        <v>6</v>
      </c>
      <c r="E1590">
        <v>2025</v>
      </c>
      <c r="F1590" s="55">
        <v>0</v>
      </c>
      <c r="G1590" s="55">
        <v>210852</v>
      </c>
      <c r="H1590" s="55">
        <v>0</v>
      </c>
      <c r="I1590" s="55">
        <v>210852</v>
      </c>
      <c r="J1590">
        <v>7</v>
      </c>
    </row>
    <row r="1591" spans="1:10" ht="15.75" hidden="1" customHeight="1">
      <c r="A1591" t="s">
        <v>3199</v>
      </c>
      <c r="B1591" t="s">
        <v>2278</v>
      </c>
      <c r="C1591">
        <v>0</v>
      </c>
      <c r="D1591">
        <v>6</v>
      </c>
      <c r="E1591">
        <v>2025</v>
      </c>
      <c r="F1591" s="55">
        <v>0</v>
      </c>
      <c r="G1591" s="55">
        <v>37372</v>
      </c>
      <c r="H1591" s="55">
        <v>0</v>
      </c>
      <c r="I1591" s="55">
        <v>37372</v>
      </c>
      <c r="J1591">
        <v>7</v>
      </c>
    </row>
    <row r="1592" spans="1:10" ht="15.75" hidden="1" customHeight="1">
      <c r="A1592" t="s">
        <v>3200</v>
      </c>
      <c r="B1592" t="s">
        <v>3201</v>
      </c>
      <c r="C1592">
        <v>0</v>
      </c>
      <c r="D1592">
        <v>6</v>
      </c>
      <c r="E1592">
        <v>2025</v>
      </c>
      <c r="F1592" s="55">
        <v>0</v>
      </c>
      <c r="G1592" s="55">
        <v>149580</v>
      </c>
      <c r="H1592" s="55">
        <v>0</v>
      </c>
      <c r="I1592" s="55">
        <v>149580</v>
      </c>
      <c r="J1592">
        <v>7</v>
      </c>
    </row>
    <row r="1593" spans="1:10" ht="15.75" hidden="1" customHeight="1">
      <c r="A1593" t="s">
        <v>3202</v>
      </c>
      <c r="B1593" t="s">
        <v>3203</v>
      </c>
      <c r="C1593">
        <v>0</v>
      </c>
      <c r="D1593">
        <v>6</v>
      </c>
      <c r="E1593">
        <v>2025</v>
      </c>
      <c r="F1593" s="55">
        <v>0</v>
      </c>
      <c r="G1593" s="55">
        <v>2413901</v>
      </c>
      <c r="H1593" s="55">
        <v>0</v>
      </c>
      <c r="I1593" s="55">
        <v>2413901</v>
      </c>
      <c r="J1593">
        <v>7</v>
      </c>
    </row>
    <row r="1594" spans="1:10" ht="15.75" hidden="1" customHeight="1">
      <c r="A1594" t="s">
        <v>3205</v>
      </c>
      <c r="B1594" t="s">
        <v>3206</v>
      </c>
      <c r="C1594">
        <v>0</v>
      </c>
      <c r="D1594">
        <v>6</v>
      </c>
      <c r="E1594">
        <v>2025</v>
      </c>
      <c r="F1594" s="55">
        <v>0</v>
      </c>
      <c r="G1594" s="55">
        <v>16916</v>
      </c>
      <c r="H1594" s="55">
        <v>0</v>
      </c>
      <c r="I1594" s="55">
        <v>16916</v>
      </c>
      <c r="J1594">
        <v>7</v>
      </c>
    </row>
    <row r="1595" spans="1:10" ht="15.75" hidden="1" customHeight="1">
      <c r="A1595" t="s">
        <v>3207</v>
      </c>
      <c r="B1595" t="s">
        <v>2286</v>
      </c>
      <c r="C1595">
        <v>0</v>
      </c>
      <c r="D1595">
        <v>6</v>
      </c>
      <c r="E1595">
        <v>2025</v>
      </c>
      <c r="F1595" s="55">
        <v>0</v>
      </c>
      <c r="G1595" s="55">
        <v>19093</v>
      </c>
      <c r="H1595" s="55">
        <v>0</v>
      </c>
      <c r="I1595" s="55">
        <v>19093</v>
      </c>
      <c r="J1595">
        <v>7</v>
      </c>
    </row>
    <row r="1596" spans="1:10" ht="15.75" hidden="1" customHeight="1">
      <c r="A1596" t="s">
        <v>3208</v>
      </c>
      <c r="B1596" t="s">
        <v>3209</v>
      </c>
      <c r="C1596">
        <v>0</v>
      </c>
      <c r="D1596">
        <v>6</v>
      </c>
      <c r="E1596">
        <v>2025</v>
      </c>
      <c r="F1596" s="55">
        <v>0</v>
      </c>
      <c r="G1596" s="55">
        <v>781</v>
      </c>
      <c r="H1596" s="55">
        <v>0</v>
      </c>
      <c r="I1596" s="55">
        <v>781</v>
      </c>
      <c r="J1596">
        <v>7</v>
      </c>
    </row>
    <row r="1597" spans="1:10" ht="15.75" hidden="1" customHeight="1">
      <c r="A1597" t="s">
        <v>3210</v>
      </c>
      <c r="B1597" t="s">
        <v>3211</v>
      </c>
      <c r="C1597">
        <v>0</v>
      </c>
      <c r="D1597">
        <v>6</v>
      </c>
      <c r="E1597">
        <v>2025</v>
      </c>
      <c r="F1597" s="55">
        <v>0</v>
      </c>
      <c r="G1597" s="55">
        <v>1674158</v>
      </c>
      <c r="H1597" s="55">
        <v>0</v>
      </c>
      <c r="I1597" s="55">
        <v>1674158</v>
      </c>
      <c r="J1597">
        <v>7</v>
      </c>
    </row>
    <row r="1598" spans="1:10" ht="15.75" hidden="1" customHeight="1">
      <c r="A1598" t="s">
        <v>4450</v>
      </c>
      <c r="B1598" t="s">
        <v>4362</v>
      </c>
      <c r="C1598">
        <v>0</v>
      </c>
      <c r="D1598">
        <v>6</v>
      </c>
      <c r="E1598">
        <v>2025</v>
      </c>
      <c r="F1598" s="55">
        <v>0</v>
      </c>
      <c r="G1598" s="55">
        <v>18012</v>
      </c>
      <c r="H1598" s="55">
        <v>0</v>
      </c>
      <c r="I1598" s="55">
        <v>18012</v>
      </c>
      <c r="J1598">
        <v>6</v>
      </c>
    </row>
    <row r="1599" spans="1:10" ht="15.75" hidden="1" customHeight="1">
      <c r="A1599" t="s">
        <v>4451</v>
      </c>
      <c r="B1599" t="s">
        <v>4364</v>
      </c>
      <c r="C1599">
        <v>0</v>
      </c>
      <c r="D1599">
        <v>6</v>
      </c>
      <c r="E1599">
        <v>2025</v>
      </c>
      <c r="F1599" s="55">
        <v>0</v>
      </c>
      <c r="G1599" s="55">
        <v>18012</v>
      </c>
      <c r="H1599" s="55">
        <v>0</v>
      </c>
      <c r="I1599" s="55">
        <v>18012</v>
      </c>
      <c r="J1599">
        <v>7</v>
      </c>
    </row>
    <row r="1600" spans="1:10" ht="15.75" customHeight="1">
      <c r="A1600" t="s">
        <v>3212</v>
      </c>
      <c r="B1600" t="s">
        <v>3213</v>
      </c>
      <c r="C1600">
        <v>0</v>
      </c>
      <c r="D1600">
        <v>6</v>
      </c>
      <c r="E1600">
        <v>2025</v>
      </c>
      <c r="F1600" s="55">
        <v>0</v>
      </c>
      <c r="G1600" s="55">
        <v>208011565.69</v>
      </c>
      <c r="H1600" s="55">
        <v>448652821</v>
      </c>
      <c r="I1600" s="55">
        <v>-240641255.31</v>
      </c>
      <c r="J1600">
        <v>3</v>
      </c>
    </row>
    <row r="1601" spans="1:10" ht="15.75" hidden="1" customHeight="1">
      <c r="A1601" t="s">
        <v>3214</v>
      </c>
      <c r="B1601" t="s">
        <v>3213</v>
      </c>
      <c r="C1601">
        <v>0</v>
      </c>
      <c r="D1601">
        <v>6</v>
      </c>
      <c r="E1601">
        <v>2025</v>
      </c>
      <c r="F1601" s="55">
        <v>0</v>
      </c>
      <c r="G1601" s="55">
        <v>208011565.69</v>
      </c>
      <c r="H1601" s="55">
        <v>448652821</v>
      </c>
      <c r="I1601" s="55">
        <v>-240641255.31</v>
      </c>
      <c r="J1601">
        <v>4</v>
      </c>
    </row>
    <row r="1602" spans="1:10" ht="15.75" hidden="1" customHeight="1">
      <c r="A1602" t="s">
        <v>3215</v>
      </c>
      <c r="B1602" t="s">
        <v>3216</v>
      </c>
      <c r="C1602">
        <v>0</v>
      </c>
      <c r="D1602">
        <v>6</v>
      </c>
      <c r="E1602">
        <v>2025</v>
      </c>
      <c r="F1602" s="55">
        <v>0</v>
      </c>
      <c r="G1602" s="55">
        <v>3213969.55</v>
      </c>
      <c r="H1602" s="55">
        <v>25985016</v>
      </c>
      <c r="I1602" s="55">
        <v>-22771046.449999999</v>
      </c>
      <c r="J1602">
        <v>5</v>
      </c>
    </row>
    <row r="1603" spans="1:10" ht="15.75" hidden="1" customHeight="1">
      <c r="A1603" t="s">
        <v>3217</v>
      </c>
      <c r="B1603" t="s">
        <v>2218</v>
      </c>
      <c r="C1603">
        <v>0</v>
      </c>
      <c r="D1603">
        <v>6</v>
      </c>
      <c r="E1603">
        <v>2025</v>
      </c>
      <c r="F1603" s="55">
        <v>0</v>
      </c>
      <c r="G1603" s="55">
        <v>3117320.55</v>
      </c>
      <c r="H1603" s="55">
        <v>24456486</v>
      </c>
      <c r="I1603" s="55">
        <v>-21339165.449999999</v>
      </c>
      <c r="J1603">
        <v>6</v>
      </c>
    </row>
    <row r="1604" spans="1:10" ht="15.75" hidden="1" customHeight="1">
      <c r="A1604" t="s">
        <v>3218</v>
      </c>
      <c r="B1604" t="s">
        <v>2221</v>
      </c>
      <c r="C1604">
        <v>0</v>
      </c>
      <c r="D1604">
        <v>6</v>
      </c>
      <c r="E1604">
        <v>2025</v>
      </c>
      <c r="F1604" s="55">
        <v>0</v>
      </c>
      <c r="G1604" s="55">
        <v>14240</v>
      </c>
      <c r="H1604" s="55">
        <v>95183</v>
      </c>
      <c r="I1604" s="55">
        <v>-80943</v>
      </c>
      <c r="J1604">
        <v>7</v>
      </c>
    </row>
    <row r="1605" spans="1:10" ht="15.75" hidden="1" customHeight="1">
      <c r="A1605" t="s">
        <v>3219</v>
      </c>
      <c r="B1605" t="s">
        <v>3220</v>
      </c>
      <c r="C1605">
        <v>0</v>
      </c>
      <c r="D1605">
        <v>6</v>
      </c>
      <c r="E1605">
        <v>2025</v>
      </c>
      <c r="F1605" s="55">
        <v>0</v>
      </c>
      <c r="G1605" s="55">
        <v>0</v>
      </c>
      <c r="H1605" s="55">
        <v>439</v>
      </c>
      <c r="I1605" s="55">
        <v>-439</v>
      </c>
      <c r="J1605">
        <v>7</v>
      </c>
    </row>
    <row r="1606" spans="1:10" ht="15.75" hidden="1" customHeight="1">
      <c r="A1606" t="s">
        <v>3221</v>
      </c>
      <c r="B1606" t="s">
        <v>3179</v>
      </c>
      <c r="C1606">
        <v>0</v>
      </c>
      <c r="D1606">
        <v>6</v>
      </c>
      <c r="E1606">
        <v>2025</v>
      </c>
      <c r="F1606" s="55">
        <v>0</v>
      </c>
      <c r="G1606" s="55">
        <v>2880</v>
      </c>
      <c r="H1606" s="55">
        <v>20266</v>
      </c>
      <c r="I1606" s="55">
        <v>-17386</v>
      </c>
      <c r="J1606">
        <v>7</v>
      </c>
    </row>
    <row r="1607" spans="1:10" ht="15.75" hidden="1" customHeight="1">
      <c r="A1607" t="s">
        <v>3223</v>
      </c>
      <c r="B1607" t="s">
        <v>3224</v>
      </c>
      <c r="C1607">
        <v>0</v>
      </c>
      <c r="D1607">
        <v>6</v>
      </c>
      <c r="E1607">
        <v>2025</v>
      </c>
      <c r="F1607" s="55">
        <v>0</v>
      </c>
      <c r="G1607" s="55">
        <v>51870.99</v>
      </c>
      <c r="H1607" s="55">
        <v>176365</v>
      </c>
      <c r="I1607" s="55">
        <v>-124494.01</v>
      </c>
      <c r="J1607">
        <v>7</v>
      </c>
    </row>
    <row r="1608" spans="1:10" ht="15.75" hidden="1" customHeight="1">
      <c r="A1608" t="s">
        <v>4452</v>
      </c>
      <c r="B1608" t="s">
        <v>4354</v>
      </c>
      <c r="C1608">
        <v>0</v>
      </c>
      <c r="D1608">
        <v>6</v>
      </c>
      <c r="E1608">
        <v>2025</v>
      </c>
      <c r="F1608" s="55">
        <v>0</v>
      </c>
      <c r="G1608" s="55">
        <v>55500</v>
      </c>
      <c r="H1608" s="55">
        <v>222926</v>
      </c>
      <c r="I1608" s="55">
        <v>-167426</v>
      </c>
      <c r="J1608">
        <v>7</v>
      </c>
    </row>
    <row r="1609" spans="1:10" ht="15.75" hidden="1" customHeight="1">
      <c r="A1609" t="s">
        <v>3225</v>
      </c>
      <c r="B1609" t="s">
        <v>2229</v>
      </c>
      <c r="C1609">
        <v>0</v>
      </c>
      <c r="D1609">
        <v>6</v>
      </c>
      <c r="E1609">
        <v>2025</v>
      </c>
      <c r="F1609" s="55">
        <v>0</v>
      </c>
      <c r="G1609" s="55">
        <v>22862</v>
      </c>
      <c r="H1609" s="55">
        <v>248903</v>
      </c>
      <c r="I1609" s="55">
        <v>-226041</v>
      </c>
      <c r="J1609">
        <v>7</v>
      </c>
    </row>
    <row r="1610" spans="1:10" ht="15.75" hidden="1" customHeight="1">
      <c r="A1610" t="s">
        <v>3226</v>
      </c>
      <c r="B1610" t="s">
        <v>2231</v>
      </c>
      <c r="C1610">
        <v>0</v>
      </c>
      <c r="D1610">
        <v>6</v>
      </c>
      <c r="E1610">
        <v>2025</v>
      </c>
      <c r="F1610" s="55">
        <v>0</v>
      </c>
      <c r="G1610" s="55">
        <v>31000</v>
      </c>
      <c r="H1610" s="55">
        <v>597846</v>
      </c>
      <c r="I1610" s="55">
        <v>-566846</v>
      </c>
      <c r="J1610">
        <v>7</v>
      </c>
    </row>
    <row r="1611" spans="1:10" ht="15.75" hidden="1" customHeight="1">
      <c r="A1611" t="s">
        <v>3227</v>
      </c>
      <c r="B1611" t="s">
        <v>3185</v>
      </c>
      <c r="C1611">
        <v>0</v>
      </c>
      <c r="D1611">
        <v>6</v>
      </c>
      <c r="E1611">
        <v>2025</v>
      </c>
      <c r="F1611" s="55">
        <v>0</v>
      </c>
      <c r="G1611" s="55">
        <v>2910517.56</v>
      </c>
      <c r="H1611" s="55">
        <v>23006739</v>
      </c>
      <c r="I1611" s="55">
        <v>-20096221.440000001</v>
      </c>
      <c r="J1611">
        <v>7</v>
      </c>
    </row>
    <row r="1612" spans="1:10" ht="15.75" hidden="1" customHeight="1">
      <c r="A1612" t="s">
        <v>4453</v>
      </c>
      <c r="B1612" t="s">
        <v>4358</v>
      </c>
      <c r="C1612">
        <v>0</v>
      </c>
      <c r="D1612">
        <v>6</v>
      </c>
      <c r="E1612">
        <v>2025</v>
      </c>
      <c r="F1612" s="55">
        <v>0</v>
      </c>
      <c r="G1612" s="55">
        <v>28450</v>
      </c>
      <c r="H1612" s="55">
        <v>87819</v>
      </c>
      <c r="I1612" s="55">
        <v>-59369</v>
      </c>
      <c r="J1612">
        <v>7</v>
      </c>
    </row>
    <row r="1613" spans="1:10" ht="15.75" hidden="1" customHeight="1">
      <c r="A1613" t="s">
        <v>3228</v>
      </c>
      <c r="B1613" t="s">
        <v>2233</v>
      </c>
      <c r="C1613">
        <v>0</v>
      </c>
      <c r="D1613">
        <v>6</v>
      </c>
      <c r="E1613">
        <v>2025</v>
      </c>
      <c r="F1613" s="55">
        <v>0</v>
      </c>
      <c r="G1613" s="55">
        <v>96649</v>
      </c>
      <c r="H1613" s="55">
        <v>1528530</v>
      </c>
      <c r="I1613" s="55">
        <v>-1431881</v>
      </c>
      <c r="J1613">
        <v>6</v>
      </c>
    </row>
    <row r="1614" spans="1:10" ht="15.75" hidden="1" customHeight="1">
      <c r="A1614" t="s">
        <v>3229</v>
      </c>
      <c r="B1614" t="s">
        <v>2236</v>
      </c>
      <c r="C1614">
        <v>0</v>
      </c>
      <c r="D1614">
        <v>6</v>
      </c>
      <c r="E1614">
        <v>2025</v>
      </c>
      <c r="F1614" s="55">
        <v>0</v>
      </c>
      <c r="G1614" s="55">
        <v>96449</v>
      </c>
      <c r="H1614" s="55">
        <v>1510224</v>
      </c>
      <c r="I1614" s="55">
        <v>-1413775</v>
      </c>
      <c r="J1614">
        <v>7</v>
      </c>
    </row>
    <row r="1615" spans="1:10" ht="15.75" hidden="1" customHeight="1">
      <c r="A1615" t="s">
        <v>3230</v>
      </c>
      <c r="B1615" t="s">
        <v>2238</v>
      </c>
      <c r="C1615">
        <v>0</v>
      </c>
      <c r="D1615">
        <v>6</v>
      </c>
      <c r="E1615">
        <v>2025</v>
      </c>
      <c r="F1615" s="55">
        <v>0</v>
      </c>
      <c r="G1615" s="55">
        <v>200</v>
      </c>
      <c r="H1615" s="55">
        <v>18306</v>
      </c>
      <c r="I1615" s="55">
        <v>-18106</v>
      </c>
      <c r="J1615">
        <v>7</v>
      </c>
    </row>
    <row r="1616" spans="1:10" ht="15.75" hidden="1" customHeight="1">
      <c r="A1616" t="s">
        <v>3231</v>
      </c>
      <c r="B1616" t="s">
        <v>2262</v>
      </c>
      <c r="C1616">
        <v>0</v>
      </c>
      <c r="D1616">
        <v>6</v>
      </c>
      <c r="E1616">
        <v>2025</v>
      </c>
      <c r="F1616" s="55">
        <v>0</v>
      </c>
      <c r="G1616" s="55">
        <v>202988320.94999999</v>
      </c>
      <c r="H1616" s="55">
        <v>418082214</v>
      </c>
      <c r="I1616" s="55">
        <v>-215093893.05000001</v>
      </c>
      <c r="J1616">
        <v>5</v>
      </c>
    </row>
    <row r="1617" spans="1:10" ht="15.75" hidden="1" customHeight="1">
      <c r="A1617" t="s">
        <v>3232</v>
      </c>
      <c r="B1617" t="s">
        <v>2246</v>
      </c>
      <c r="C1617">
        <v>0</v>
      </c>
      <c r="D1617">
        <v>6</v>
      </c>
      <c r="E1617">
        <v>2025</v>
      </c>
      <c r="F1617" s="55">
        <v>0</v>
      </c>
      <c r="G1617" s="55">
        <v>202988320.94999999</v>
      </c>
      <c r="H1617" s="55">
        <v>418082214</v>
      </c>
      <c r="I1617" s="55">
        <v>-215093893.05000001</v>
      </c>
      <c r="J1617">
        <v>6</v>
      </c>
    </row>
    <row r="1618" spans="1:10" ht="15.75" hidden="1" customHeight="1">
      <c r="A1618" t="s">
        <v>3233</v>
      </c>
      <c r="B1618" t="s">
        <v>3193</v>
      </c>
      <c r="C1618">
        <v>0</v>
      </c>
      <c r="D1618">
        <v>6</v>
      </c>
      <c r="E1618">
        <v>2025</v>
      </c>
      <c r="F1618" s="55">
        <v>0</v>
      </c>
      <c r="G1618" s="55">
        <v>202988320.94999999</v>
      </c>
      <c r="H1618" s="55">
        <v>418082214</v>
      </c>
      <c r="I1618" s="55">
        <v>-215093893.05000001</v>
      </c>
      <c r="J1618">
        <v>7</v>
      </c>
    </row>
    <row r="1619" spans="1:10" ht="15.75" hidden="1" customHeight="1">
      <c r="A1619" t="s">
        <v>3234</v>
      </c>
      <c r="B1619" t="s">
        <v>2262</v>
      </c>
      <c r="C1619">
        <v>0</v>
      </c>
      <c r="D1619">
        <v>6</v>
      </c>
      <c r="E1619">
        <v>2025</v>
      </c>
      <c r="F1619" s="55">
        <v>0</v>
      </c>
      <c r="G1619" s="55">
        <v>1809275.19</v>
      </c>
      <c r="H1619" s="55">
        <v>4585591</v>
      </c>
      <c r="I1619" s="55">
        <v>-2776315.81</v>
      </c>
      <c r="J1619">
        <v>5</v>
      </c>
    </row>
    <row r="1620" spans="1:10" ht="15.75" hidden="1" customHeight="1">
      <c r="A1620" t="s">
        <v>3235</v>
      </c>
      <c r="B1620" t="s">
        <v>2272</v>
      </c>
      <c r="C1620">
        <v>0</v>
      </c>
      <c r="D1620">
        <v>6</v>
      </c>
      <c r="E1620">
        <v>2025</v>
      </c>
      <c r="F1620" s="55">
        <v>0</v>
      </c>
      <c r="G1620" s="55">
        <v>1809275.19</v>
      </c>
      <c r="H1620" s="55">
        <v>4567579</v>
      </c>
      <c r="I1620" s="55">
        <v>-2758303.81</v>
      </c>
      <c r="J1620">
        <v>6</v>
      </c>
    </row>
    <row r="1621" spans="1:10" ht="15.75" hidden="1" customHeight="1">
      <c r="A1621" t="s">
        <v>3236</v>
      </c>
      <c r="B1621" t="s">
        <v>881</v>
      </c>
      <c r="C1621">
        <v>0</v>
      </c>
      <c r="D1621">
        <v>6</v>
      </c>
      <c r="E1621">
        <v>2025</v>
      </c>
      <c r="F1621" s="55">
        <v>0</v>
      </c>
      <c r="G1621" s="55">
        <v>0</v>
      </c>
      <c r="H1621" s="55">
        <v>2</v>
      </c>
      <c r="I1621" s="55">
        <v>-2</v>
      </c>
      <c r="J1621">
        <v>7</v>
      </c>
    </row>
    <row r="1622" spans="1:10" ht="15.75" hidden="1" customHeight="1">
      <c r="A1622" t="s">
        <v>4454</v>
      </c>
      <c r="B1622" t="s">
        <v>4367</v>
      </c>
      <c r="C1622">
        <v>0</v>
      </c>
      <c r="D1622">
        <v>6</v>
      </c>
      <c r="E1622">
        <v>2025</v>
      </c>
      <c r="F1622" s="55">
        <v>0</v>
      </c>
      <c r="G1622" s="55">
        <v>18011.52</v>
      </c>
      <c r="H1622" s="55">
        <v>44872</v>
      </c>
      <c r="I1622" s="55">
        <v>-26860.48</v>
      </c>
      <c r="J1622">
        <v>7</v>
      </c>
    </row>
    <row r="1623" spans="1:10" ht="15.75" hidden="1" customHeight="1">
      <c r="A1623" t="s">
        <v>3237</v>
      </c>
      <c r="B1623" t="s">
        <v>2275</v>
      </c>
      <c r="C1623">
        <v>0</v>
      </c>
      <c r="D1623">
        <v>6</v>
      </c>
      <c r="E1623">
        <v>2025</v>
      </c>
      <c r="F1623" s="55">
        <v>0</v>
      </c>
      <c r="G1623" s="55">
        <v>0</v>
      </c>
      <c r="H1623" s="55">
        <v>52</v>
      </c>
      <c r="I1623" s="55">
        <v>-52</v>
      </c>
      <c r="J1623">
        <v>7</v>
      </c>
    </row>
    <row r="1624" spans="1:10" ht="15.75" hidden="1" customHeight="1">
      <c r="A1624" t="s">
        <v>3238</v>
      </c>
      <c r="B1624" t="s">
        <v>2272</v>
      </c>
      <c r="C1624">
        <v>0</v>
      </c>
      <c r="D1624">
        <v>6</v>
      </c>
      <c r="E1624">
        <v>2025</v>
      </c>
      <c r="F1624" s="55">
        <v>0</v>
      </c>
      <c r="G1624" s="55">
        <v>307299.39</v>
      </c>
      <c r="H1624" s="55">
        <v>210852</v>
      </c>
      <c r="I1624" s="55">
        <v>96447.39</v>
      </c>
      <c r="J1624">
        <v>7</v>
      </c>
    </row>
    <row r="1625" spans="1:10" ht="15.75" hidden="1" customHeight="1">
      <c r="A1625" t="s">
        <v>3239</v>
      </c>
      <c r="B1625" t="s">
        <v>2278</v>
      </c>
      <c r="C1625">
        <v>0</v>
      </c>
      <c r="D1625">
        <v>6</v>
      </c>
      <c r="E1625">
        <v>2025</v>
      </c>
      <c r="F1625" s="55">
        <v>0</v>
      </c>
      <c r="G1625" s="55">
        <v>16054.25</v>
      </c>
      <c r="H1625" s="55">
        <v>37372</v>
      </c>
      <c r="I1625" s="55">
        <v>-21317.75</v>
      </c>
      <c r="J1625">
        <v>7</v>
      </c>
    </row>
    <row r="1626" spans="1:10" ht="15.75" hidden="1" customHeight="1">
      <c r="A1626" t="s">
        <v>3240</v>
      </c>
      <c r="B1626" t="s">
        <v>3201</v>
      </c>
      <c r="C1626">
        <v>0</v>
      </c>
      <c r="D1626">
        <v>6</v>
      </c>
      <c r="E1626">
        <v>2025</v>
      </c>
      <c r="F1626" s="55">
        <v>0</v>
      </c>
      <c r="G1626" s="55">
        <v>143675.88</v>
      </c>
      <c r="H1626" s="55">
        <v>149580</v>
      </c>
      <c r="I1626" s="55">
        <v>-5904.12</v>
      </c>
      <c r="J1626">
        <v>7</v>
      </c>
    </row>
    <row r="1627" spans="1:10" ht="15.75" hidden="1" customHeight="1">
      <c r="A1627" t="s">
        <v>3241</v>
      </c>
      <c r="B1627" t="s">
        <v>2280</v>
      </c>
      <c r="C1627">
        <v>0</v>
      </c>
      <c r="D1627">
        <v>6</v>
      </c>
      <c r="E1627">
        <v>2025</v>
      </c>
      <c r="F1627" s="55">
        <v>0</v>
      </c>
      <c r="G1627" s="55">
        <v>809940.5</v>
      </c>
      <c r="H1627" s="55">
        <v>2413901</v>
      </c>
      <c r="I1627" s="55">
        <v>-1603960.5</v>
      </c>
      <c r="J1627">
        <v>7</v>
      </c>
    </row>
    <row r="1628" spans="1:10" ht="15.75" hidden="1" customHeight="1">
      <c r="A1628" t="s">
        <v>3243</v>
      </c>
      <c r="B1628" t="s">
        <v>2284</v>
      </c>
      <c r="C1628">
        <v>0</v>
      </c>
      <c r="D1628">
        <v>6</v>
      </c>
      <c r="E1628">
        <v>2025</v>
      </c>
      <c r="F1628" s="55">
        <v>0</v>
      </c>
      <c r="G1628" s="55">
        <v>20942.5</v>
      </c>
      <c r="H1628" s="55">
        <v>16916</v>
      </c>
      <c r="I1628" s="55">
        <v>4026.5</v>
      </c>
      <c r="J1628">
        <v>7</v>
      </c>
    </row>
    <row r="1629" spans="1:10" ht="15.75" hidden="1" customHeight="1">
      <c r="A1629" t="s">
        <v>3244</v>
      </c>
      <c r="B1629" t="s">
        <v>2286</v>
      </c>
      <c r="C1629">
        <v>0</v>
      </c>
      <c r="D1629">
        <v>6</v>
      </c>
      <c r="E1629">
        <v>2025</v>
      </c>
      <c r="F1629" s="55">
        <v>0</v>
      </c>
      <c r="G1629" s="55">
        <v>762</v>
      </c>
      <c r="H1629" s="55">
        <v>19093</v>
      </c>
      <c r="I1629" s="55">
        <v>-18331</v>
      </c>
      <c r="J1629">
        <v>7</v>
      </c>
    </row>
    <row r="1630" spans="1:10" ht="15.75" hidden="1" customHeight="1">
      <c r="A1630" t="s">
        <v>3245</v>
      </c>
      <c r="B1630" t="s">
        <v>3209</v>
      </c>
      <c r="C1630">
        <v>0</v>
      </c>
      <c r="D1630">
        <v>6</v>
      </c>
      <c r="E1630">
        <v>2025</v>
      </c>
      <c r="F1630" s="55">
        <v>0</v>
      </c>
      <c r="G1630" s="55">
        <v>0</v>
      </c>
      <c r="H1630" s="55">
        <v>781</v>
      </c>
      <c r="I1630" s="55">
        <v>-781</v>
      </c>
      <c r="J1630">
        <v>7</v>
      </c>
    </row>
    <row r="1631" spans="1:10" ht="15.75" hidden="1" customHeight="1">
      <c r="A1631" t="s">
        <v>3246</v>
      </c>
      <c r="B1631" t="s">
        <v>3211</v>
      </c>
      <c r="C1631">
        <v>0</v>
      </c>
      <c r="D1631">
        <v>6</v>
      </c>
      <c r="E1631">
        <v>2025</v>
      </c>
      <c r="F1631" s="55">
        <v>0</v>
      </c>
      <c r="G1631" s="55">
        <v>492589.15</v>
      </c>
      <c r="H1631" s="55">
        <v>1674158</v>
      </c>
      <c r="I1631" s="55">
        <v>-1181568.8500000001</v>
      </c>
      <c r="J1631">
        <v>7</v>
      </c>
    </row>
    <row r="1632" spans="1:10" ht="15.75" hidden="1" customHeight="1">
      <c r="A1632" t="s">
        <v>4455</v>
      </c>
      <c r="B1632" t="s">
        <v>4362</v>
      </c>
      <c r="C1632">
        <v>0</v>
      </c>
      <c r="D1632">
        <v>6</v>
      </c>
      <c r="E1632">
        <v>2025</v>
      </c>
      <c r="F1632" s="55">
        <v>0</v>
      </c>
      <c r="G1632" s="55">
        <v>0</v>
      </c>
      <c r="H1632" s="55">
        <v>18012</v>
      </c>
      <c r="I1632" s="55">
        <v>-18012</v>
      </c>
      <c r="J1632">
        <v>6</v>
      </c>
    </row>
    <row r="1633" spans="1:10" ht="15.75" hidden="1" customHeight="1">
      <c r="A1633" t="s">
        <v>4456</v>
      </c>
      <c r="B1633" t="s">
        <v>4364</v>
      </c>
      <c r="C1633">
        <v>0</v>
      </c>
      <c r="D1633">
        <v>6</v>
      </c>
      <c r="E1633">
        <v>2025</v>
      </c>
      <c r="F1633" s="55">
        <v>0</v>
      </c>
      <c r="G1633" s="55">
        <v>0</v>
      </c>
      <c r="H1633" s="55">
        <v>18012</v>
      </c>
      <c r="I1633" s="55">
        <v>-18012</v>
      </c>
      <c r="J1633">
        <v>7</v>
      </c>
    </row>
    <row r="1634" spans="1:10" ht="15.75" customHeight="1">
      <c r="A1634" t="s">
        <v>3247</v>
      </c>
      <c r="B1634" t="s">
        <v>3248</v>
      </c>
      <c r="C1634">
        <v>0</v>
      </c>
      <c r="D1634">
        <v>6</v>
      </c>
      <c r="E1634">
        <v>2025</v>
      </c>
      <c r="F1634" s="55">
        <v>0</v>
      </c>
      <c r="G1634" s="55">
        <v>208010059.99000001</v>
      </c>
      <c r="H1634" s="55">
        <v>208011565.69</v>
      </c>
      <c r="I1634" s="55">
        <v>-1505.7</v>
      </c>
      <c r="J1634">
        <v>3</v>
      </c>
    </row>
    <row r="1635" spans="1:10" ht="15.75" hidden="1" customHeight="1">
      <c r="A1635" t="s">
        <v>3249</v>
      </c>
      <c r="B1635" t="s">
        <v>3248</v>
      </c>
      <c r="C1635">
        <v>0</v>
      </c>
      <c r="D1635">
        <v>6</v>
      </c>
      <c r="E1635">
        <v>2025</v>
      </c>
      <c r="F1635" s="55">
        <v>0</v>
      </c>
      <c r="G1635" s="55">
        <v>208010059.99000001</v>
      </c>
      <c r="H1635" s="55">
        <v>208011565.69</v>
      </c>
      <c r="I1635" s="55">
        <v>-1505.7</v>
      </c>
      <c r="J1635">
        <v>4</v>
      </c>
    </row>
    <row r="1636" spans="1:10" ht="15.75" hidden="1" customHeight="1">
      <c r="A1636" t="s">
        <v>3250</v>
      </c>
      <c r="B1636" t="s">
        <v>3173</v>
      </c>
      <c r="C1636">
        <v>0</v>
      </c>
      <c r="D1636">
        <v>6</v>
      </c>
      <c r="E1636">
        <v>2025</v>
      </c>
      <c r="F1636" s="55">
        <v>0</v>
      </c>
      <c r="G1636" s="55">
        <v>3212463.85</v>
      </c>
      <c r="H1636" s="55">
        <v>3213969.55</v>
      </c>
      <c r="I1636" s="55">
        <v>-1505.7</v>
      </c>
      <c r="J1636">
        <v>5</v>
      </c>
    </row>
    <row r="1637" spans="1:10" ht="15.75" hidden="1" customHeight="1">
      <c r="A1637" t="s">
        <v>3251</v>
      </c>
      <c r="B1637" t="s">
        <v>2218</v>
      </c>
      <c r="C1637">
        <v>0</v>
      </c>
      <c r="D1637">
        <v>6</v>
      </c>
      <c r="E1637">
        <v>2025</v>
      </c>
      <c r="F1637" s="55">
        <v>0</v>
      </c>
      <c r="G1637" s="55">
        <v>3117320.55</v>
      </c>
      <c r="H1637" s="55">
        <v>3117320.55</v>
      </c>
      <c r="I1637" s="55">
        <v>0</v>
      </c>
      <c r="J1637">
        <v>6</v>
      </c>
    </row>
    <row r="1638" spans="1:10" ht="15.75" hidden="1" customHeight="1">
      <c r="A1638" t="s">
        <v>3252</v>
      </c>
      <c r="B1638" t="s">
        <v>3253</v>
      </c>
      <c r="C1638">
        <v>0</v>
      </c>
      <c r="D1638">
        <v>6</v>
      </c>
      <c r="E1638">
        <v>2025</v>
      </c>
      <c r="F1638" s="55">
        <v>0</v>
      </c>
      <c r="G1638" s="55">
        <v>14240</v>
      </c>
      <c r="H1638" s="55">
        <v>14240</v>
      </c>
      <c r="I1638" s="55">
        <v>0</v>
      </c>
      <c r="J1638">
        <v>7</v>
      </c>
    </row>
    <row r="1639" spans="1:10" ht="15.75" hidden="1" customHeight="1">
      <c r="A1639" t="s">
        <v>3254</v>
      </c>
      <c r="B1639" t="s">
        <v>3179</v>
      </c>
      <c r="C1639">
        <v>0</v>
      </c>
      <c r="D1639">
        <v>6</v>
      </c>
      <c r="E1639">
        <v>2025</v>
      </c>
      <c r="F1639" s="55">
        <v>0</v>
      </c>
      <c r="G1639" s="55">
        <v>2880</v>
      </c>
      <c r="H1639" s="55">
        <v>2880</v>
      </c>
      <c r="I1639" s="55">
        <v>0</v>
      </c>
      <c r="J1639">
        <v>7</v>
      </c>
    </row>
    <row r="1640" spans="1:10" ht="15.75" hidden="1" customHeight="1">
      <c r="A1640" t="s">
        <v>3256</v>
      </c>
      <c r="B1640" t="s">
        <v>3257</v>
      </c>
      <c r="C1640">
        <v>0</v>
      </c>
      <c r="D1640">
        <v>6</v>
      </c>
      <c r="E1640">
        <v>2025</v>
      </c>
      <c r="F1640" s="55">
        <v>0</v>
      </c>
      <c r="G1640" s="55">
        <v>51870.99</v>
      </c>
      <c r="H1640" s="55">
        <v>51870.99</v>
      </c>
      <c r="I1640" s="55">
        <v>0</v>
      </c>
      <c r="J1640">
        <v>7</v>
      </c>
    </row>
    <row r="1641" spans="1:10" ht="15.75" hidden="1" customHeight="1">
      <c r="A1641" t="s">
        <v>4458</v>
      </c>
      <c r="B1641" t="s">
        <v>4354</v>
      </c>
      <c r="C1641">
        <v>0</v>
      </c>
      <c r="D1641">
        <v>6</v>
      </c>
      <c r="E1641">
        <v>2025</v>
      </c>
      <c r="F1641" s="55">
        <v>0</v>
      </c>
      <c r="G1641" s="55">
        <v>55500</v>
      </c>
      <c r="H1641" s="55">
        <v>55500</v>
      </c>
      <c r="I1641" s="55">
        <v>0</v>
      </c>
      <c r="J1641">
        <v>7</v>
      </c>
    </row>
    <row r="1642" spans="1:10" ht="15.75" hidden="1" customHeight="1">
      <c r="A1642" t="s">
        <v>3258</v>
      </c>
      <c r="B1642" t="s">
        <v>2229</v>
      </c>
      <c r="C1642">
        <v>0</v>
      </c>
      <c r="D1642">
        <v>6</v>
      </c>
      <c r="E1642">
        <v>2025</v>
      </c>
      <c r="F1642" s="55">
        <v>0</v>
      </c>
      <c r="G1642" s="55">
        <v>22862</v>
      </c>
      <c r="H1642" s="55">
        <v>22862</v>
      </c>
      <c r="I1642" s="55">
        <v>0</v>
      </c>
      <c r="J1642">
        <v>7</v>
      </c>
    </row>
    <row r="1643" spans="1:10" ht="15.75" hidden="1" customHeight="1">
      <c r="A1643" t="s">
        <v>3259</v>
      </c>
      <c r="B1643" t="s">
        <v>2231</v>
      </c>
      <c r="C1643">
        <v>0</v>
      </c>
      <c r="D1643">
        <v>6</v>
      </c>
      <c r="E1643">
        <v>2025</v>
      </c>
      <c r="F1643" s="55">
        <v>0</v>
      </c>
      <c r="G1643" s="55">
        <v>31000</v>
      </c>
      <c r="H1643" s="55">
        <v>31000</v>
      </c>
      <c r="I1643" s="55">
        <v>0</v>
      </c>
      <c r="J1643">
        <v>7</v>
      </c>
    </row>
    <row r="1644" spans="1:10" ht="15.75" hidden="1" customHeight="1">
      <c r="A1644" t="s">
        <v>4459</v>
      </c>
      <c r="B1644" t="s">
        <v>3185</v>
      </c>
      <c r="C1644">
        <v>0</v>
      </c>
      <c r="D1644">
        <v>6</v>
      </c>
      <c r="E1644">
        <v>2025</v>
      </c>
      <c r="F1644" s="55">
        <v>0</v>
      </c>
      <c r="G1644" s="55">
        <v>2910517.56</v>
      </c>
      <c r="H1644" s="55">
        <v>2910517.56</v>
      </c>
      <c r="I1644" s="55">
        <v>0</v>
      </c>
      <c r="J1644">
        <v>7</v>
      </c>
    </row>
    <row r="1645" spans="1:10" ht="15.75" hidden="1" customHeight="1">
      <c r="A1645" t="s">
        <v>4460</v>
      </c>
      <c r="B1645" t="s">
        <v>4358</v>
      </c>
      <c r="C1645">
        <v>0</v>
      </c>
      <c r="D1645">
        <v>6</v>
      </c>
      <c r="E1645">
        <v>2025</v>
      </c>
      <c r="F1645" s="55">
        <v>0</v>
      </c>
      <c r="G1645" s="55">
        <v>28450</v>
      </c>
      <c r="H1645" s="55">
        <v>28450</v>
      </c>
      <c r="I1645" s="55">
        <v>0</v>
      </c>
      <c r="J1645">
        <v>7</v>
      </c>
    </row>
    <row r="1646" spans="1:10" ht="15.75" hidden="1" customHeight="1">
      <c r="A1646" t="s">
        <v>3260</v>
      </c>
      <c r="B1646" t="s">
        <v>2233</v>
      </c>
      <c r="C1646">
        <v>0</v>
      </c>
      <c r="D1646">
        <v>6</v>
      </c>
      <c r="E1646">
        <v>2025</v>
      </c>
      <c r="F1646" s="55">
        <v>0</v>
      </c>
      <c r="G1646" s="55">
        <v>95143.3</v>
      </c>
      <c r="H1646" s="55">
        <v>96649</v>
      </c>
      <c r="I1646" s="55">
        <v>-1505.7</v>
      </c>
      <c r="J1646">
        <v>6</v>
      </c>
    </row>
    <row r="1647" spans="1:10" ht="15.75" hidden="1" customHeight="1">
      <c r="A1647" t="s">
        <v>3261</v>
      </c>
      <c r="B1647" t="s">
        <v>2236</v>
      </c>
      <c r="C1647">
        <v>0</v>
      </c>
      <c r="D1647">
        <v>6</v>
      </c>
      <c r="E1647">
        <v>2025</v>
      </c>
      <c r="F1647" s="55">
        <v>0</v>
      </c>
      <c r="G1647" s="55">
        <v>95003.3</v>
      </c>
      <c r="H1647" s="55">
        <v>96449</v>
      </c>
      <c r="I1647" s="55">
        <v>-1445.7</v>
      </c>
      <c r="J1647">
        <v>7</v>
      </c>
    </row>
    <row r="1648" spans="1:10" ht="15.75" hidden="1" customHeight="1">
      <c r="A1648" t="s">
        <v>3262</v>
      </c>
      <c r="B1648" t="s">
        <v>2238</v>
      </c>
      <c r="C1648">
        <v>0</v>
      </c>
      <c r="D1648">
        <v>6</v>
      </c>
      <c r="E1648">
        <v>2025</v>
      </c>
      <c r="F1648" s="55">
        <v>0</v>
      </c>
      <c r="G1648" s="55">
        <v>140</v>
      </c>
      <c r="H1648" s="55">
        <v>200</v>
      </c>
      <c r="I1648" s="55">
        <v>-60</v>
      </c>
      <c r="J1648">
        <v>7</v>
      </c>
    </row>
    <row r="1649" spans="1:10" ht="15.75" hidden="1" customHeight="1">
      <c r="A1649" t="s">
        <v>3263</v>
      </c>
      <c r="B1649" t="s">
        <v>2563</v>
      </c>
      <c r="C1649">
        <v>0</v>
      </c>
      <c r="D1649">
        <v>6</v>
      </c>
      <c r="E1649">
        <v>2025</v>
      </c>
      <c r="F1649" s="55">
        <v>0</v>
      </c>
      <c r="G1649" s="55">
        <v>202988320.94999999</v>
      </c>
      <c r="H1649" s="55">
        <v>202988320.94999999</v>
      </c>
      <c r="I1649" s="55">
        <v>0</v>
      </c>
      <c r="J1649">
        <v>5</v>
      </c>
    </row>
    <row r="1650" spans="1:10" ht="15.75" hidden="1" customHeight="1">
      <c r="A1650" t="s">
        <v>3264</v>
      </c>
      <c r="B1650" t="s">
        <v>3191</v>
      </c>
      <c r="C1650">
        <v>0</v>
      </c>
      <c r="D1650">
        <v>6</v>
      </c>
      <c r="E1650">
        <v>2025</v>
      </c>
      <c r="F1650" s="55">
        <v>0</v>
      </c>
      <c r="G1650" s="55">
        <v>202988320.94999999</v>
      </c>
      <c r="H1650" s="55">
        <v>202988320.94999999</v>
      </c>
      <c r="I1650" s="55">
        <v>0</v>
      </c>
      <c r="J1650">
        <v>6</v>
      </c>
    </row>
    <row r="1651" spans="1:10" ht="15.75" hidden="1" customHeight="1">
      <c r="A1651" t="s">
        <v>3265</v>
      </c>
      <c r="B1651" t="s">
        <v>3193</v>
      </c>
      <c r="C1651">
        <v>0</v>
      </c>
      <c r="D1651">
        <v>6</v>
      </c>
      <c r="E1651">
        <v>2025</v>
      </c>
      <c r="F1651" s="55">
        <v>0</v>
      </c>
      <c r="G1651" s="55">
        <v>202988320.94999999</v>
      </c>
      <c r="H1651" s="55">
        <v>202988320.94999999</v>
      </c>
      <c r="I1651" s="55">
        <v>0</v>
      </c>
      <c r="J1651">
        <v>7</v>
      </c>
    </row>
    <row r="1652" spans="1:10" ht="15.75" hidden="1" customHeight="1">
      <c r="A1652" t="s">
        <v>3266</v>
      </c>
      <c r="B1652" t="s">
        <v>2262</v>
      </c>
      <c r="C1652">
        <v>0</v>
      </c>
      <c r="D1652">
        <v>6</v>
      </c>
      <c r="E1652">
        <v>2025</v>
      </c>
      <c r="F1652" s="55">
        <v>0</v>
      </c>
      <c r="G1652" s="55">
        <v>1809275.19</v>
      </c>
      <c r="H1652" s="55">
        <v>1809275.19</v>
      </c>
      <c r="I1652" s="55">
        <v>0</v>
      </c>
      <c r="J1652">
        <v>5</v>
      </c>
    </row>
    <row r="1653" spans="1:10" ht="15.75" hidden="1" customHeight="1">
      <c r="A1653" t="s">
        <v>3267</v>
      </c>
      <c r="B1653" t="s">
        <v>2272</v>
      </c>
      <c r="C1653">
        <v>0</v>
      </c>
      <c r="D1653">
        <v>6</v>
      </c>
      <c r="E1653">
        <v>2025</v>
      </c>
      <c r="F1653" s="55">
        <v>0</v>
      </c>
      <c r="G1653" s="55">
        <v>1809275.19</v>
      </c>
      <c r="H1653" s="55">
        <v>1809275.19</v>
      </c>
      <c r="I1653" s="55">
        <v>0</v>
      </c>
      <c r="J1653">
        <v>6</v>
      </c>
    </row>
    <row r="1654" spans="1:10" ht="15.75" hidden="1" customHeight="1">
      <c r="A1654" t="s">
        <v>4461</v>
      </c>
      <c r="B1654" t="s">
        <v>4367</v>
      </c>
      <c r="C1654">
        <v>0</v>
      </c>
      <c r="D1654">
        <v>6</v>
      </c>
      <c r="E1654">
        <v>2025</v>
      </c>
      <c r="F1654" s="55">
        <v>0</v>
      </c>
      <c r="G1654" s="55">
        <v>18011.52</v>
      </c>
      <c r="H1654" s="55">
        <v>18011.52</v>
      </c>
      <c r="I1654" s="55">
        <v>0</v>
      </c>
      <c r="J1654">
        <v>7</v>
      </c>
    </row>
    <row r="1655" spans="1:10" ht="15.75" hidden="1" customHeight="1">
      <c r="A1655" t="s">
        <v>3270</v>
      </c>
      <c r="B1655" t="s">
        <v>2272</v>
      </c>
      <c r="C1655">
        <v>0</v>
      </c>
      <c r="D1655">
        <v>6</v>
      </c>
      <c r="E1655">
        <v>2025</v>
      </c>
      <c r="F1655" s="55">
        <v>0</v>
      </c>
      <c r="G1655" s="55">
        <v>307299.39</v>
      </c>
      <c r="H1655" s="55">
        <v>307299.39</v>
      </c>
      <c r="I1655" s="55">
        <v>0</v>
      </c>
      <c r="J1655">
        <v>7</v>
      </c>
    </row>
    <row r="1656" spans="1:10" ht="15.75" hidden="1" customHeight="1">
      <c r="A1656" t="s">
        <v>3271</v>
      </c>
      <c r="B1656" t="s">
        <v>2278</v>
      </c>
      <c r="C1656">
        <v>0</v>
      </c>
      <c r="D1656">
        <v>6</v>
      </c>
      <c r="E1656">
        <v>2025</v>
      </c>
      <c r="F1656" s="55">
        <v>0</v>
      </c>
      <c r="G1656" s="55">
        <v>16054.25</v>
      </c>
      <c r="H1656" s="55">
        <v>16054.25</v>
      </c>
      <c r="I1656" s="55">
        <v>0</v>
      </c>
      <c r="J1656">
        <v>7</v>
      </c>
    </row>
    <row r="1657" spans="1:10" ht="15.75" hidden="1" customHeight="1">
      <c r="A1657" t="s">
        <v>4462</v>
      </c>
      <c r="B1657" t="s">
        <v>3201</v>
      </c>
      <c r="C1657">
        <v>0</v>
      </c>
      <c r="D1657">
        <v>6</v>
      </c>
      <c r="E1657">
        <v>2025</v>
      </c>
      <c r="F1657" s="55">
        <v>0</v>
      </c>
      <c r="G1657" s="55">
        <v>143675.88</v>
      </c>
      <c r="H1657" s="55">
        <v>143675.88</v>
      </c>
      <c r="I1657" s="55">
        <v>0</v>
      </c>
      <c r="J1657">
        <v>7</v>
      </c>
    </row>
    <row r="1658" spans="1:10" ht="15.75" hidden="1" customHeight="1">
      <c r="A1658" t="s">
        <v>3272</v>
      </c>
      <c r="B1658" t="s">
        <v>3203</v>
      </c>
      <c r="C1658">
        <v>0</v>
      </c>
      <c r="D1658">
        <v>6</v>
      </c>
      <c r="E1658">
        <v>2025</v>
      </c>
      <c r="F1658" s="55">
        <v>0</v>
      </c>
      <c r="G1658" s="55">
        <v>809940.5</v>
      </c>
      <c r="H1658" s="55">
        <v>809940.5</v>
      </c>
      <c r="I1658" s="55">
        <v>0</v>
      </c>
      <c r="J1658">
        <v>7</v>
      </c>
    </row>
    <row r="1659" spans="1:10" ht="15.75" hidden="1" customHeight="1">
      <c r="A1659" t="s">
        <v>3274</v>
      </c>
      <c r="B1659" t="s">
        <v>3206</v>
      </c>
      <c r="C1659">
        <v>0</v>
      </c>
      <c r="D1659">
        <v>6</v>
      </c>
      <c r="E1659">
        <v>2025</v>
      </c>
      <c r="F1659" s="55">
        <v>0</v>
      </c>
      <c r="G1659" s="55">
        <v>20942.5</v>
      </c>
      <c r="H1659" s="55">
        <v>20942.5</v>
      </c>
      <c r="I1659" s="55">
        <v>0</v>
      </c>
      <c r="J1659">
        <v>7</v>
      </c>
    </row>
    <row r="1660" spans="1:10" ht="15.75" hidden="1" customHeight="1">
      <c r="A1660" t="s">
        <v>3275</v>
      </c>
      <c r="B1660" t="s">
        <v>2286</v>
      </c>
      <c r="C1660">
        <v>0</v>
      </c>
      <c r="D1660">
        <v>6</v>
      </c>
      <c r="E1660">
        <v>2025</v>
      </c>
      <c r="F1660" s="55">
        <v>0</v>
      </c>
      <c r="G1660" s="55">
        <v>762</v>
      </c>
      <c r="H1660" s="55">
        <v>762</v>
      </c>
      <c r="I1660" s="55">
        <v>0</v>
      </c>
      <c r="J1660">
        <v>7</v>
      </c>
    </row>
    <row r="1661" spans="1:10" ht="15.75" hidden="1" customHeight="1">
      <c r="A1661" t="s">
        <v>3276</v>
      </c>
      <c r="B1661" t="s">
        <v>3211</v>
      </c>
      <c r="C1661">
        <v>0</v>
      </c>
      <c r="D1661">
        <v>6</v>
      </c>
      <c r="E1661">
        <v>2025</v>
      </c>
      <c r="F1661" s="55">
        <v>0</v>
      </c>
      <c r="G1661" s="55">
        <v>492589.15</v>
      </c>
      <c r="H1661" s="55">
        <v>492589.15</v>
      </c>
      <c r="I1661" s="55">
        <v>0</v>
      </c>
      <c r="J1661">
        <v>7</v>
      </c>
    </row>
    <row r="1662" spans="1:10" ht="15.75" customHeight="1">
      <c r="A1662" t="s">
        <v>3277</v>
      </c>
      <c r="B1662" t="s">
        <v>3278</v>
      </c>
      <c r="C1662">
        <v>0</v>
      </c>
      <c r="D1662">
        <v>6</v>
      </c>
      <c r="E1662">
        <v>2025</v>
      </c>
      <c r="F1662" s="55">
        <v>0</v>
      </c>
      <c r="G1662" s="55">
        <v>0</v>
      </c>
      <c r="H1662" s="55">
        <v>208010059.99000001</v>
      </c>
      <c r="I1662" s="55">
        <v>-208010059.99000001</v>
      </c>
      <c r="J1662">
        <v>3</v>
      </c>
    </row>
    <row r="1663" spans="1:10" ht="15.75" hidden="1" customHeight="1">
      <c r="A1663" t="s">
        <v>3279</v>
      </c>
      <c r="B1663" t="s">
        <v>3278</v>
      </c>
      <c r="C1663">
        <v>0</v>
      </c>
      <c r="D1663">
        <v>6</v>
      </c>
      <c r="E1663">
        <v>2025</v>
      </c>
      <c r="F1663" s="55">
        <v>0</v>
      </c>
      <c r="G1663" s="55">
        <v>0</v>
      </c>
      <c r="H1663" s="55">
        <v>208010059.99000001</v>
      </c>
      <c r="I1663" s="55">
        <v>-208010059.99000001</v>
      </c>
      <c r="J1663">
        <v>4</v>
      </c>
    </row>
    <row r="1664" spans="1:10" ht="15.75" hidden="1" customHeight="1">
      <c r="A1664" t="s">
        <v>3280</v>
      </c>
      <c r="B1664" t="s">
        <v>2233</v>
      </c>
      <c r="C1664">
        <v>0</v>
      </c>
      <c r="D1664">
        <v>6</v>
      </c>
      <c r="E1664">
        <v>2025</v>
      </c>
      <c r="F1664" s="55">
        <v>0</v>
      </c>
      <c r="G1664" s="55">
        <v>0</v>
      </c>
      <c r="H1664" s="55">
        <v>3212463.85</v>
      </c>
      <c r="I1664" s="55">
        <v>-3212463.85</v>
      </c>
      <c r="J1664">
        <v>5</v>
      </c>
    </row>
    <row r="1665" spans="1:10" ht="15.75" hidden="1" customHeight="1">
      <c r="A1665" t="s">
        <v>3281</v>
      </c>
      <c r="B1665" t="s">
        <v>2218</v>
      </c>
      <c r="C1665">
        <v>0</v>
      </c>
      <c r="D1665">
        <v>6</v>
      </c>
      <c r="E1665">
        <v>2025</v>
      </c>
      <c r="F1665" s="55">
        <v>0</v>
      </c>
      <c r="G1665" s="55">
        <v>0</v>
      </c>
      <c r="H1665" s="55">
        <v>3117320.55</v>
      </c>
      <c r="I1665" s="55">
        <v>-3117320.55</v>
      </c>
      <c r="J1665">
        <v>6</v>
      </c>
    </row>
    <row r="1666" spans="1:10" ht="15.75" hidden="1" customHeight="1">
      <c r="A1666" t="s">
        <v>3282</v>
      </c>
      <c r="B1666" t="s">
        <v>2221</v>
      </c>
      <c r="C1666">
        <v>0</v>
      </c>
      <c r="D1666">
        <v>6</v>
      </c>
      <c r="E1666">
        <v>2025</v>
      </c>
      <c r="F1666" s="55">
        <v>0</v>
      </c>
      <c r="G1666" s="55">
        <v>0</v>
      </c>
      <c r="H1666" s="55">
        <v>14240</v>
      </c>
      <c r="I1666" s="55">
        <v>-14240</v>
      </c>
      <c r="J1666">
        <v>7</v>
      </c>
    </row>
    <row r="1667" spans="1:10" ht="15.75" hidden="1" customHeight="1">
      <c r="A1667" t="s">
        <v>3283</v>
      </c>
      <c r="B1667" t="s">
        <v>3179</v>
      </c>
      <c r="C1667">
        <v>0</v>
      </c>
      <c r="D1667">
        <v>6</v>
      </c>
      <c r="E1667">
        <v>2025</v>
      </c>
      <c r="F1667" s="55">
        <v>0</v>
      </c>
      <c r="G1667" s="55">
        <v>0</v>
      </c>
      <c r="H1667" s="55">
        <v>2880</v>
      </c>
      <c r="I1667" s="55">
        <v>-2880</v>
      </c>
      <c r="J1667">
        <v>7</v>
      </c>
    </row>
    <row r="1668" spans="1:10" ht="15.75" hidden="1" customHeight="1">
      <c r="A1668" t="s">
        <v>3285</v>
      </c>
      <c r="B1668" t="s">
        <v>3224</v>
      </c>
      <c r="C1668">
        <v>0</v>
      </c>
      <c r="D1668">
        <v>6</v>
      </c>
      <c r="E1668">
        <v>2025</v>
      </c>
      <c r="F1668" s="55">
        <v>0</v>
      </c>
      <c r="G1668" s="55">
        <v>0</v>
      </c>
      <c r="H1668" s="55">
        <v>51870.99</v>
      </c>
      <c r="I1668" s="55">
        <v>-51870.99</v>
      </c>
      <c r="J1668">
        <v>7</v>
      </c>
    </row>
    <row r="1669" spans="1:10" ht="15.75" hidden="1" customHeight="1">
      <c r="A1669" t="s">
        <v>4467</v>
      </c>
      <c r="B1669" t="s">
        <v>4354</v>
      </c>
      <c r="C1669">
        <v>0</v>
      </c>
      <c r="D1669">
        <v>6</v>
      </c>
      <c r="E1669">
        <v>2025</v>
      </c>
      <c r="F1669" s="55">
        <v>0</v>
      </c>
      <c r="G1669" s="55">
        <v>0</v>
      </c>
      <c r="H1669" s="55">
        <v>55500</v>
      </c>
      <c r="I1669" s="55">
        <v>-55500</v>
      </c>
      <c r="J1669">
        <v>7</v>
      </c>
    </row>
    <row r="1670" spans="1:10" ht="15.75" hidden="1" customHeight="1">
      <c r="A1670" t="s">
        <v>3286</v>
      </c>
      <c r="B1670" t="s">
        <v>2229</v>
      </c>
      <c r="C1670">
        <v>0</v>
      </c>
      <c r="D1670">
        <v>6</v>
      </c>
      <c r="E1670">
        <v>2025</v>
      </c>
      <c r="F1670" s="55">
        <v>0</v>
      </c>
      <c r="G1670" s="55">
        <v>0</v>
      </c>
      <c r="H1670" s="55">
        <v>22862</v>
      </c>
      <c r="I1670" s="55">
        <v>-22862</v>
      </c>
      <c r="J1670">
        <v>7</v>
      </c>
    </row>
    <row r="1671" spans="1:10" ht="15.75" hidden="1" customHeight="1">
      <c r="A1671" t="s">
        <v>3287</v>
      </c>
      <c r="B1671" t="s">
        <v>2231</v>
      </c>
      <c r="C1671">
        <v>0</v>
      </c>
      <c r="D1671">
        <v>6</v>
      </c>
      <c r="E1671">
        <v>2025</v>
      </c>
      <c r="F1671" s="55">
        <v>0</v>
      </c>
      <c r="G1671" s="55">
        <v>0</v>
      </c>
      <c r="H1671" s="55">
        <v>31000</v>
      </c>
      <c r="I1671" s="55">
        <v>-31000</v>
      </c>
      <c r="J1671">
        <v>7</v>
      </c>
    </row>
    <row r="1672" spans="1:10" ht="15.75" hidden="1" customHeight="1">
      <c r="A1672" t="s">
        <v>4468</v>
      </c>
      <c r="B1672" t="s">
        <v>3185</v>
      </c>
      <c r="C1672">
        <v>0</v>
      </c>
      <c r="D1672">
        <v>6</v>
      </c>
      <c r="E1672">
        <v>2025</v>
      </c>
      <c r="F1672" s="55">
        <v>0</v>
      </c>
      <c r="G1672" s="55">
        <v>0</v>
      </c>
      <c r="H1672" s="55">
        <v>2910517.56</v>
      </c>
      <c r="I1672" s="55">
        <v>-2910517.56</v>
      </c>
      <c r="J1672">
        <v>7</v>
      </c>
    </row>
    <row r="1673" spans="1:10" ht="15.75" hidden="1" customHeight="1">
      <c r="A1673" t="s">
        <v>4469</v>
      </c>
      <c r="B1673" t="s">
        <v>4358</v>
      </c>
      <c r="C1673">
        <v>0</v>
      </c>
      <c r="D1673">
        <v>6</v>
      </c>
      <c r="E1673">
        <v>2025</v>
      </c>
      <c r="F1673" s="55">
        <v>0</v>
      </c>
      <c r="G1673" s="55">
        <v>0</v>
      </c>
      <c r="H1673" s="55">
        <v>28450</v>
      </c>
      <c r="I1673" s="55">
        <v>-28450</v>
      </c>
      <c r="J1673">
        <v>7</v>
      </c>
    </row>
    <row r="1674" spans="1:10" ht="15.75" hidden="1" customHeight="1">
      <c r="A1674" t="s">
        <v>3288</v>
      </c>
      <c r="B1674" t="s">
        <v>2233</v>
      </c>
      <c r="C1674">
        <v>0</v>
      </c>
      <c r="D1674">
        <v>6</v>
      </c>
      <c r="E1674">
        <v>2025</v>
      </c>
      <c r="F1674" s="55">
        <v>0</v>
      </c>
      <c r="G1674" s="55">
        <v>0</v>
      </c>
      <c r="H1674" s="55">
        <v>95143.3</v>
      </c>
      <c r="I1674" s="55">
        <v>-95143.3</v>
      </c>
      <c r="J1674">
        <v>6</v>
      </c>
    </row>
    <row r="1675" spans="1:10" ht="15.75" hidden="1" customHeight="1">
      <c r="A1675" t="s">
        <v>3289</v>
      </c>
      <c r="B1675" t="s">
        <v>2236</v>
      </c>
      <c r="C1675">
        <v>0</v>
      </c>
      <c r="D1675">
        <v>6</v>
      </c>
      <c r="E1675">
        <v>2025</v>
      </c>
      <c r="F1675" s="55">
        <v>0</v>
      </c>
      <c r="G1675" s="55">
        <v>0</v>
      </c>
      <c r="H1675" s="55">
        <v>95003.3</v>
      </c>
      <c r="I1675" s="55">
        <v>-95003.3</v>
      </c>
      <c r="J1675">
        <v>7</v>
      </c>
    </row>
    <row r="1676" spans="1:10" ht="15.75" hidden="1" customHeight="1">
      <c r="A1676" t="s">
        <v>3290</v>
      </c>
      <c r="B1676" t="s">
        <v>2238</v>
      </c>
      <c r="C1676">
        <v>0</v>
      </c>
      <c r="D1676">
        <v>6</v>
      </c>
      <c r="E1676">
        <v>2025</v>
      </c>
      <c r="F1676" s="55">
        <v>0</v>
      </c>
      <c r="G1676" s="55">
        <v>0</v>
      </c>
      <c r="H1676" s="55">
        <v>140</v>
      </c>
      <c r="I1676" s="55">
        <v>-140</v>
      </c>
      <c r="J1676">
        <v>7</v>
      </c>
    </row>
    <row r="1677" spans="1:10" ht="15.75" hidden="1" customHeight="1">
      <c r="A1677" t="s">
        <v>3291</v>
      </c>
      <c r="B1677" t="s">
        <v>3292</v>
      </c>
      <c r="C1677">
        <v>0</v>
      </c>
      <c r="D1677">
        <v>6</v>
      </c>
      <c r="E1677">
        <v>2025</v>
      </c>
      <c r="F1677" s="55">
        <v>0</v>
      </c>
      <c r="G1677" s="55">
        <v>0</v>
      </c>
      <c r="H1677" s="55">
        <v>202988320.94999999</v>
      </c>
      <c r="I1677" s="55">
        <v>-202988320.94999999</v>
      </c>
      <c r="J1677">
        <v>5</v>
      </c>
    </row>
    <row r="1678" spans="1:10" ht="15.75" hidden="1" customHeight="1">
      <c r="A1678" t="s">
        <v>3293</v>
      </c>
      <c r="B1678" t="s">
        <v>2246</v>
      </c>
      <c r="C1678">
        <v>0</v>
      </c>
      <c r="D1678">
        <v>6</v>
      </c>
      <c r="E1678">
        <v>2025</v>
      </c>
      <c r="F1678" s="55">
        <v>0</v>
      </c>
      <c r="G1678" s="55">
        <v>0</v>
      </c>
      <c r="H1678" s="55">
        <v>202988320.94999999</v>
      </c>
      <c r="I1678" s="55">
        <v>-202988320.94999999</v>
      </c>
      <c r="J1678">
        <v>6</v>
      </c>
    </row>
    <row r="1679" spans="1:10" ht="15.75" hidden="1" customHeight="1">
      <c r="A1679" t="s">
        <v>3294</v>
      </c>
      <c r="B1679" t="s">
        <v>3193</v>
      </c>
      <c r="C1679">
        <v>0</v>
      </c>
      <c r="D1679">
        <v>6</v>
      </c>
      <c r="E1679">
        <v>2025</v>
      </c>
      <c r="F1679" s="55">
        <v>0</v>
      </c>
      <c r="G1679" s="55">
        <v>0</v>
      </c>
      <c r="H1679" s="55">
        <v>202988320.94999999</v>
      </c>
      <c r="I1679" s="55">
        <v>-202988320.94999999</v>
      </c>
      <c r="J1679">
        <v>7</v>
      </c>
    </row>
    <row r="1680" spans="1:10" ht="15.75" hidden="1" customHeight="1">
      <c r="A1680" t="s">
        <v>3295</v>
      </c>
      <c r="B1680" t="s">
        <v>2262</v>
      </c>
      <c r="C1680">
        <v>0</v>
      </c>
      <c r="D1680">
        <v>6</v>
      </c>
      <c r="E1680">
        <v>2025</v>
      </c>
      <c r="F1680" s="55">
        <v>0</v>
      </c>
      <c r="G1680" s="55">
        <v>0</v>
      </c>
      <c r="H1680" s="55">
        <v>1809275.19</v>
      </c>
      <c r="I1680" s="55">
        <v>-1809275.19</v>
      </c>
      <c r="J1680">
        <v>5</v>
      </c>
    </row>
    <row r="1681" spans="1:10" ht="15.75" hidden="1" customHeight="1">
      <c r="A1681" t="s">
        <v>3296</v>
      </c>
      <c r="B1681" t="s">
        <v>2272</v>
      </c>
      <c r="C1681">
        <v>0</v>
      </c>
      <c r="D1681">
        <v>6</v>
      </c>
      <c r="E1681">
        <v>2025</v>
      </c>
      <c r="F1681" s="55">
        <v>0</v>
      </c>
      <c r="G1681" s="55">
        <v>0</v>
      </c>
      <c r="H1681" s="55">
        <v>1809275.19</v>
      </c>
      <c r="I1681" s="55">
        <v>-1809275.19</v>
      </c>
      <c r="J1681">
        <v>6</v>
      </c>
    </row>
    <row r="1682" spans="1:10" ht="15.75" hidden="1" customHeight="1">
      <c r="A1682" t="s">
        <v>4470</v>
      </c>
      <c r="B1682" t="s">
        <v>4367</v>
      </c>
      <c r="C1682">
        <v>0</v>
      </c>
      <c r="D1682">
        <v>6</v>
      </c>
      <c r="E1682">
        <v>2025</v>
      </c>
      <c r="F1682" s="55">
        <v>0</v>
      </c>
      <c r="G1682" s="55">
        <v>0</v>
      </c>
      <c r="H1682" s="55">
        <v>18011.52</v>
      </c>
      <c r="I1682" s="55">
        <v>-18011.52</v>
      </c>
      <c r="J1682">
        <v>7</v>
      </c>
    </row>
    <row r="1683" spans="1:10" ht="15.75" hidden="1" customHeight="1">
      <c r="A1683" t="s">
        <v>3299</v>
      </c>
      <c r="B1683" t="s">
        <v>2272</v>
      </c>
      <c r="C1683">
        <v>0</v>
      </c>
      <c r="D1683">
        <v>6</v>
      </c>
      <c r="E1683">
        <v>2025</v>
      </c>
      <c r="F1683" s="55">
        <v>0</v>
      </c>
      <c r="G1683" s="55">
        <v>0</v>
      </c>
      <c r="H1683" s="55">
        <v>307299.39</v>
      </c>
      <c r="I1683" s="55">
        <v>-307299.39</v>
      </c>
      <c r="J1683">
        <v>7</v>
      </c>
    </row>
    <row r="1684" spans="1:10" ht="15.75" hidden="1" customHeight="1">
      <c r="A1684" t="s">
        <v>3300</v>
      </c>
      <c r="B1684" t="s">
        <v>2278</v>
      </c>
      <c r="C1684">
        <v>0</v>
      </c>
      <c r="D1684">
        <v>6</v>
      </c>
      <c r="E1684">
        <v>2025</v>
      </c>
      <c r="F1684" s="55">
        <v>0</v>
      </c>
      <c r="G1684" s="55">
        <v>0</v>
      </c>
      <c r="H1684" s="55">
        <v>16054.25</v>
      </c>
      <c r="I1684" s="55">
        <v>-16054.25</v>
      </c>
      <c r="J1684">
        <v>7</v>
      </c>
    </row>
    <row r="1685" spans="1:10" ht="15.75" hidden="1" customHeight="1">
      <c r="A1685" t="s">
        <v>4471</v>
      </c>
      <c r="B1685" t="s">
        <v>3201</v>
      </c>
      <c r="C1685">
        <v>0</v>
      </c>
      <c r="D1685">
        <v>6</v>
      </c>
      <c r="E1685">
        <v>2025</v>
      </c>
      <c r="F1685" s="55">
        <v>0</v>
      </c>
      <c r="G1685" s="55">
        <v>0</v>
      </c>
      <c r="H1685" s="55">
        <v>143675.88</v>
      </c>
      <c r="I1685" s="55">
        <v>-143675.88</v>
      </c>
      <c r="J1685">
        <v>7</v>
      </c>
    </row>
    <row r="1686" spans="1:10" ht="15.75" hidden="1" customHeight="1">
      <c r="A1686" t="s">
        <v>3301</v>
      </c>
      <c r="B1686" t="s">
        <v>2280</v>
      </c>
      <c r="C1686">
        <v>0</v>
      </c>
      <c r="D1686">
        <v>6</v>
      </c>
      <c r="E1686">
        <v>2025</v>
      </c>
      <c r="F1686" s="55">
        <v>0</v>
      </c>
      <c r="G1686" s="55">
        <v>0</v>
      </c>
      <c r="H1686" s="55">
        <v>809940.5</v>
      </c>
      <c r="I1686" s="55">
        <v>-809940.5</v>
      </c>
      <c r="J1686">
        <v>7</v>
      </c>
    </row>
    <row r="1687" spans="1:10" ht="15.75" hidden="1" customHeight="1">
      <c r="A1687" t="s">
        <v>3303</v>
      </c>
      <c r="B1687" t="s">
        <v>2284</v>
      </c>
      <c r="C1687">
        <v>0</v>
      </c>
      <c r="D1687">
        <v>6</v>
      </c>
      <c r="E1687">
        <v>2025</v>
      </c>
      <c r="F1687" s="55">
        <v>0</v>
      </c>
      <c r="G1687" s="55">
        <v>0</v>
      </c>
      <c r="H1687" s="55">
        <v>20942.5</v>
      </c>
      <c r="I1687" s="55">
        <v>-20942.5</v>
      </c>
      <c r="J1687">
        <v>7</v>
      </c>
    </row>
    <row r="1688" spans="1:10" ht="15.75" hidden="1" customHeight="1">
      <c r="A1688" t="s">
        <v>3304</v>
      </c>
      <c r="B1688" t="s">
        <v>2286</v>
      </c>
      <c r="C1688">
        <v>0</v>
      </c>
      <c r="D1688">
        <v>6</v>
      </c>
      <c r="E1688">
        <v>2025</v>
      </c>
      <c r="F1688" s="55">
        <v>0</v>
      </c>
      <c r="G1688" s="55">
        <v>0</v>
      </c>
      <c r="H1688" s="55">
        <v>762</v>
      </c>
      <c r="I1688" s="55">
        <v>-762</v>
      </c>
      <c r="J1688">
        <v>7</v>
      </c>
    </row>
    <row r="1689" spans="1:10" ht="15.75" hidden="1" customHeight="1">
      <c r="A1689" t="s">
        <v>3305</v>
      </c>
      <c r="B1689" t="s">
        <v>3211</v>
      </c>
      <c r="C1689">
        <v>0</v>
      </c>
      <c r="D1689">
        <v>6</v>
      </c>
      <c r="E1689">
        <v>2025</v>
      </c>
      <c r="F1689" s="55">
        <v>0</v>
      </c>
      <c r="G1689" s="55">
        <v>0</v>
      </c>
      <c r="H1689" s="55">
        <v>492589.15</v>
      </c>
      <c r="I1689" s="55">
        <v>-492589.15</v>
      </c>
      <c r="J1689">
        <v>7</v>
      </c>
    </row>
    <row r="1690" spans="1:10" ht="15.75" hidden="1" customHeight="1">
      <c r="A1690" t="s">
        <v>3306</v>
      </c>
      <c r="B1690" t="s">
        <v>3307</v>
      </c>
      <c r="C1690">
        <v>0</v>
      </c>
      <c r="D1690">
        <v>6</v>
      </c>
      <c r="E1690">
        <v>2025</v>
      </c>
      <c r="F1690" s="55">
        <v>0</v>
      </c>
      <c r="G1690" s="55">
        <v>1416631766.4200001</v>
      </c>
      <c r="H1690" s="55">
        <v>1416631766.4200001</v>
      </c>
      <c r="I1690" s="55">
        <v>0</v>
      </c>
      <c r="J1690">
        <v>2</v>
      </c>
    </row>
    <row r="1691" spans="1:10" ht="15.75" customHeight="1">
      <c r="A1691" t="s">
        <v>3308</v>
      </c>
      <c r="B1691" t="s">
        <v>3309</v>
      </c>
      <c r="C1691">
        <v>0</v>
      </c>
      <c r="D1691">
        <v>6</v>
      </c>
      <c r="E1691">
        <v>2025</v>
      </c>
      <c r="F1691" s="55">
        <v>0</v>
      </c>
      <c r="G1691" s="55">
        <v>0</v>
      </c>
      <c r="H1691" s="55">
        <v>448652821</v>
      </c>
      <c r="I1691" s="55">
        <v>-448652821</v>
      </c>
      <c r="J1691">
        <v>3</v>
      </c>
    </row>
    <row r="1692" spans="1:10" ht="15.75" hidden="1" customHeight="1">
      <c r="A1692" t="s">
        <v>3310</v>
      </c>
      <c r="B1692" t="s">
        <v>3309</v>
      </c>
      <c r="C1692">
        <v>0</v>
      </c>
      <c r="D1692">
        <v>6</v>
      </c>
      <c r="E1692">
        <v>2025</v>
      </c>
      <c r="F1692" s="55">
        <v>0</v>
      </c>
      <c r="G1692" s="55">
        <v>0</v>
      </c>
      <c r="H1692" s="55">
        <v>448652821</v>
      </c>
      <c r="I1692" s="55">
        <v>-448652821</v>
      </c>
      <c r="J1692">
        <v>4</v>
      </c>
    </row>
    <row r="1693" spans="1:10" ht="15.75" hidden="1" customHeight="1">
      <c r="A1693" t="s">
        <v>3311</v>
      </c>
      <c r="B1693" t="s">
        <v>2298</v>
      </c>
      <c r="C1693">
        <v>0</v>
      </c>
      <c r="D1693">
        <v>6</v>
      </c>
      <c r="E1693">
        <v>2025</v>
      </c>
      <c r="F1693" s="55">
        <v>0</v>
      </c>
      <c r="G1693" s="55">
        <v>0</v>
      </c>
      <c r="H1693" s="55">
        <v>286836315</v>
      </c>
      <c r="I1693" s="55">
        <v>-286836315</v>
      </c>
      <c r="J1693">
        <v>5</v>
      </c>
    </row>
    <row r="1694" spans="1:10" ht="15.75" hidden="1" customHeight="1">
      <c r="A1694" t="s">
        <v>3312</v>
      </c>
      <c r="B1694" t="s">
        <v>2300</v>
      </c>
      <c r="C1694">
        <v>0</v>
      </c>
      <c r="D1694">
        <v>6</v>
      </c>
      <c r="E1694">
        <v>2025</v>
      </c>
      <c r="F1694" s="55">
        <v>0</v>
      </c>
      <c r="G1694" s="55">
        <v>0</v>
      </c>
      <c r="H1694" s="55">
        <v>121358058</v>
      </c>
      <c r="I1694" s="55">
        <v>-121358058</v>
      </c>
      <c r="J1694">
        <v>6</v>
      </c>
    </row>
    <row r="1695" spans="1:10" ht="15.75" hidden="1" customHeight="1">
      <c r="A1695" t="s">
        <v>3313</v>
      </c>
      <c r="B1695" t="s">
        <v>2302</v>
      </c>
      <c r="C1695">
        <v>0</v>
      </c>
      <c r="D1695">
        <v>6</v>
      </c>
      <c r="E1695">
        <v>2025</v>
      </c>
      <c r="F1695" s="55">
        <v>0</v>
      </c>
      <c r="G1695" s="55">
        <v>0</v>
      </c>
      <c r="H1695" s="55">
        <v>121358058</v>
      </c>
      <c r="I1695" s="55">
        <v>-121358058</v>
      </c>
      <c r="J1695">
        <v>7</v>
      </c>
    </row>
    <row r="1696" spans="1:10" ht="15.75" hidden="1" customHeight="1">
      <c r="A1696" t="s">
        <v>3314</v>
      </c>
      <c r="B1696" t="s">
        <v>3315</v>
      </c>
      <c r="C1696">
        <v>0</v>
      </c>
      <c r="D1696">
        <v>6</v>
      </c>
      <c r="E1696">
        <v>2025</v>
      </c>
      <c r="F1696" s="55">
        <v>0</v>
      </c>
      <c r="G1696" s="55">
        <v>0</v>
      </c>
      <c r="H1696" s="55">
        <v>3538043</v>
      </c>
      <c r="I1696" s="55">
        <v>-3538043</v>
      </c>
      <c r="J1696">
        <v>6</v>
      </c>
    </row>
    <row r="1697" spans="1:10" ht="15.75" hidden="1" customHeight="1">
      <c r="A1697" t="s">
        <v>3316</v>
      </c>
      <c r="B1697" t="s">
        <v>2307</v>
      </c>
      <c r="C1697">
        <v>0</v>
      </c>
      <c r="D1697">
        <v>6</v>
      </c>
      <c r="E1697">
        <v>2025</v>
      </c>
      <c r="F1697" s="55">
        <v>0</v>
      </c>
      <c r="G1697" s="55">
        <v>0</v>
      </c>
      <c r="H1697" s="55">
        <v>3538043</v>
      </c>
      <c r="I1697" s="55">
        <v>-3538043</v>
      </c>
      <c r="J1697">
        <v>7</v>
      </c>
    </row>
    <row r="1698" spans="1:10" ht="15.75" hidden="1" customHeight="1">
      <c r="A1698" t="s">
        <v>3317</v>
      </c>
      <c r="B1698" t="s">
        <v>2313</v>
      </c>
      <c r="C1698">
        <v>0</v>
      </c>
      <c r="D1698">
        <v>6</v>
      </c>
      <c r="E1698">
        <v>2025</v>
      </c>
      <c r="F1698" s="55">
        <v>0</v>
      </c>
      <c r="G1698" s="55">
        <v>0</v>
      </c>
      <c r="H1698" s="55">
        <v>47671934</v>
      </c>
      <c r="I1698" s="55">
        <v>-47671934</v>
      </c>
      <c r="J1698">
        <v>6</v>
      </c>
    </row>
    <row r="1699" spans="1:10" ht="15.75" hidden="1" customHeight="1">
      <c r="A1699" t="s">
        <v>3318</v>
      </c>
      <c r="B1699" t="s">
        <v>2315</v>
      </c>
      <c r="C1699">
        <v>0</v>
      </c>
      <c r="D1699">
        <v>6</v>
      </c>
      <c r="E1699">
        <v>2025</v>
      </c>
      <c r="F1699" s="55">
        <v>0</v>
      </c>
      <c r="G1699" s="55">
        <v>0</v>
      </c>
      <c r="H1699" s="55">
        <v>21267</v>
      </c>
      <c r="I1699" s="55">
        <v>-21267</v>
      </c>
      <c r="J1699">
        <v>7</v>
      </c>
    </row>
    <row r="1700" spans="1:10" ht="15.75" hidden="1" customHeight="1">
      <c r="A1700" t="s">
        <v>3319</v>
      </c>
      <c r="B1700" t="s">
        <v>2317</v>
      </c>
      <c r="C1700">
        <v>0</v>
      </c>
      <c r="D1700">
        <v>6</v>
      </c>
      <c r="E1700">
        <v>2025</v>
      </c>
      <c r="F1700" s="55">
        <v>0</v>
      </c>
      <c r="G1700" s="55">
        <v>0</v>
      </c>
      <c r="H1700" s="55">
        <v>20118143</v>
      </c>
      <c r="I1700" s="55">
        <v>-20118143</v>
      </c>
      <c r="J1700">
        <v>7</v>
      </c>
    </row>
    <row r="1701" spans="1:10" ht="15.75" hidden="1" customHeight="1">
      <c r="A1701" t="s">
        <v>3320</v>
      </c>
      <c r="B1701" t="s">
        <v>2321</v>
      </c>
      <c r="C1701">
        <v>0</v>
      </c>
      <c r="D1701">
        <v>6</v>
      </c>
      <c r="E1701">
        <v>2025</v>
      </c>
      <c r="F1701" s="55">
        <v>0</v>
      </c>
      <c r="G1701" s="55">
        <v>0</v>
      </c>
      <c r="H1701" s="55">
        <v>9197694</v>
      </c>
      <c r="I1701" s="55">
        <v>-9197694</v>
      </c>
      <c r="J1701">
        <v>7</v>
      </c>
    </row>
    <row r="1702" spans="1:10" ht="15.75" hidden="1" customHeight="1">
      <c r="A1702" t="s">
        <v>3321</v>
      </c>
      <c r="B1702" t="s">
        <v>2323</v>
      </c>
      <c r="C1702">
        <v>0</v>
      </c>
      <c r="D1702">
        <v>6</v>
      </c>
      <c r="E1702">
        <v>2025</v>
      </c>
      <c r="F1702" s="55">
        <v>0</v>
      </c>
      <c r="G1702" s="55">
        <v>0</v>
      </c>
      <c r="H1702" s="55">
        <v>15470583</v>
      </c>
      <c r="I1702" s="55">
        <v>-15470583</v>
      </c>
      <c r="J1702">
        <v>7</v>
      </c>
    </row>
    <row r="1703" spans="1:10" ht="15.75" hidden="1" customHeight="1">
      <c r="A1703" t="s">
        <v>3322</v>
      </c>
      <c r="B1703" t="s">
        <v>2327</v>
      </c>
      <c r="C1703">
        <v>0</v>
      </c>
      <c r="D1703">
        <v>6</v>
      </c>
      <c r="E1703">
        <v>2025</v>
      </c>
      <c r="F1703" s="55">
        <v>0</v>
      </c>
      <c r="G1703" s="55">
        <v>0</v>
      </c>
      <c r="H1703" s="55">
        <v>386677</v>
      </c>
      <c r="I1703" s="55">
        <v>-386677</v>
      </c>
      <c r="J1703">
        <v>7</v>
      </c>
    </row>
    <row r="1704" spans="1:10" ht="15.75" hidden="1" customHeight="1">
      <c r="A1704" t="s">
        <v>3323</v>
      </c>
      <c r="B1704" t="s">
        <v>2329</v>
      </c>
      <c r="C1704">
        <v>0</v>
      </c>
      <c r="D1704">
        <v>6</v>
      </c>
      <c r="E1704">
        <v>2025</v>
      </c>
      <c r="F1704" s="55">
        <v>0</v>
      </c>
      <c r="G1704" s="55">
        <v>0</v>
      </c>
      <c r="H1704" s="55">
        <v>2477570</v>
      </c>
      <c r="I1704" s="55">
        <v>-2477570</v>
      </c>
      <c r="J1704">
        <v>7</v>
      </c>
    </row>
    <row r="1705" spans="1:10" ht="15.75" hidden="1" customHeight="1">
      <c r="A1705" t="s">
        <v>3324</v>
      </c>
      <c r="B1705" t="s">
        <v>2334</v>
      </c>
      <c r="C1705">
        <v>0</v>
      </c>
      <c r="D1705">
        <v>6</v>
      </c>
      <c r="E1705">
        <v>2025</v>
      </c>
      <c r="F1705" s="55">
        <v>0</v>
      </c>
      <c r="G1705" s="55">
        <v>0</v>
      </c>
      <c r="H1705" s="55">
        <v>38360141</v>
      </c>
      <c r="I1705" s="55">
        <v>-38360141</v>
      </c>
      <c r="J1705">
        <v>6</v>
      </c>
    </row>
    <row r="1706" spans="1:10" ht="15.75" hidden="1" customHeight="1">
      <c r="A1706" t="s">
        <v>3325</v>
      </c>
      <c r="B1706" t="s">
        <v>2336</v>
      </c>
      <c r="C1706">
        <v>0</v>
      </c>
      <c r="D1706">
        <v>6</v>
      </c>
      <c r="E1706">
        <v>2025</v>
      </c>
      <c r="F1706" s="55">
        <v>0</v>
      </c>
      <c r="G1706" s="55">
        <v>0</v>
      </c>
      <c r="H1706" s="55">
        <v>21908919</v>
      </c>
      <c r="I1706" s="55">
        <v>-21908919</v>
      </c>
      <c r="J1706">
        <v>7</v>
      </c>
    </row>
    <row r="1707" spans="1:10" ht="15.75" hidden="1" customHeight="1">
      <c r="A1707" t="s">
        <v>3326</v>
      </c>
      <c r="B1707" t="s">
        <v>1882</v>
      </c>
      <c r="C1707">
        <v>0</v>
      </c>
      <c r="D1707">
        <v>6</v>
      </c>
      <c r="E1707">
        <v>2025</v>
      </c>
      <c r="F1707" s="55">
        <v>0</v>
      </c>
      <c r="G1707" s="55">
        <v>0</v>
      </c>
      <c r="H1707" s="55">
        <v>10291343</v>
      </c>
      <c r="I1707" s="55">
        <v>-10291343</v>
      </c>
      <c r="J1707">
        <v>7</v>
      </c>
    </row>
    <row r="1708" spans="1:10" ht="15.75" hidden="1" customHeight="1">
      <c r="A1708" t="s">
        <v>3327</v>
      </c>
      <c r="B1708" t="s">
        <v>2345</v>
      </c>
      <c r="C1708">
        <v>0</v>
      </c>
      <c r="D1708">
        <v>6</v>
      </c>
      <c r="E1708">
        <v>2025</v>
      </c>
      <c r="F1708" s="55">
        <v>0</v>
      </c>
      <c r="G1708" s="55">
        <v>0</v>
      </c>
      <c r="H1708" s="55">
        <v>4116536</v>
      </c>
      <c r="I1708" s="55">
        <v>-4116536</v>
      </c>
      <c r="J1708">
        <v>7</v>
      </c>
    </row>
    <row r="1709" spans="1:10" ht="15.75" hidden="1" customHeight="1">
      <c r="A1709" t="s">
        <v>3328</v>
      </c>
      <c r="B1709" t="s">
        <v>2349</v>
      </c>
      <c r="C1709">
        <v>0</v>
      </c>
      <c r="D1709">
        <v>6</v>
      </c>
      <c r="E1709">
        <v>2025</v>
      </c>
      <c r="F1709" s="55">
        <v>0</v>
      </c>
      <c r="G1709" s="55">
        <v>0</v>
      </c>
      <c r="H1709" s="55">
        <v>1820097</v>
      </c>
      <c r="I1709" s="55">
        <v>-1820097</v>
      </c>
      <c r="J1709">
        <v>7</v>
      </c>
    </row>
    <row r="1710" spans="1:10" ht="15.75" hidden="1" customHeight="1">
      <c r="A1710" t="s">
        <v>3329</v>
      </c>
      <c r="B1710" t="s">
        <v>3330</v>
      </c>
      <c r="C1710">
        <v>0</v>
      </c>
      <c r="D1710">
        <v>6</v>
      </c>
      <c r="E1710">
        <v>2025</v>
      </c>
      <c r="F1710" s="55">
        <v>0</v>
      </c>
      <c r="G1710" s="55">
        <v>0</v>
      </c>
      <c r="H1710" s="55">
        <v>223246</v>
      </c>
      <c r="I1710" s="55">
        <v>-223246</v>
      </c>
      <c r="J1710">
        <v>7</v>
      </c>
    </row>
    <row r="1711" spans="1:10" ht="15.75" hidden="1" customHeight="1">
      <c r="A1711" t="s">
        <v>3331</v>
      </c>
      <c r="B1711" t="s">
        <v>2354</v>
      </c>
      <c r="C1711">
        <v>0</v>
      </c>
      <c r="D1711">
        <v>6</v>
      </c>
      <c r="E1711">
        <v>2025</v>
      </c>
      <c r="F1711" s="55">
        <v>0</v>
      </c>
      <c r="G1711" s="55">
        <v>0</v>
      </c>
      <c r="H1711" s="55">
        <v>51170190</v>
      </c>
      <c r="I1711" s="55">
        <v>-51170190</v>
      </c>
      <c r="J1711">
        <v>6</v>
      </c>
    </row>
    <row r="1712" spans="1:10" ht="15.75" hidden="1" customHeight="1">
      <c r="A1712" t="s">
        <v>3332</v>
      </c>
      <c r="B1712" t="s">
        <v>2356</v>
      </c>
      <c r="C1712">
        <v>0</v>
      </c>
      <c r="D1712">
        <v>6</v>
      </c>
      <c r="E1712">
        <v>2025</v>
      </c>
      <c r="F1712" s="55">
        <v>0</v>
      </c>
      <c r="G1712" s="55">
        <v>0</v>
      </c>
      <c r="H1712" s="55">
        <v>2505150</v>
      </c>
      <c r="I1712" s="55">
        <v>-2505150</v>
      </c>
      <c r="J1712">
        <v>7</v>
      </c>
    </row>
    <row r="1713" spans="1:10" ht="15.75" hidden="1" customHeight="1">
      <c r="A1713" t="s">
        <v>3333</v>
      </c>
      <c r="B1713" t="s">
        <v>2360</v>
      </c>
      <c r="C1713">
        <v>0</v>
      </c>
      <c r="D1713">
        <v>6</v>
      </c>
      <c r="E1713">
        <v>2025</v>
      </c>
      <c r="F1713" s="55">
        <v>0</v>
      </c>
      <c r="G1713" s="55">
        <v>0</v>
      </c>
      <c r="H1713" s="55">
        <v>30226226</v>
      </c>
      <c r="I1713" s="55">
        <v>-30226226</v>
      </c>
      <c r="J1713">
        <v>7</v>
      </c>
    </row>
    <row r="1714" spans="1:10" ht="15.75" hidden="1" customHeight="1">
      <c r="A1714" t="s">
        <v>3334</v>
      </c>
      <c r="B1714" t="s">
        <v>2362</v>
      </c>
      <c r="C1714">
        <v>0</v>
      </c>
      <c r="D1714">
        <v>6</v>
      </c>
      <c r="E1714">
        <v>2025</v>
      </c>
      <c r="F1714" s="55">
        <v>0</v>
      </c>
      <c r="G1714" s="55">
        <v>0</v>
      </c>
      <c r="H1714" s="55">
        <v>9675820</v>
      </c>
      <c r="I1714" s="55">
        <v>-9675820</v>
      </c>
      <c r="J1714">
        <v>7</v>
      </c>
    </row>
    <row r="1715" spans="1:10" ht="15.75" hidden="1" customHeight="1">
      <c r="A1715" t="s">
        <v>3335</v>
      </c>
      <c r="B1715" t="s">
        <v>2364</v>
      </c>
      <c r="C1715">
        <v>0</v>
      </c>
      <c r="D1715">
        <v>6</v>
      </c>
      <c r="E1715">
        <v>2025</v>
      </c>
      <c r="F1715" s="55">
        <v>0</v>
      </c>
      <c r="G1715" s="55">
        <v>0</v>
      </c>
      <c r="H1715" s="55">
        <v>8006282</v>
      </c>
      <c r="I1715" s="55">
        <v>-8006282</v>
      </c>
      <c r="J1715">
        <v>7</v>
      </c>
    </row>
    <row r="1716" spans="1:10" ht="15.75" hidden="1" customHeight="1">
      <c r="A1716" t="s">
        <v>3336</v>
      </c>
      <c r="B1716" t="s">
        <v>2367</v>
      </c>
      <c r="C1716">
        <v>0</v>
      </c>
      <c r="D1716">
        <v>6</v>
      </c>
      <c r="E1716">
        <v>2025</v>
      </c>
      <c r="F1716" s="55">
        <v>0</v>
      </c>
      <c r="G1716" s="55">
        <v>0</v>
      </c>
      <c r="H1716" s="55">
        <v>756712</v>
      </c>
      <c r="I1716" s="55">
        <v>-756712</v>
      </c>
      <c r="J1716">
        <v>7</v>
      </c>
    </row>
    <row r="1717" spans="1:10" ht="15.75" hidden="1" customHeight="1">
      <c r="A1717" t="s">
        <v>3337</v>
      </c>
      <c r="B1717" t="s">
        <v>2372</v>
      </c>
      <c r="C1717">
        <v>0</v>
      </c>
      <c r="D1717">
        <v>6</v>
      </c>
      <c r="E1717">
        <v>2025</v>
      </c>
      <c r="F1717" s="55">
        <v>0</v>
      </c>
      <c r="G1717" s="55">
        <v>0</v>
      </c>
      <c r="H1717" s="55">
        <v>24737949</v>
      </c>
      <c r="I1717" s="55">
        <v>-24737949</v>
      </c>
      <c r="J1717">
        <v>6</v>
      </c>
    </row>
    <row r="1718" spans="1:10" ht="15.75" hidden="1" customHeight="1">
      <c r="A1718" t="s">
        <v>3338</v>
      </c>
      <c r="B1718" t="s">
        <v>2374</v>
      </c>
      <c r="C1718">
        <v>0</v>
      </c>
      <c r="D1718">
        <v>6</v>
      </c>
      <c r="E1718">
        <v>2025</v>
      </c>
      <c r="F1718" s="55">
        <v>0</v>
      </c>
      <c r="G1718" s="55">
        <v>0</v>
      </c>
      <c r="H1718" s="55">
        <v>24737949</v>
      </c>
      <c r="I1718" s="55">
        <v>-24737949</v>
      </c>
      <c r="J1718">
        <v>7</v>
      </c>
    </row>
    <row r="1719" spans="1:10" ht="15.75" hidden="1" customHeight="1">
      <c r="A1719" t="s">
        <v>3339</v>
      </c>
      <c r="B1719" t="s">
        <v>2378</v>
      </c>
      <c r="C1719">
        <v>0</v>
      </c>
      <c r="D1719">
        <v>6</v>
      </c>
      <c r="E1719">
        <v>2025</v>
      </c>
      <c r="F1719" s="55">
        <v>0</v>
      </c>
      <c r="G1719" s="55">
        <v>0</v>
      </c>
      <c r="H1719" s="55">
        <v>23140717</v>
      </c>
      <c r="I1719" s="55">
        <v>-23140717</v>
      </c>
      <c r="J1719">
        <v>5</v>
      </c>
    </row>
    <row r="1720" spans="1:10" ht="15.75" hidden="1" customHeight="1">
      <c r="A1720" t="s">
        <v>3340</v>
      </c>
      <c r="B1720" t="s">
        <v>2381</v>
      </c>
      <c r="C1720">
        <v>0</v>
      </c>
      <c r="D1720">
        <v>6</v>
      </c>
      <c r="E1720">
        <v>2025</v>
      </c>
      <c r="F1720" s="55">
        <v>0</v>
      </c>
      <c r="G1720" s="55">
        <v>0</v>
      </c>
      <c r="H1720" s="55">
        <v>6390002</v>
      </c>
      <c r="I1720" s="55">
        <v>-6390002</v>
      </c>
      <c r="J1720">
        <v>6</v>
      </c>
    </row>
    <row r="1721" spans="1:10" ht="15.75" hidden="1" customHeight="1">
      <c r="A1721" t="s">
        <v>3341</v>
      </c>
      <c r="B1721" t="s">
        <v>2383</v>
      </c>
      <c r="C1721">
        <v>0</v>
      </c>
      <c r="D1721">
        <v>6</v>
      </c>
      <c r="E1721">
        <v>2025</v>
      </c>
      <c r="F1721" s="55">
        <v>0</v>
      </c>
      <c r="G1721" s="55">
        <v>0</v>
      </c>
      <c r="H1721" s="55">
        <v>677004</v>
      </c>
      <c r="I1721" s="55">
        <v>-677004</v>
      </c>
      <c r="J1721">
        <v>7</v>
      </c>
    </row>
    <row r="1722" spans="1:10" ht="15.75" hidden="1" customHeight="1">
      <c r="A1722" t="s">
        <v>3342</v>
      </c>
      <c r="B1722" t="s">
        <v>2387</v>
      </c>
      <c r="C1722">
        <v>0</v>
      </c>
      <c r="D1722">
        <v>6</v>
      </c>
      <c r="E1722">
        <v>2025</v>
      </c>
      <c r="F1722" s="55">
        <v>0</v>
      </c>
      <c r="G1722" s="55">
        <v>0</v>
      </c>
      <c r="H1722" s="55">
        <v>253306</v>
      </c>
      <c r="I1722" s="55">
        <v>-253306</v>
      </c>
      <c r="J1722">
        <v>7</v>
      </c>
    </row>
    <row r="1723" spans="1:10" ht="15.75" hidden="1" customHeight="1">
      <c r="A1723" t="s">
        <v>3343</v>
      </c>
      <c r="B1723" t="s">
        <v>2391</v>
      </c>
      <c r="C1723">
        <v>0</v>
      </c>
      <c r="D1723">
        <v>6</v>
      </c>
      <c r="E1723">
        <v>2025</v>
      </c>
      <c r="F1723" s="55">
        <v>0</v>
      </c>
      <c r="G1723" s="55">
        <v>0</v>
      </c>
      <c r="H1723" s="55">
        <v>765852</v>
      </c>
      <c r="I1723" s="55">
        <v>-765852</v>
      </c>
      <c r="J1723">
        <v>7</v>
      </c>
    </row>
    <row r="1724" spans="1:10" ht="15.75" hidden="1" customHeight="1">
      <c r="A1724" t="s">
        <v>3344</v>
      </c>
      <c r="B1724" t="s">
        <v>2393</v>
      </c>
      <c r="C1724">
        <v>0</v>
      </c>
      <c r="D1724">
        <v>6</v>
      </c>
      <c r="E1724">
        <v>2025</v>
      </c>
      <c r="F1724" s="55">
        <v>0</v>
      </c>
      <c r="G1724" s="55">
        <v>0</v>
      </c>
      <c r="H1724" s="55">
        <v>3417076</v>
      </c>
      <c r="I1724" s="55">
        <v>-3417076</v>
      </c>
      <c r="J1724">
        <v>7</v>
      </c>
    </row>
    <row r="1725" spans="1:10" ht="15.75" hidden="1" customHeight="1">
      <c r="A1725" t="s">
        <v>3345</v>
      </c>
      <c r="B1725" t="s">
        <v>2395</v>
      </c>
      <c r="C1725">
        <v>0</v>
      </c>
      <c r="D1725">
        <v>6</v>
      </c>
      <c r="E1725">
        <v>2025</v>
      </c>
      <c r="F1725" s="55">
        <v>0</v>
      </c>
      <c r="G1725" s="55">
        <v>0</v>
      </c>
      <c r="H1725" s="55">
        <v>1276764</v>
      </c>
      <c r="I1725" s="55">
        <v>-1276764</v>
      </c>
      <c r="J1725">
        <v>7</v>
      </c>
    </row>
    <row r="1726" spans="1:10" ht="15.75" hidden="1" customHeight="1">
      <c r="A1726" t="s">
        <v>3346</v>
      </c>
      <c r="B1726" t="s">
        <v>2401</v>
      </c>
      <c r="C1726">
        <v>0</v>
      </c>
      <c r="D1726">
        <v>6</v>
      </c>
      <c r="E1726">
        <v>2025</v>
      </c>
      <c r="F1726" s="55">
        <v>0</v>
      </c>
      <c r="G1726" s="55">
        <v>0</v>
      </c>
      <c r="H1726" s="55">
        <v>14060928</v>
      </c>
      <c r="I1726" s="55">
        <v>-14060928</v>
      </c>
      <c r="J1726">
        <v>6</v>
      </c>
    </row>
    <row r="1727" spans="1:10" ht="15.75" hidden="1" customHeight="1">
      <c r="A1727" t="s">
        <v>3347</v>
      </c>
      <c r="B1727" t="s">
        <v>2403</v>
      </c>
      <c r="C1727">
        <v>0</v>
      </c>
      <c r="D1727">
        <v>6</v>
      </c>
      <c r="E1727">
        <v>2025</v>
      </c>
      <c r="F1727" s="55">
        <v>0</v>
      </c>
      <c r="G1727" s="55">
        <v>0</v>
      </c>
      <c r="H1727" s="55">
        <v>14015924</v>
      </c>
      <c r="I1727" s="55">
        <v>-14015924</v>
      </c>
      <c r="J1727">
        <v>7</v>
      </c>
    </row>
    <row r="1728" spans="1:10" ht="15.75" hidden="1" customHeight="1">
      <c r="A1728" t="s">
        <v>3348</v>
      </c>
      <c r="B1728" t="s">
        <v>2405</v>
      </c>
      <c r="C1728">
        <v>0</v>
      </c>
      <c r="D1728">
        <v>6</v>
      </c>
      <c r="E1728">
        <v>2025</v>
      </c>
      <c r="F1728" s="55">
        <v>0</v>
      </c>
      <c r="G1728" s="55">
        <v>0</v>
      </c>
      <c r="H1728" s="55">
        <v>45004</v>
      </c>
      <c r="I1728" s="55">
        <v>-45004</v>
      </c>
      <c r="J1728">
        <v>7</v>
      </c>
    </row>
    <row r="1729" spans="1:10" ht="15.75" hidden="1" customHeight="1">
      <c r="A1729" t="s">
        <v>3349</v>
      </c>
      <c r="B1729" t="s">
        <v>2411</v>
      </c>
      <c r="C1729">
        <v>0</v>
      </c>
      <c r="D1729">
        <v>6</v>
      </c>
      <c r="E1729">
        <v>2025</v>
      </c>
      <c r="F1729" s="55">
        <v>0</v>
      </c>
      <c r="G1729" s="55">
        <v>0</v>
      </c>
      <c r="H1729" s="55">
        <v>1204416</v>
      </c>
      <c r="I1729" s="55">
        <v>-1204416</v>
      </c>
      <c r="J1729">
        <v>6</v>
      </c>
    </row>
    <row r="1730" spans="1:10" ht="15.75" hidden="1" customHeight="1">
      <c r="A1730" t="s">
        <v>3350</v>
      </c>
      <c r="B1730" t="s">
        <v>3351</v>
      </c>
      <c r="C1730">
        <v>0</v>
      </c>
      <c r="D1730">
        <v>6</v>
      </c>
      <c r="E1730">
        <v>2025</v>
      </c>
      <c r="F1730" s="55">
        <v>0</v>
      </c>
      <c r="G1730" s="55">
        <v>0</v>
      </c>
      <c r="H1730" s="55">
        <v>2637</v>
      </c>
      <c r="I1730" s="55">
        <v>-2637</v>
      </c>
      <c r="J1730">
        <v>7</v>
      </c>
    </row>
    <row r="1731" spans="1:10" ht="15.75" hidden="1" customHeight="1">
      <c r="A1731" t="s">
        <v>3352</v>
      </c>
      <c r="B1731" t="s">
        <v>3353</v>
      </c>
      <c r="C1731">
        <v>0</v>
      </c>
      <c r="D1731">
        <v>6</v>
      </c>
      <c r="E1731">
        <v>2025</v>
      </c>
      <c r="F1731" s="55">
        <v>0</v>
      </c>
      <c r="G1731" s="55">
        <v>0</v>
      </c>
      <c r="H1731" s="55">
        <v>7908</v>
      </c>
      <c r="I1731" s="55">
        <v>-7908</v>
      </c>
      <c r="J1731">
        <v>7</v>
      </c>
    </row>
    <row r="1732" spans="1:10" ht="15.75" hidden="1" customHeight="1">
      <c r="A1732" t="s">
        <v>3354</v>
      </c>
      <c r="B1732" t="s">
        <v>2415</v>
      </c>
      <c r="C1732">
        <v>0</v>
      </c>
      <c r="D1732">
        <v>6</v>
      </c>
      <c r="E1732">
        <v>2025</v>
      </c>
      <c r="F1732" s="55">
        <v>0</v>
      </c>
      <c r="G1732" s="55">
        <v>0</v>
      </c>
      <c r="H1732" s="55">
        <v>75991</v>
      </c>
      <c r="I1732" s="55">
        <v>-75991</v>
      </c>
      <c r="J1732">
        <v>7</v>
      </c>
    </row>
    <row r="1733" spans="1:10" ht="15.75" hidden="1" customHeight="1">
      <c r="A1733" t="s">
        <v>3355</v>
      </c>
      <c r="B1733" t="s">
        <v>3356</v>
      </c>
      <c r="C1733">
        <v>0</v>
      </c>
      <c r="D1733">
        <v>6</v>
      </c>
      <c r="E1733">
        <v>2025</v>
      </c>
      <c r="F1733" s="55">
        <v>0</v>
      </c>
      <c r="G1733" s="55">
        <v>0</v>
      </c>
      <c r="H1733" s="55">
        <v>101643</v>
      </c>
      <c r="I1733" s="55">
        <v>-101643</v>
      </c>
      <c r="J1733">
        <v>7</v>
      </c>
    </row>
    <row r="1734" spans="1:10" ht="15.75" hidden="1" customHeight="1">
      <c r="A1734" t="s">
        <v>3357</v>
      </c>
      <c r="B1734" t="s">
        <v>3358</v>
      </c>
      <c r="C1734">
        <v>0</v>
      </c>
      <c r="D1734">
        <v>6</v>
      </c>
      <c r="E1734">
        <v>2025</v>
      </c>
      <c r="F1734" s="55">
        <v>0</v>
      </c>
      <c r="G1734" s="55">
        <v>0</v>
      </c>
      <c r="H1734" s="55">
        <v>81894</v>
      </c>
      <c r="I1734" s="55">
        <v>-81894</v>
      </c>
      <c r="J1734">
        <v>7</v>
      </c>
    </row>
    <row r="1735" spans="1:10" ht="15.75" hidden="1" customHeight="1">
      <c r="A1735" t="s">
        <v>3359</v>
      </c>
      <c r="B1735" t="s">
        <v>3360</v>
      </c>
      <c r="C1735">
        <v>0</v>
      </c>
      <c r="D1735">
        <v>6</v>
      </c>
      <c r="E1735">
        <v>2025</v>
      </c>
      <c r="F1735" s="55">
        <v>0</v>
      </c>
      <c r="G1735" s="55">
        <v>0</v>
      </c>
      <c r="H1735" s="55">
        <v>934343</v>
      </c>
      <c r="I1735" s="55">
        <v>-934343</v>
      </c>
      <c r="J1735">
        <v>7</v>
      </c>
    </row>
    <row r="1736" spans="1:10" ht="15.75" hidden="1" customHeight="1">
      <c r="A1736" t="s">
        <v>3361</v>
      </c>
      <c r="B1736" t="s">
        <v>3362</v>
      </c>
      <c r="C1736">
        <v>0</v>
      </c>
      <c r="D1736">
        <v>6</v>
      </c>
      <c r="E1736">
        <v>2025</v>
      </c>
      <c r="F1736" s="55">
        <v>0</v>
      </c>
      <c r="G1736" s="55">
        <v>0</v>
      </c>
      <c r="H1736" s="55">
        <v>277574</v>
      </c>
      <c r="I1736" s="55">
        <v>-277574</v>
      </c>
      <c r="J1736">
        <v>6</v>
      </c>
    </row>
    <row r="1737" spans="1:10" ht="15.75" hidden="1" customHeight="1">
      <c r="A1737" t="s">
        <v>3363</v>
      </c>
      <c r="B1737" t="s">
        <v>3364</v>
      </c>
      <c r="C1737">
        <v>0</v>
      </c>
      <c r="D1737">
        <v>6</v>
      </c>
      <c r="E1737">
        <v>2025</v>
      </c>
      <c r="F1737" s="55">
        <v>0</v>
      </c>
      <c r="G1737" s="55">
        <v>0</v>
      </c>
      <c r="H1737" s="55">
        <v>272304</v>
      </c>
      <c r="I1737" s="55">
        <v>-272304</v>
      </c>
      <c r="J1737">
        <v>7</v>
      </c>
    </row>
    <row r="1738" spans="1:10" ht="15.75" hidden="1" customHeight="1">
      <c r="A1738" t="s">
        <v>3365</v>
      </c>
      <c r="B1738" t="s">
        <v>2421</v>
      </c>
      <c r="C1738">
        <v>0</v>
      </c>
      <c r="D1738">
        <v>6</v>
      </c>
      <c r="E1738">
        <v>2025</v>
      </c>
      <c r="F1738" s="55">
        <v>0</v>
      </c>
      <c r="G1738" s="55">
        <v>0</v>
      </c>
      <c r="H1738" s="55">
        <v>5270</v>
      </c>
      <c r="I1738" s="55">
        <v>-5270</v>
      </c>
      <c r="J1738">
        <v>7</v>
      </c>
    </row>
    <row r="1739" spans="1:10" ht="15.75" hidden="1" customHeight="1">
      <c r="A1739" t="s">
        <v>3366</v>
      </c>
      <c r="B1739" t="s">
        <v>2424</v>
      </c>
      <c r="C1739">
        <v>0</v>
      </c>
      <c r="D1739">
        <v>6</v>
      </c>
      <c r="E1739">
        <v>2025</v>
      </c>
      <c r="F1739" s="55">
        <v>0</v>
      </c>
      <c r="G1739" s="55">
        <v>0</v>
      </c>
      <c r="H1739" s="55">
        <v>809363</v>
      </c>
      <c r="I1739" s="55">
        <v>-809363</v>
      </c>
      <c r="J1739">
        <v>6</v>
      </c>
    </row>
    <row r="1740" spans="1:10" ht="15.75" hidden="1" customHeight="1">
      <c r="A1740" t="s">
        <v>3367</v>
      </c>
      <c r="B1740" t="s">
        <v>3368</v>
      </c>
      <c r="C1740">
        <v>0</v>
      </c>
      <c r="D1740">
        <v>6</v>
      </c>
      <c r="E1740">
        <v>2025</v>
      </c>
      <c r="F1740" s="55">
        <v>0</v>
      </c>
      <c r="G1740" s="55">
        <v>0</v>
      </c>
      <c r="H1740" s="55">
        <v>809363</v>
      </c>
      <c r="I1740" s="55">
        <v>-809363</v>
      </c>
      <c r="J1740">
        <v>7</v>
      </c>
    </row>
    <row r="1741" spans="1:10" ht="15.75" hidden="1" customHeight="1">
      <c r="A1741" t="s">
        <v>3369</v>
      </c>
      <c r="B1741" t="s">
        <v>3370</v>
      </c>
      <c r="C1741">
        <v>0</v>
      </c>
      <c r="D1741">
        <v>6</v>
      </c>
      <c r="E1741">
        <v>2025</v>
      </c>
      <c r="F1741" s="55">
        <v>0</v>
      </c>
      <c r="G1741" s="55">
        <v>0</v>
      </c>
      <c r="H1741" s="55">
        <v>398434</v>
      </c>
      <c r="I1741" s="55">
        <v>-398434</v>
      </c>
      <c r="J1741">
        <v>6</v>
      </c>
    </row>
    <row r="1742" spans="1:10" ht="15.75" hidden="1" customHeight="1">
      <c r="A1742" t="s">
        <v>3371</v>
      </c>
      <c r="B1742" t="s">
        <v>3370</v>
      </c>
      <c r="C1742">
        <v>0</v>
      </c>
      <c r="D1742">
        <v>6</v>
      </c>
      <c r="E1742">
        <v>2025</v>
      </c>
      <c r="F1742" s="55">
        <v>0</v>
      </c>
      <c r="G1742" s="55">
        <v>0</v>
      </c>
      <c r="H1742" s="55">
        <v>33884</v>
      </c>
      <c r="I1742" s="55">
        <v>-33884</v>
      </c>
      <c r="J1742">
        <v>7</v>
      </c>
    </row>
    <row r="1743" spans="1:10" ht="15.75" hidden="1" customHeight="1">
      <c r="A1743" t="s">
        <v>3372</v>
      </c>
      <c r="B1743" t="s">
        <v>3373</v>
      </c>
      <c r="C1743">
        <v>0</v>
      </c>
      <c r="D1743">
        <v>6</v>
      </c>
      <c r="E1743">
        <v>2025</v>
      </c>
      <c r="F1743" s="55">
        <v>0</v>
      </c>
      <c r="G1743" s="55">
        <v>0</v>
      </c>
      <c r="H1743" s="55">
        <v>22589</v>
      </c>
      <c r="I1743" s="55">
        <v>-22589</v>
      </c>
      <c r="J1743">
        <v>7</v>
      </c>
    </row>
    <row r="1744" spans="1:10" ht="15.75" hidden="1" customHeight="1">
      <c r="A1744" t="s">
        <v>3374</v>
      </c>
      <c r="B1744" t="s">
        <v>3375</v>
      </c>
      <c r="C1744">
        <v>0</v>
      </c>
      <c r="D1744">
        <v>6</v>
      </c>
      <c r="E1744">
        <v>2025</v>
      </c>
      <c r="F1744" s="55">
        <v>0</v>
      </c>
      <c r="G1744" s="55">
        <v>0</v>
      </c>
      <c r="H1744" s="55">
        <v>151983</v>
      </c>
      <c r="I1744" s="55">
        <v>-151983</v>
      </c>
      <c r="J1744">
        <v>7</v>
      </c>
    </row>
    <row r="1745" spans="1:10" ht="15.75" hidden="1" customHeight="1">
      <c r="A1745" t="s">
        <v>3376</v>
      </c>
      <c r="B1745" t="s">
        <v>3377</v>
      </c>
      <c r="C1745">
        <v>0</v>
      </c>
      <c r="D1745">
        <v>6</v>
      </c>
      <c r="E1745">
        <v>2025</v>
      </c>
      <c r="F1745" s="55">
        <v>0</v>
      </c>
      <c r="G1745" s="55">
        <v>0</v>
      </c>
      <c r="H1745" s="55">
        <v>158315</v>
      </c>
      <c r="I1745" s="55">
        <v>-158315</v>
      </c>
      <c r="J1745">
        <v>7</v>
      </c>
    </row>
    <row r="1746" spans="1:10" ht="15.75" hidden="1" customHeight="1">
      <c r="A1746" t="s">
        <v>3378</v>
      </c>
      <c r="B1746" t="s">
        <v>2432</v>
      </c>
      <c r="C1746">
        <v>0</v>
      </c>
      <c r="D1746">
        <v>6</v>
      </c>
      <c r="E1746">
        <v>2025</v>
      </c>
      <c r="F1746" s="55">
        <v>0</v>
      </c>
      <c r="G1746" s="55">
        <v>0</v>
      </c>
      <c r="H1746" s="55">
        <v>31663</v>
      </c>
      <c r="I1746" s="55">
        <v>-31663</v>
      </c>
      <c r="J1746">
        <v>7</v>
      </c>
    </row>
    <row r="1747" spans="1:10" ht="15.75" hidden="1" customHeight="1">
      <c r="A1747" t="s">
        <v>3379</v>
      </c>
      <c r="B1747" t="s">
        <v>2439</v>
      </c>
      <c r="C1747">
        <v>0</v>
      </c>
      <c r="D1747">
        <v>6</v>
      </c>
      <c r="E1747">
        <v>2025</v>
      </c>
      <c r="F1747" s="55">
        <v>0</v>
      </c>
      <c r="G1747" s="55">
        <v>0</v>
      </c>
      <c r="H1747" s="55">
        <v>120758937</v>
      </c>
      <c r="I1747" s="55">
        <v>-120758937</v>
      </c>
      <c r="J1747">
        <v>5</v>
      </c>
    </row>
    <row r="1748" spans="1:10" ht="15.75" hidden="1" customHeight="1">
      <c r="A1748" t="s">
        <v>3380</v>
      </c>
      <c r="B1748" t="s">
        <v>2442</v>
      </c>
      <c r="C1748">
        <v>0</v>
      </c>
      <c r="D1748">
        <v>6</v>
      </c>
      <c r="E1748">
        <v>2025</v>
      </c>
      <c r="F1748" s="55">
        <v>0</v>
      </c>
      <c r="G1748" s="55">
        <v>0</v>
      </c>
      <c r="H1748" s="55">
        <v>33688263</v>
      </c>
      <c r="I1748" s="55">
        <v>-33688263</v>
      </c>
      <c r="J1748">
        <v>6</v>
      </c>
    </row>
    <row r="1749" spans="1:10" ht="15.75" hidden="1" customHeight="1">
      <c r="A1749" t="s">
        <v>3381</v>
      </c>
      <c r="B1749" t="s">
        <v>2444</v>
      </c>
      <c r="C1749">
        <v>0</v>
      </c>
      <c r="D1749">
        <v>6</v>
      </c>
      <c r="E1749">
        <v>2025</v>
      </c>
      <c r="F1749" s="55">
        <v>0</v>
      </c>
      <c r="G1749" s="55">
        <v>0</v>
      </c>
      <c r="H1749" s="55">
        <v>5043956</v>
      </c>
      <c r="I1749" s="55">
        <v>-5043956</v>
      </c>
      <c r="J1749">
        <v>7</v>
      </c>
    </row>
    <row r="1750" spans="1:10" ht="15.75" hidden="1" customHeight="1">
      <c r="A1750" t="s">
        <v>3382</v>
      </c>
      <c r="B1750" t="s">
        <v>2448</v>
      </c>
      <c r="C1750">
        <v>0</v>
      </c>
      <c r="D1750">
        <v>6</v>
      </c>
      <c r="E1750">
        <v>2025</v>
      </c>
      <c r="F1750" s="55">
        <v>0</v>
      </c>
      <c r="G1750" s="55">
        <v>0</v>
      </c>
      <c r="H1750" s="55">
        <v>381606</v>
      </c>
      <c r="I1750" s="55">
        <v>-381606</v>
      </c>
      <c r="J1750">
        <v>7</v>
      </c>
    </row>
    <row r="1751" spans="1:10" ht="15.75" hidden="1" customHeight="1">
      <c r="A1751" t="s">
        <v>3383</v>
      </c>
      <c r="B1751" t="s">
        <v>2452</v>
      </c>
      <c r="C1751">
        <v>0</v>
      </c>
      <c r="D1751">
        <v>6</v>
      </c>
      <c r="E1751">
        <v>2025</v>
      </c>
      <c r="F1751" s="55">
        <v>0</v>
      </c>
      <c r="G1751" s="55">
        <v>0</v>
      </c>
      <c r="H1751" s="55">
        <v>1068376</v>
      </c>
      <c r="I1751" s="55">
        <v>-1068376</v>
      </c>
      <c r="J1751">
        <v>7</v>
      </c>
    </row>
    <row r="1752" spans="1:10" ht="15.75" hidden="1" customHeight="1">
      <c r="A1752" t="s">
        <v>3384</v>
      </c>
      <c r="B1752" t="s">
        <v>3385</v>
      </c>
      <c r="C1752">
        <v>0</v>
      </c>
      <c r="D1752">
        <v>6</v>
      </c>
      <c r="E1752">
        <v>2025</v>
      </c>
      <c r="F1752" s="55">
        <v>0</v>
      </c>
      <c r="G1752" s="55">
        <v>0</v>
      </c>
      <c r="H1752" s="55">
        <v>155014</v>
      </c>
      <c r="I1752" s="55">
        <v>-155014</v>
      </c>
      <c r="J1752">
        <v>7</v>
      </c>
    </row>
    <row r="1753" spans="1:10" ht="15.75" hidden="1" customHeight="1">
      <c r="A1753" t="s">
        <v>3386</v>
      </c>
      <c r="B1753" t="s">
        <v>2456</v>
      </c>
      <c r="C1753">
        <v>0</v>
      </c>
      <c r="D1753">
        <v>6</v>
      </c>
      <c r="E1753">
        <v>2025</v>
      </c>
      <c r="F1753" s="55">
        <v>0</v>
      </c>
      <c r="G1753" s="55">
        <v>0</v>
      </c>
      <c r="H1753" s="55">
        <v>13308282</v>
      </c>
      <c r="I1753" s="55">
        <v>-13308282</v>
      </c>
      <c r="J1753">
        <v>7</v>
      </c>
    </row>
    <row r="1754" spans="1:10" ht="15.75" hidden="1" customHeight="1">
      <c r="A1754" t="s">
        <v>3387</v>
      </c>
      <c r="B1754" t="s">
        <v>2460</v>
      </c>
      <c r="C1754">
        <v>0</v>
      </c>
      <c r="D1754">
        <v>6</v>
      </c>
      <c r="E1754">
        <v>2025</v>
      </c>
      <c r="F1754" s="55">
        <v>0</v>
      </c>
      <c r="G1754" s="55">
        <v>0</v>
      </c>
      <c r="H1754" s="55">
        <v>663662</v>
      </c>
      <c r="I1754" s="55">
        <v>-663662</v>
      </c>
      <c r="J1754">
        <v>7</v>
      </c>
    </row>
    <row r="1755" spans="1:10" ht="15.75" hidden="1" customHeight="1">
      <c r="A1755" t="s">
        <v>3388</v>
      </c>
      <c r="B1755" t="s">
        <v>3389</v>
      </c>
      <c r="C1755">
        <v>0</v>
      </c>
      <c r="D1755">
        <v>6</v>
      </c>
      <c r="E1755">
        <v>2025</v>
      </c>
      <c r="F1755" s="55">
        <v>0</v>
      </c>
      <c r="G1755" s="55">
        <v>0</v>
      </c>
      <c r="H1755" s="55">
        <v>13067367</v>
      </c>
      <c r="I1755" s="55">
        <v>-13067367</v>
      </c>
      <c r="J1755">
        <v>7</v>
      </c>
    </row>
    <row r="1756" spans="1:10" ht="15.75" hidden="1" customHeight="1">
      <c r="A1756" t="s">
        <v>3390</v>
      </c>
      <c r="B1756" t="s">
        <v>3391</v>
      </c>
      <c r="C1756">
        <v>0</v>
      </c>
      <c r="D1756">
        <v>6</v>
      </c>
      <c r="E1756">
        <v>2025</v>
      </c>
      <c r="F1756" s="55">
        <v>0</v>
      </c>
      <c r="G1756" s="55">
        <v>0</v>
      </c>
      <c r="H1756" s="55">
        <v>26558496</v>
      </c>
      <c r="I1756" s="55">
        <v>-26558496</v>
      </c>
      <c r="J1756">
        <v>6</v>
      </c>
    </row>
    <row r="1757" spans="1:10" ht="15.75" hidden="1" customHeight="1">
      <c r="A1757" t="s">
        <v>3392</v>
      </c>
      <c r="B1757" t="s">
        <v>2471</v>
      </c>
      <c r="C1757">
        <v>0</v>
      </c>
      <c r="D1757">
        <v>6</v>
      </c>
      <c r="E1757">
        <v>2025</v>
      </c>
      <c r="F1757" s="55">
        <v>0</v>
      </c>
      <c r="G1757" s="55">
        <v>0</v>
      </c>
      <c r="H1757" s="55">
        <v>8495398</v>
      </c>
      <c r="I1757" s="55">
        <v>-8495398</v>
      </c>
      <c r="J1757">
        <v>7</v>
      </c>
    </row>
    <row r="1758" spans="1:10" ht="15.75" hidden="1" customHeight="1">
      <c r="A1758" t="s">
        <v>3393</v>
      </c>
      <c r="B1758" t="s">
        <v>3394</v>
      </c>
      <c r="C1758">
        <v>0</v>
      </c>
      <c r="D1758">
        <v>6</v>
      </c>
      <c r="E1758">
        <v>2025</v>
      </c>
      <c r="F1758" s="55">
        <v>0</v>
      </c>
      <c r="G1758" s="55">
        <v>0</v>
      </c>
      <c r="H1758" s="55">
        <v>3412710</v>
      </c>
      <c r="I1758" s="55">
        <v>-3412710</v>
      </c>
      <c r="J1758">
        <v>7</v>
      </c>
    </row>
    <row r="1759" spans="1:10" ht="15.75" hidden="1" customHeight="1">
      <c r="A1759" t="s">
        <v>3395</v>
      </c>
      <c r="B1759" t="s">
        <v>2475</v>
      </c>
      <c r="C1759">
        <v>0</v>
      </c>
      <c r="D1759">
        <v>6</v>
      </c>
      <c r="E1759">
        <v>2025</v>
      </c>
      <c r="F1759" s="55">
        <v>0</v>
      </c>
      <c r="G1759" s="55">
        <v>0</v>
      </c>
      <c r="H1759" s="55">
        <v>14650388</v>
      </c>
      <c r="I1759" s="55">
        <v>-14650388</v>
      </c>
      <c r="J1759">
        <v>7</v>
      </c>
    </row>
    <row r="1760" spans="1:10" ht="15.75" hidden="1" customHeight="1">
      <c r="A1760" t="s">
        <v>3396</v>
      </c>
      <c r="B1760" t="s">
        <v>3397</v>
      </c>
      <c r="C1760">
        <v>0</v>
      </c>
      <c r="D1760">
        <v>6</v>
      </c>
      <c r="E1760">
        <v>2025</v>
      </c>
      <c r="F1760" s="55">
        <v>0</v>
      </c>
      <c r="G1760" s="55">
        <v>0</v>
      </c>
      <c r="H1760" s="55">
        <v>23904916</v>
      </c>
      <c r="I1760" s="55">
        <v>-23904916</v>
      </c>
      <c r="J1760">
        <v>6</v>
      </c>
    </row>
    <row r="1761" spans="1:10" ht="15.75" hidden="1" customHeight="1">
      <c r="A1761" t="s">
        <v>3398</v>
      </c>
      <c r="B1761" t="s">
        <v>3399</v>
      </c>
      <c r="C1761">
        <v>0</v>
      </c>
      <c r="D1761">
        <v>6</v>
      </c>
      <c r="E1761">
        <v>2025</v>
      </c>
      <c r="F1761" s="55">
        <v>0</v>
      </c>
      <c r="G1761" s="55">
        <v>0</v>
      </c>
      <c r="H1761" s="55">
        <v>400000</v>
      </c>
      <c r="I1761" s="55">
        <v>-400000</v>
      </c>
      <c r="J1761">
        <v>7</v>
      </c>
    </row>
    <row r="1762" spans="1:10" ht="15.75" hidden="1" customHeight="1">
      <c r="A1762" t="s">
        <v>3402</v>
      </c>
      <c r="B1762" t="s">
        <v>3403</v>
      </c>
      <c r="C1762">
        <v>0</v>
      </c>
      <c r="D1762">
        <v>6</v>
      </c>
      <c r="E1762">
        <v>2025</v>
      </c>
      <c r="F1762" s="55">
        <v>0</v>
      </c>
      <c r="G1762" s="55">
        <v>0</v>
      </c>
      <c r="H1762" s="55">
        <v>650000</v>
      </c>
      <c r="I1762" s="55">
        <v>-650000</v>
      </c>
      <c r="J1762">
        <v>7</v>
      </c>
    </row>
    <row r="1763" spans="1:10" ht="15.75" hidden="1" customHeight="1">
      <c r="A1763" t="s">
        <v>3404</v>
      </c>
      <c r="B1763" t="s">
        <v>3405</v>
      </c>
      <c r="C1763">
        <v>0</v>
      </c>
      <c r="D1763">
        <v>6</v>
      </c>
      <c r="E1763">
        <v>2025</v>
      </c>
      <c r="F1763" s="55">
        <v>0</v>
      </c>
      <c r="G1763" s="55">
        <v>0</v>
      </c>
      <c r="H1763" s="55">
        <v>126652</v>
      </c>
      <c r="I1763" s="55">
        <v>-126652</v>
      </c>
      <c r="J1763">
        <v>7</v>
      </c>
    </row>
    <row r="1764" spans="1:10" ht="15.75" hidden="1" customHeight="1">
      <c r="A1764" t="s">
        <v>3406</v>
      </c>
      <c r="B1764" t="s">
        <v>2482</v>
      </c>
      <c r="C1764">
        <v>0</v>
      </c>
      <c r="D1764">
        <v>6</v>
      </c>
      <c r="E1764">
        <v>2025</v>
      </c>
      <c r="F1764" s="55">
        <v>0</v>
      </c>
      <c r="G1764" s="55">
        <v>0</v>
      </c>
      <c r="H1764" s="55">
        <v>1428902</v>
      </c>
      <c r="I1764" s="55">
        <v>-1428902</v>
      </c>
      <c r="J1764">
        <v>7</v>
      </c>
    </row>
    <row r="1765" spans="1:10" ht="15.75" hidden="1" customHeight="1">
      <c r="A1765" t="s">
        <v>3407</v>
      </c>
      <c r="B1765" t="s">
        <v>3408</v>
      </c>
      <c r="C1765">
        <v>0</v>
      </c>
      <c r="D1765">
        <v>6</v>
      </c>
      <c r="E1765">
        <v>2025</v>
      </c>
      <c r="F1765" s="55">
        <v>0</v>
      </c>
      <c r="G1765" s="55">
        <v>0</v>
      </c>
      <c r="H1765" s="55">
        <v>647665</v>
      </c>
      <c r="I1765" s="55">
        <v>-647665</v>
      </c>
      <c r="J1765">
        <v>7</v>
      </c>
    </row>
    <row r="1766" spans="1:10" ht="15.75" hidden="1" customHeight="1">
      <c r="A1766" t="s">
        <v>3409</v>
      </c>
      <c r="B1766" t="s">
        <v>2484</v>
      </c>
      <c r="C1766">
        <v>0</v>
      </c>
      <c r="D1766">
        <v>6</v>
      </c>
      <c r="E1766">
        <v>2025</v>
      </c>
      <c r="F1766" s="55">
        <v>0</v>
      </c>
      <c r="G1766" s="55">
        <v>0</v>
      </c>
      <c r="H1766" s="55">
        <v>4512627</v>
      </c>
      <c r="I1766" s="55">
        <v>-4512627</v>
      </c>
      <c r="J1766">
        <v>7</v>
      </c>
    </row>
    <row r="1767" spans="1:10" ht="15.75" hidden="1" customHeight="1">
      <c r="A1767" t="s">
        <v>3410</v>
      </c>
      <c r="B1767" t="s">
        <v>2489</v>
      </c>
      <c r="C1767">
        <v>0</v>
      </c>
      <c r="D1767">
        <v>6</v>
      </c>
      <c r="E1767">
        <v>2025</v>
      </c>
      <c r="F1767" s="55">
        <v>0</v>
      </c>
      <c r="G1767" s="55">
        <v>0</v>
      </c>
      <c r="H1767" s="55">
        <v>12662446</v>
      </c>
      <c r="I1767" s="55">
        <v>-12662446</v>
      </c>
      <c r="J1767">
        <v>7</v>
      </c>
    </row>
    <row r="1768" spans="1:10" ht="15.75" hidden="1" customHeight="1">
      <c r="A1768" t="s">
        <v>3411</v>
      </c>
      <c r="B1768" t="s">
        <v>2491</v>
      </c>
      <c r="C1768">
        <v>0</v>
      </c>
      <c r="D1768">
        <v>6</v>
      </c>
      <c r="E1768">
        <v>2025</v>
      </c>
      <c r="F1768" s="55">
        <v>0</v>
      </c>
      <c r="G1768" s="55">
        <v>0</v>
      </c>
      <c r="H1768" s="55">
        <v>3476624</v>
      </c>
      <c r="I1768" s="55">
        <v>-3476624</v>
      </c>
      <c r="J1768">
        <v>7</v>
      </c>
    </row>
    <row r="1769" spans="1:10" ht="15.75" hidden="1" customHeight="1">
      <c r="A1769" t="s">
        <v>3412</v>
      </c>
      <c r="B1769" t="s">
        <v>2496</v>
      </c>
      <c r="C1769">
        <v>0</v>
      </c>
      <c r="D1769">
        <v>6</v>
      </c>
      <c r="E1769">
        <v>2025</v>
      </c>
      <c r="F1769" s="55">
        <v>0</v>
      </c>
      <c r="G1769" s="55">
        <v>0</v>
      </c>
      <c r="H1769" s="55">
        <v>2831576</v>
      </c>
      <c r="I1769" s="55">
        <v>-2831576</v>
      </c>
      <c r="J1769">
        <v>6</v>
      </c>
    </row>
    <row r="1770" spans="1:10" ht="15.75" hidden="1" customHeight="1">
      <c r="A1770" t="s">
        <v>3413</v>
      </c>
      <c r="B1770" t="s">
        <v>3414</v>
      </c>
      <c r="C1770">
        <v>0</v>
      </c>
      <c r="D1770">
        <v>6</v>
      </c>
      <c r="E1770">
        <v>2025</v>
      </c>
      <c r="F1770" s="55">
        <v>0</v>
      </c>
      <c r="G1770" s="55">
        <v>0</v>
      </c>
      <c r="H1770" s="55">
        <v>1311741</v>
      </c>
      <c r="I1770" s="55">
        <v>-1311741</v>
      </c>
      <c r="J1770">
        <v>7</v>
      </c>
    </row>
    <row r="1771" spans="1:10" ht="15.75" hidden="1" customHeight="1">
      <c r="A1771" t="s">
        <v>3415</v>
      </c>
      <c r="B1771" t="s">
        <v>2502</v>
      </c>
      <c r="C1771">
        <v>0</v>
      </c>
      <c r="D1771">
        <v>6</v>
      </c>
      <c r="E1771">
        <v>2025</v>
      </c>
      <c r="F1771" s="55">
        <v>0</v>
      </c>
      <c r="G1771" s="55">
        <v>0</v>
      </c>
      <c r="H1771" s="55">
        <v>1519835</v>
      </c>
      <c r="I1771" s="55">
        <v>-1519835</v>
      </c>
      <c r="J1771">
        <v>7</v>
      </c>
    </row>
    <row r="1772" spans="1:10" ht="15.75" hidden="1" customHeight="1">
      <c r="A1772" t="s">
        <v>3416</v>
      </c>
      <c r="B1772" t="s">
        <v>2510</v>
      </c>
      <c r="C1772">
        <v>0</v>
      </c>
      <c r="D1772">
        <v>6</v>
      </c>
      <c r="E1772">
        <v>2025</v>
      </c>
      <c r="F1772" s="55">
        <v>0</v>
      </c>
      <c r="G1772" s="55">
        <v>0</v>
      </c>
      <c r="H1772" s="55">
        <v>8321622</v>
      </c>
      <c r="I1772" s="55">
        <v>-8321622</v>
      </c>
      <c r="J1772">
        <v>6</v>
      </c>
    </row>
    <row r="1773" spans="1:10" ht="15.75" hidden="1" customHeight="1">
      <c r="A1773" t="s">
        <v>3417</v>
      </c>
      <c r="B1773" t="s">
        <v>2512</v>
      </c>
      <c r="C1773">
        <v>0</v>
      </c>
      <c r="D1773">
        <v>6</v>
      </c>
      <c r="E1773">
        <v>2025</v>
      </c>
      <c r="F1773" s="55">
        <v>0</v>
      </c>
      <c r="G1773" s="55">
        <v>0</v>
      </c>
      <c r="H1773" s="55">
        <v>251407</v>
      </c>
      <c r="I1773" s="55">
        <v>-251407</v>
      </c>
      <c r="J1773">
        <v>7</v>
      </c>
    </row>
    <row r="1774" spans="1:10" ht="15.75" hidden="1" customHeight="1">
      <c r="A1774" t="s">
        <v>3418</v>
      </c>
      <c r="B1774" t="s">
        <v>3419</v>
      </c>
      <c r="C1774">
        <v>0</v>
      </c>
      <c r="D1774">
        <v>6</v>
      </c>
      <c r="E1774">
        <v>2025</v>
      </c>
      <c r="F1774" s="55">
        <v>0</v>
      </c>
      <c r="G1774" s="55">
        <v>0</v>
      </c>
      <c r="H1774" s="55">
        <v>99740</v>
      </c>
      <c r="I1774" s="55">
        <v>-99740</v>
      </c>
      <c r="J1774">
        <v>7</v>
      </c>
    </row>
    <row r="1775" spans="1:10" ht="15.75" hidden="1" customHeight="1">
      <c r="A1775" t="s">
        <v>3420</v>
      </c>
      <c r="B1775" t="s">
        <v>3421</v>
      </c>
      <c r="C1775">
        <v>0</v>
      </c>
      <c r="D1775">
        <v>6</v>
      </c>
      <c r="E1775">
        <v>2025</v>
      </c>
      <c r="F1775" s="55">
        <v>0</v>
      </c>
      <c r="G1775" s="55">
        <v>0</v>
      </c>
      <c r="H1775" s="55">
        <v>2596385</v>
      </c>
      <c r="I1775" s="55">
        <v>-2596385</v>
      </c>
      <c r="J1775">
        <v>7</v>
      </c>
    </row>
    <row r="1776" spans="1:10" ht="15.75" hidden="1" customHeight="1">
      <c r="A1776" t="s">
        <v>3422</v>
      </c>
      <c r="B1776" t="s">
        <v>3423</v>
      </c>
      <c r="C1776">
        <v>0</v>
      </c>
      <c r="D1776">
        <v>6</v>
      </c>
      <c r="E1776">
        <v>2025</v>
      </c>
      <c r="F1776" s="55">
        <v>0</v>
      </c>
      <c r="G1776" s="55">
        <v>0</v>
      </c>
      <c r="H1776" s="55">
        <v>310243</v>
      </c>
      <c r="I1776" s="55">
        <v>-310243</v>
      </c>
      <c r="J1776">
        <v>7</v>
      </c>
    </row>
    <row r="1777" spans="1:10" ht="15.75" hidden="1" customHeight="1">
      <c r="A1777" t="s">
        <v>3424</v>
      </c>
      <c r="B1777" t="s">
        <v>2516</v>
      </c>
      <c r="C1777">
        <v>0</v>
      </c>
      <c r="D1777">
        <v>6</v>
      </c>
      <c r="E1777">
        <v>2025</v>
      </c>
      <c r="F1777" s="55">
        <v>0</v>
      </c>
      <c r="G1777" s="55">
        <v>0</v>
      </c>
      <c r="H1777" s="55">
        <v>2910334</v>
      </c>
      <c r="I1777" s="55">
        <v>-2910334</v>
      </c>
      <c r="J1777">
        <v>7</v>
      </c>
    </row>
    <row r="1778" spans="1:10" ht="15.75" hidden="1" customHeight="1">
      <c r="A1778" t="s">
        <v>3425</v>
      </c>
      <c r="B1778" t="s">
        <v>2520</v>
      </c>
      <c r="C1778">
        <v>0</v>
      </c>
      <c r="D1778">
        <v>6</v>
      </c>
      <c r="E1778">
        <v>2025</v>
      </c>
      <c r="F1778" s="55">
        <v>0</v>
      </c>
      <c r="G1778" s="55">
        <v>0</v>
      </c>
      <c r="H1778" s="55">
        <v>2153513</v>
      </c>
      <c r="I1778" s="55">
        <v>-2153513</v>
      </c>
      <c r="J1778">
        <v>7</v>
      </c>
    </row>
    <row r="1779" spans="1:10" ht="15.75" hidden="1" customHeight="1">
      <c r="A1779" t="s">
        <v>3426</v>
      </c>
      <c r="B1779" t="s">
        <v>2528</v>
      </c>
      <c r="C1779">
        <v>0</v>
      </c>
      <c r="D1779">
        <v>6</v>
      </c>
      <c r="E1779">
        <v>2025</v>
      </c>
      <c r="F1779" s="55">
        <v>0</v>
      </c>
      <c r="G1779" s="55">
        <v>0</v>
      </c>
      <c r="H1779" s="55">
        <v>2878489</v>
      </c>
      <c r="I1779" s="55">
        <v>-2878489</v>
      </c>
      <c r="J1779">
        <v>6</v>
      </c>
    </row>
    <row r="1780" spans="1:10" ht="15.75" hidden="1" customHeight="1">
      <c r="A1780" t="s">
        <v>3429</v>
      </c>
      <c r="B1780" t="s">
        <v>2530</v>
      </c>
      <c r="C1780">
        <v>0</v>
      </c>
      <c r="D1780">
        <v>6</v>
      </c>
      <c r="E1780">
        <v>2025</v>
      </c>
      <c r="F1780" s="55">
        <v>0</v>
      </c>
      <c r="G1780" s="55">
        <v>0</v>
      </c>
      <c r="H1780" s="55">
        <v>1343295</v>
      </c>
      <c r="I1780" s="55">
        <v>-1343295</v>
      </c>
      <c r="J1780">
        <v>7</v>
      </c>
    </row>
    <row r="1781" spans="1:10" ht="15.75" hidden="1" customHeight="1">
      <c r="A1781" t="s">
        <v>3430</v>
      </c>
      <c r="B1781" t="s">
        <v>3431</v>
      </c>
      <c r="C1781">
        <v>0</v>
      </c>
      <c r="D1781">
        <v>6</v>
      </c>
      <c r="E1781">
        <v>2025</v>
      </c>
      <c r="F1781" s="55">
        <v>0</v>
      </c>
      <c r="G1781" s="55">
        <v>0</v>
      </c>
      <c r="H1781" s="55">
        <v>1535194</v>
      </c>
      <c r="I1781" s="55">
        <v>-1535194</v>
      </c>
      <c r="J1781">
        <v>7</v>
      </c>
    </row>
    <row r="1782" spans="1:10" ht="15.75" hidden="1" customHeight="1">
      <c r="A1782" t="s">
        <v>3432</v>
      </c>
      <c r="B1782" t="s">
        <v>2534</v>
      </c>
      <c r="C1782">
        <v>0</v>
      </c>
      <c r="D1782">
        <v>6</v>
      </c>
      <c r="E1782">
        <v>2025</v>
      </c>
      <c r="F1782" s="55">
        <v>0</v>
      </c>
      <c r="G1782" s="55">
        <v>0</v>
      </c>
      <c r="H1782" s="55">
        <v>2006696</v>
      </c>
      <c r="I1782" s="55">
        <v>-2006696</v>
      </c>
      <c r="J1782">
        <v>6</v>
      </c>
    </row>
    <row r="1783" spans="1:10" ht="15.75" hidden="1" customHeight="1">
      <c r="A1783" t="s">
        <v>3435</v>
      </c>
      <c r="B1783" t="s">
        <v>2536</v>
      </c>
      <c r="C1783">
        <v>0</v>
      </c>
      <c r="D1783">
        <v>6</v>
      </c>
      <c r="E1783">
        <v>2025</v>
      </c>
      <c r="F1783" s="55">
        <v>0</v>
      </c>
      <c r="G1783" s="55">
        <v>0</v>
      </c>
      <c r="H1783" s="55">
        <v>922396</v>
      </c>
      <c r="I1783" s="55">
        <v>-922396</v>
      </c>
      <c r="J1783">
        <v>7</v>
      </c>
    </row>
    <row r="1784" spans="1:10" ht="15.75" hidden="1" customHeight="1">
      <c r="A1784" t="s">
        <v>3436</v>
      </c>
      <c r="B1784" t="s">
        <v>3437</v>
      </c>
      <c r="C1784">
        <v>0</v>
      </c>
      <c r="D1784">
        <v>6</v>
      </c>
      <c r="E1784">
        <v>2025</v>
      </c>
      <c r="F1784" s="55">
        <v>0</v>
      </c>
      <c r="G1784" s="55">
        <v>0</v>
      </c>
      <c r="H1784" s="55">
        <v>63327</v>
      </c>
      <c r="I1784" s="55">
        <v>-63327</v>
      </c>
      <c r="J1784">
        <v>7</v>
      </c>
    </row>
    <row r="1785" spans="1:10" ht="15.75" hidden="1" customHeight="1">
      <c r="A1785" t="s">
        <v>3440</v>
      </c>
      <c r="B1785" t="s">
        <v>2540</v>
      </c>
      <c r="C1785">
        <v>0</v>
      </c>
      <c r="D1785">
        <v>6</v>
      </c>
      <c r="E1785">
        <v>2025</v>
      </c>
      <c r="F1785" s="55">
        <v>0</v>
      </c>
      <c r="G1785" s="55">
        <v>0</v>
      </c>
      <c r="H1785" s="55">
        <v>695315</v>
      </c>
      <c r="I1785" s="55">
        <v>-695315</v>
      </c>
      <c r="J1785">
        <v>7</v>
      </c>
    </row>
    <row r="1786" spans="1:10" ht="15.75" hidden="1" customHeight="1">
      <c r="A1786" t="s">
        <v>3441</v>
      </c>
      <c r="B1786" t="s">
        <v>3442</v>
      </c>
      <c r="C1786">
        <v>0</v>
      </c>
      <c r="D1786">
        <v>6</v>
      </c>
      <c r="E1786">
        <v>2025</v>
      </c>
      <c r="F1786" s="55">
        <v>0</v>
      </c>
      <c r="G1786" s="55">
        <v>0</v>
      </c>
      <c r="H1786" s="55">
        <v>325658</v>
      </c>
      <c r="I1786" s="55">
        <v>-325658</v>
      </c>
      <c r="J1786">
        <v>7</v>
      </c>
    </row>
    <row r="1787" spans="1:10" ht="15.75" hidden="1" customHeight="1">
      <c r="A1787" t="s">
        <v>3443</v>
      </c>
      <c r="B1787" t="s">
        <v>2545</v>
      </c>
      <c r="C1787">
        <v>0</v>
      </c>
      <c r="D1787">
        <v>6</v>
      </c>
      <c r="E1787">
        <v>2025</v>
      </c>
      <c r="F1787" s="55">
        <v>0</v>
      </c>
      <c r="G1787" s="55">
        <v>0</v>
      </c>
      <c r="H1787" s="55">
        <v>5629524</v>
      </c>
      <c r="I1787" s="55">
        <v>-5629524</v>
      </c>
      <c r="J1787">
        <v>6</v>
      </c>
    </row>
    <row r="1788" spans="1:10" ht="15.75" hidden="1" customHeight="1">
      <c r="A1788" t="s">
        <v>3444</v>
      </c>
      <c r="B1788" t="s">
        <v>2545</v>
      </c>
      <c r="C1788">
        <v>0</v>
      </c>
      <c r="D1788">
        <v>6</v>
      </c>
      <c r="E1788">
        <v>2025</v>
      </c>
      <c r="F1788" s="55">
        <v>0</v>
      </c>
      <c r="G1788" s="55">
        <v>0</v>
      </c>
      <c r="H1788" s="55">
        <v>1461071</v>
      </c>
      <c r="I1788" s="55">
        <v>-1461071</v>
      </c>
      <c r="J1788">
        <v>7</v>
      </c>
    </row>
    <row r="1789" spans="1:10" ht="15.75" hidden="1" customHeight="1">
      <c r="A1789" t="s">
        <v>3445</v>
      </c>
      <c r="B1789" t="s">
        <v>2550</v>
      </c>
      <c r="C1789">
        <v>0</v>
      </c>
      <c r="D1789">
        <v>6</v>
      </c>
      <c r="E1789">
        <v>2025</v>
      </c>
      <c r="F1789" s="55">
        <v>0</v>
      </c>
      <c r="G1789" s="55">
        <v>0</v>
      </c>
      <c r="H1789" s="55">
        <v>4168453</v>
      </c>
      <c r="I1789" s="55">
        <v>-4168453</v>
      </c>
      <c r="J1789">
        <v>7</v>
      </c>
    </row>
    <row r="1790" spans="1:10" ht="15.75" hidden="1" customHeight="1">
      <c r="A1790" t="s">
        <v>3446</v>
      </c>
      <c r="B1790" t="s">
        <v>2555</v>
      </c>
      <c r="C1790">
        <v>0</v>
      </c>
      <c r="D1790">
        <v>6</v>
      </c>
      <c r="E1790">
        <v>2025</v>
      </c>
      <c r="F1790" s="55">
        <v>0</v>
      </c>
      <c r="G1790" s="55">
        <v>0</v>
      </c>
      <c r="H1790" s="55">
        <v>14939355</v>
      </c>
      <c r="I1790" s="55">
        <v>-14939355</v>
      </c>
      <c r="J1790">
        <v>6</v>
      </c>
    </row>
    <row r="1791" spans="1:10" ht="15.75" hidden="1" customHeight="1">
      <c r="A1791" t="s">
        <v>3447</v>
      </c>
      <c r="B1791" t="s">
        <v>2557</v>
      </c>
      <c r="C1791">
        <v>0</v>
      </c>
      <c r="D1791">
        <v>6</v>
      </c>
      <c r="E1791">
        <v>2025</v>
      </c>
      <c r="F1791" s="55">
        <v>0</v>
      </c>
      <c r="G1791" s="55">
        <v>0</v>
      </c>
      <c r="H1791" s="55">
        <v>5138337</v>
      </c>
      <c r="I1791" s="55">
        <v>-5138337</v>
      </c>
      <c r="J1791">
        <v>7</v>
      </c>
    </row>
    <row r="1792" spans="1:10" ht="15.75" hidden="1" customHeight="1">
      <c r="A1792" t="s">
        <v>3448</v>
      </c>
      <c r="B1792" t="s">
        <v>2561</v>
      </c>
      <c r="C1792">
        <v>0</v>
      </c>
      <c r="D1792">
        <v>6</v>
      </c>
      <c r="E1792">
        <v>2025</v>
      </c>
      <c r="F1792" s="55">
        <v>0</v>
      </c>
      <c r="G1792" s="55">
        <v>0</v>
      </c>
      <c r="H1792" s="55">
        <v>9801018</v>
      </c>
      <c r="I1792" s="55">
        <v>-9801018</v>
      </c>
      <c r="J1792">
        <v>7</v>
      </c>
    </row>
    <row r="1793" spans="1:10" ht="15.75" hidden="1" customHeight="1">
      <c r="A1793" t="s">
        <v>3449</v>
      </c>
      <c r="B1793" t="s">
        <v>3450</v>
      </c>
      <c r="C1793">
        <v>0</v>
      </c>
      <c r="D1793">
        <v>6</v>
      </c>
      <c r="E1793">
        <v>2025</v>
      </c>
      <c r="F1793" s="55">
        <v>0</v>
      </c>
      <c r="G1793" s="55">
        <v>0</v>
      </c>
      <c r="H1793" s="55">
        <v>17916852</v>
      </c>
      <c r="I1793" s="55">
        <v>-17916852</v>
      </c>
      <c r="J1793">
        <v>5</v>
      </c>
    </row>
    <row r="1794" spans="1:10" ht="15.75" hidden="1" customHeight="1">
      <c r="A1794" t="s">
        <v>3451</v>
      </c>
      <c r="B1794" t="s">
        <v>2571</v>
      </c>
      <c r="C1794">
        <v>0</v>
      </c>
      <c r="D1794">
        <v>6</v>
      </c>
      <c r="E1794">
        <v>2025</v>
      </c>
      <c r="F1794" s="55">
        <v>0</v>
      </c>
      <c r="G1794" s="55">
        <v>0</v>
      </c>
      <c r="H1794" s="55">
        <v>17536893</v>
      </c>
      <c r="I1794" s="55">
        <v>-17536893</v>
      </c>
      <c r="J1794">
        <v>6</v>
      </c>
    </row>
    <row r="1795" spans="1:10" ht="15.75" hidden="1" customHeight="1">
      <c r="A1795" t="s">
        <v>3452</v>
      </c>
      <c r="B1795" t="s">
        <v>3453</v>
      </c>
      <c r="C1795">
        <v>0</v>
      </c>
      <c r="D1795">
        <v>6</v>
      </c>
      <c r="E1795">
        <v>2025</v>
      </c>
      <c r="F1795" s="55">
        <v>0</v>
      </c>
      <c r="G1795" s="55">
        <v>0</v>
      </c>
      <c r="H1795" s="55">
        <v>17536893</v>
      </c>
      <c r="I1795" s="55">
        <v>-17536893</v>
      </c>
      <c r="J1795">
        <v>7</v>
      </c>
    </row>
    <row r="1796" spans="1:10" ht="15.75" hidden="1" customHeight="1">
      <c r="A1796" t="s">
        <v>3454</v>
      </c>
      <c r="B1796" t="s">
        <v>3455</v>
      </c>
      <c r="C1796">
        <v>0</v>
      </c>
      <c r="D1796">
        <v>6</v>
      </c>
      <c r="E1796">
        <v>2025</v>
      </c>
      <c r="F1796" s="55">
        <v>0</v>
      </c>
      <c r="G1796" s="55">
        <v>0</v>
      </c>
      <c r="H1796" s="55">
        <v>379959</v>
      </c>
      <c r="I1796" s="55">
        <v>-379959</v>
      </c>
      <c r="J1796">
        <v>6</v>
      </c>
    </row>
    <row r="1797" spans="1:10" ht="15.75" hidden="1" customHeight="1">
      <c r="A1797" t="s">
        <v>3456</v>
      </c>
      <c r="B1797" t="s">
        <v>3457</v>
      </c>
      <c r="C1797">
        <v>0</v>
      </c>
      <c r="D1797">
        <v>6</v>
      </c>
      <c r="E1797">
        <v>2025</v>
      </c>
      <c r="F1797" s="55">
        <v>0</v>
      </c>
      <c r="G1797" s="55">
        <v>0</v>
      </c>
      <c r="H1797" s="55">
        <v>379959</v>
      </c>
      <c r="I1797" s="55">
        <v>-379959</v>
      </c>
      <c r="J1797">
        <v>7</v>
      </c>
    </row>
    <row r="1798" spans="1:10" ht="15.75" customHeight="1">
      <c r="A1798" t="s">
        <v>3458</v>
      </c>
      <c r="B1798" t="s">
        <v>3459</v>
      </c>
      <c r="C1798">
        <v>0</v>
      </c>
      <c r="D1798">
        <v>6</v>
      </c>
      <c r="E1798">
        <v>2025</v>
      </c>
      <c r="F1798" s="55">
        <v>0</v>
      </c>
      <c r="G1798" s="55">
        <v>586583197.46000004</v>
      </c>
      <c r="H1798" s="55">
        <v>336719230.05000001</v>
      </c>
      <c r="I1798" s="55">
        <v>249863967.41</v>
      </c>
      <c r="J1798">
        <v>3</v>
      </c>
    </row>
    <row r="1799" spans="1:10" ht="15.75" hidden="1" customHeight="1">
      <c r="A1799" t="s">
        <v>3460</v>
      </c>
      <c r="B1799" t="s">
        <v>3459</v>
      </c>
      <c r="C1799">
        <v>0</v>
      </c>
      <c r="D1799">
        <v>6</v>
      </c>
      <c r="E1799">
        <v>2025</v>
      </c>
      <c r="F1799" s="55">
        <v>0</v>
      </c>
      <c r="G1799" s="55">
        <v>586583197.46000004</v>
      </c>
      <c r="H1799" s="55">
        <v>336719230.05000001</v>
      </c>
      <c r="I1799" s="55">
        <v>249863967.41</v>
      </c>
      <c r="J1799">
        <v>4</v>
      </c>
    </row>
    <row r="1800" spans="1:10" ht="15.75" hidden="1" customHeight="1">
      <c r="A1800" t="s">
        <v>3461</v>
      </c>
      <c r="B1800" t="s">
        <v>2298</v>
      </c>
      <c r="C1800">
        <v>0</v>
      </c>
      <c r="D1800">
        <v>6</v>
      </c>
      <c r="E1800">
        <v>2025</v>
      </c>
      <c r="F1800" s="55">
        <v>0</v>
      </c>
      <c r="G1800" s="55">
        <v>400115029</v>
      </c>
      <c r="H1800" s="55">
        <v>239988469.74000001</v>
      </c>
      <c r="I1800" s="55">
        <v>160126559.25999999</v>
      </c>
      <c r="J1800">
        <v>5</v>
      </c>
    </row>
    <row r="1801" spans="1:10" ht="15.75" hidden="1" customHeight="1">
      <c r="A1801" t="s">
        <v>3462</v>
      </c>
      <c r="B1801" t="s">
        <v>2300</v>
      </c>
      <c r="C1801">
        <v>0</v>
      </c>
      <c r="D1801">
        <v>6</v>
      </c>
      <c r="E1801">
        <v>2025</v>
      </c>
      <c r="F1801" s="55">
        <v>0</v>
      </c>
      <c r="G1801" s="55">
        <v>155473618</v>
      </c>
      <c r="H1801" s="55">
        <v>104786428.68000001</v>
      </c>
      <c r="I1801" s="55">
        <v>50687189.32</v>
      </c>
      <c r="J1801">
        <v>6</v>
      </c>
    </row>
    <row r="1802" spans="1:10" ht="15.75" hidden="1" customHeight="1">
      <c r="A1802" t="s">
        <v>3463</v>
      </c>
      <c r="B1802" t="s">
        <v>2302</v>
      </c>
      <c r="C1802">
        <v>0</v>
      </c>
      <c r="D1802">
        <v>6</v>
      </c>
      <c r="E1802">
        <v>2025</v>
      </c>
      <c r="F1802" s="55">
        <v>0</v>
      </c>
      <c r="G1802" s="55">
        <v>155473618</v>
      </c>
      <c r="H1802" s="55">
        <v>104786428.68000001</v>
      </c>
      <c r="I1802" s="55">
        <v>50687189.32</v>
      </c>
      <c r="J1802">
        <v>7</v>
      </c>
    </row>
    <row r="1803" spans="1:10" ht="15.75" hidden="1" customHeight="1">
      <c r="A1803" t="s">
        <v>3464</v>
      </c>
      <c r="B1803" t="s">
        <v>3315</v>
      </c>
      <c r="C1803">
        <v>0</v>
      </c>
      <c r="D1803">
        <v>6</v>
      </c>
      <c r="E1803">
        <v>2025</v>
      </c>
      <c r="F1803" s="55">
        <v>0</v>
      </c>
      <c r="G1803" s="55">
        <v>5917912</v>
      </c>
      <c r="H1803" s="55">
        <v>3134168.99</v>
      </c>
      <c r="I1803" s="55">
        <v>2783743.01</v>
      </c>
      <c r="J1803">
        <v>6</v>
      </c>
    </row>
    <row r="1804" spans="1:10" ht="15.75" hidden="1" customHeight="1">
      <c r="A1804" t="s">
        <v>3465</v>
      </c>
      <c r="B1804" t="s">
        <v>2307</v>
      </c>
      <c r="C1804">
        <v>0</v>
      </c>
      <c r="D1804">
        <v>6</v>
      </c>
      <c r="E1804">
        <v>2025</v>
      </c>
      <c r="F1804" s="55">
        <v>0</v>
      </c>
      <c r="G1804" s="55">
        <v>5917912</v>
      </c>
      <c r="H1804" s="55">
        <v>3134168.99</v>
      </c>
      <c r="I1804" s="55">
        <v>2783743.01</v>
      </c>
      <c r="J1804">
        <v>7</v>
      </c>
    </row>
    <row r="1805" spans="1:10" ht="15.75" hidden="1" customHeight="1">
      <c r="A1805" t="s">
        <v>3466</v>
      </c>
      <c r="B1805" t="s">
        <v>2313</v>
      </c>
      <c r="C1805">
        <v>0</v>
      </c>
      <c r="D1805">
        <v>6</v>
      </c>
      <c r="E1805">
        <v>2025</v>
      </c>
      <c r="F1805" s="55">
        <v>0</v>
      </c>
      <c r="G1805" s="55">
        <v>63125820</v>
      </c>
      <c r="H1805" s="55">
        <v>24808596.059999999</v>
      </c>
      <c r="I1805" s="55">
        <v>38317223.939999998</v>
      </c>
      <c r="J1805">
        <v>6</v>
      </c>
    </row>
    <row r="1806" spans="1:10" ht="15.75" hidden="1" customHeight="1">
      <c r="A1806" t="s">
        <v>3467</v>
      </c>
      <c r="B1806" t="s">
        <v>2315</v>
      </c>
      <c r="C1806">
        <v>0</v>
      </c>
      <c r="D1806">
        <v>6</v>
      </c>
      <c r="E1806">
        <v>2025</v>
      </c>
      <c r="F1806" s="55">
        <v>0</v>
      </c>
      <c r="G1806" s="55">
        <v>1333859</v>
      </c>
      <c r="H1806" s="55">
        <v>825277.47</v>
      </c>
      <c r="I1806" s="55">
        <v>508581.53</v>
      </c>
      <c r="J1806">
        <v>7</v>
      </c>
    </row>
    <row r="1807" spans="1:10" ht="15.75" hidden="1" customHeight="1">
      <c r="A1807" t="s">
        <v>3468</v>
      </c>
      <c r="B1807" t="s">
        <v>2317</v>
      </c>
      <c r="C1807">
        <v>0</v>
      </c>
      <c r="D1807">
        <v>6</v>
      </c>
      <c r="E1807">
        <v>2025</v>
      </c>
      <c r="F1807" s="55">
        <v>0</v>
      </c>
      <c r="G1807" s="55">
        <v>29373856</v>
      </c>
      <c r="H1807" s="55">
        <v>19902757.039999999</v>
      </c>
      <c r="I1807" s="55">
        <v>9471098.9600000009</v>
      </c>
      <c r="J1807">
        <v>7</v>
      </c>
    </row>
    <row r="1808" spans="1:10" ht="15.75" hidden="1" customHeight="1">
      <c r="A1808" t="s">
        <v>3469</v>
      </c>
      <c r="B1808" t="s">
        <v>2321</v>
      </c>
      <c r="C1808">
        <v>0</v>
      </c>
      <c r="D1808">
        <v>6</v>
      </c>
      <c r="E1808">
        <v>2025</v>
      </c>
      <c r="F1808" s="55">
        <v>0</v>
      </c>
      <c r="G1808" s="55">
        <v>10593493</v>
      </c>
      <c r="H1808" s="55">
        <v>124773.82</v>
      </c>
      <c r="I1808" s="55">
        <v>10468719.18</v>
      </c>
      <c r="J1808">
        <v>7</v>
      </c>
    </row>
    <row r="1809" spans="1:10" ht="15.75" hidden="1" customHeight="1">
      <c r="A1809" t="s">
        <v>3470</v>
      </c>
      <c r="B1809" t="s">
        <v>2323</v>
      </c>
      <c r="C1809">
        <v>0</v>
      </c>
      <c r="D1809">
        <v>6</v>
      </c>
      <c r="E1809">
        <v>2025</v>
      </c>
      <c r="F1809" s="55">
        <v>0</v>
      </c>
      <c r="G1809" s="55">
        <v>15654807</v>
      </c>
      <c r="H1809" s="55">
        <v>234333.28</v>
      </c>
      <c r="I1809" s="55">
        <v>15420473.720000001</v>
      </c>
      <c r="J1809">
        <v>7</v>
      </c>
    </row>
    <row r="1810" spans="1:10" ht="15.75" hidden="1" customHeight="1">
      <c r="A1810" t="s">
        <v>3471</v>
      </c>
      <c r="B1810" t="s">
        <v>2327</v>
      </c>
      <c r="C1810">
        <v>0</v>
      </c>
      <c r="D1810">
        <v>6</v>
      </c>
      <c r="E1810">
        <v>2025</v>
      </c>
      <c r="F1810" s="55">
        <v>0</v>
      </c>
      <c r="G1810" s="55">
        <v>2839979</v>
      </c>
      <c r="H1810" s="55">
        <v>1434675.85</v>
      </c>
      <c r="I1810" s="55">
        <v>1405303.15</v>
      </c>
      <c r="J1810">
        <v>7</v>
      </c>
    </row>
    <row r="1811" spans="1:10" ht="15.75" hidden="1" customHeight="1">
      <c r="A1811" t="s">
        <v>3472</v>
      </c>
      <c r="B1811" t="s">
        <v>2329</v>
      </c>
      <c r="C1811">
        <v>0</v>
      </c>
      <c r="D1811">
        <v>6</v>
      </c>
      <c r="E1811">
        <v>2025</v>
      </c>
      <c r="F1811" s="55">
        <v>0</v>
      </c>
      <c r="G1811" s="55">
        <v>3329826</v>
      </c>
      <c r="H1811" s="55">
        <v>2286778.6</v>
      </c>
      <c r="I1811" s="55">
        <v>1043047.4</v>
      </c>
      <c r="J1811">
        <v>7</v>
      </c>
    </row>
    <row r="1812" spans="1:10" ht="15.75" hidden="1" customHeight="1">
      <c r="A1812" t="s">
        <v>3473</v>
      </c>
      <c r="B1812" t="s">
        <v>2334</v>
      </c>
      <c r="C1812">
        <v>0</v>
      </c>
      <c r="D1812">
        <v>6</v>
      </c>
      <c r="E1812">
        <v>2025</v>
      </c>
      <c r="F1812" s="55">
        <v>0</v>
      </c>
      <c r="G1812" s="55">
        <v>65476406</v>
      </c>
      <c r="H1812" s="55">
        <v>41753801.770000003</v>
      </c>
      <c r="I1812" s="55">
        <v>23722604.23</v>
      </c>
      <c r="J1812">
        <v>6</v>
      </c>
    </row>
    <row r="1813" spans="1:10" ht="15.75" hidden="1" customHeight="1">
      <c r="A1813" t="s">
        <v>3474</v>
      </c>
      <c r="B1813" t="s">
        <v>2336</v>
      </c>
      <c r="C1813">
        <v>0</v>
      </c>
      <c r="D1813">
        <v>6</v>
      </c>
      <c r="E1813">
        <v>2025</v>
      </c>
      <c r="F1813" s="55">
        <v>0</v>
      </c>
      <c r="G1813" s="55">
        <v>32596136</v>
      </c>
      <c r="H1813" s="55">
        <v>22413136.75</v>
      </c>
      <c r="I1813" s="55">
        <v>10182999.25</v>
      </c>
      <c r="J1813">
        <v>7</v>
      </c>
    </row>
    <row r="1814" spans="1:10" ht="15.75" hidden="1" customHeight="1">
      <c r="A1814" t="s">
        <v>3475</v>
      </c>
      <c r="B1814" t="s">
        <v>2338</v>
      </c>
      <c r="C1814">
        <v>0</v>
      </c>
      <c r="D1814">
        <v>6</v>
      </c>
      <c r="E1814">
        <v>2025</v>
      </c>
      <c r="F1814" s="55">
        <v>0</v>
      </c>
      <c r="G1814" s="55">
        <v>6963874</v>
      </c>
      <c r="H1814" s="55">
        <v>4978426.2699999996</v>
      </c>
      <c r="I1814" s="55">
        <v>1985447.73</v>
      </c>
      <c r="J1814">
        <v>7</v>
      </c>
    </row>
    <row r="1815" spans="1:10" ht="15.75" hidden="1" customHeight="1">
      <c r="A1815" t="s">
        <v>3476</v>
      </c>
      <c r="B1815" t="s">
        <v>1882</v>
      </c>
      <c r="C1815">
        <v>0</v>
      </c>
      <c r="D1815">
        <v>6</v>
      </c>
      <c r="E1815">
        <v>2025</v>
      </c>
      <c r="F1815" s="55">
        <v>0</v>
      </c>
      <c r="G1815" s="55">
        <v>16016214</v>
      </c>
      <c r="H1815" s="55">
        <v>7958502.7599999998</v>
      </c>
      <c r="I1815" s="55">
        <v>8057711.2400000002</v>
      </c>
      <c r="J1815">
        <v>7</v>
      </c>
    </row>
    <row r="1816" spans="1:10" ht="15.75" hidden="1" customHeight="1">
      <c r="A1816" t="s">
        <v>3477</v>
      </c>
      <c r="B1816" t="s">
        <v>2345</v>
      </c>
      <c r="C1816">
        <v>0</v>
      </c>
      <c r="D1816">
        <v>6</v>
      </c>
      <c r="E1816">
        <v>2025</v>
      </c>
      <c r="F1816" s="55">
        <v>0</v>
      </c>
      <c r="G1816" s="55">
        <v>6460647</v>
      </c>
      <c r="H1816" s="55">
        <v>3187446.99</v>
      </c>
      <c r="I1816" s="55">
        <v>3273200.01</v>
      </c>
      <c r="J1816">
        <v>7</v>
      </c>
    </row>
    <row r="1817" spans="1:10" ht="15.75" hidden="1" customHeight="1">
      <c r="A1817" t="s">
        <v>3478</v>
      </c>
      <c r="B1817" t="s">
        <v>2349</v>
      </c>
      <c r="C1817">
        <v>0</v>
      </c>
      <c r="D1817">
        <v>6</v>
      </c>
      <c r="E1817">
        <v>2025</v>
      </c>
      <c r="F1817" s="55">
        <v>0</v>
      </c>
      <c r="G1817" s="55">
        <v>3216289</v>
      </c>
      <c r="H1817" s="55">
        <v>3216289</v>
      </c>
      <c r="I1817" s="55">
        <v>0</v>
      </c>
      <c r="J1817">
        <v>7</v>
      </c>
    </row>
    <row r="1818" spans="1:10" ht="15.75" hidden="1" customHeight="1">
      <c r="A1818" t="s">
        <v>3479</v>
      </c>
      <c r="B1818" t="s">
        <v>3330</v>
      </c>
      <c r="C1818">
        <v>0</v>
      </c>
      <c r="D1818">
        <v>6</v>
      </c>
      <c r="E1818">
        <v>2025</v>
      </c>
      <c r="F1818" s="55">
        <v>0</v>
      </c>
      <c r="G1818" s="55">
        <v>223246</v>
      </c>
      <c r="H1818" s="55">
        <v>0</v>
      </c>
      <c r="I1818" s="55">
        <v>223246</v>
      </c>
      <c r="J1818">
        <v>7</v>
      </c>
    </row>
    <row r="1819" spans="1:10" ht="15.75" hidden="1" customHeight="1">
      <c r="A1819" t="s">
        <v>3480</v>
      </c>
      <c r="B1819" t="s">
        <v>2354</v>
      </c>
      <c r="C1819">
        <v>0</v>
      </c>
      <c r="D1819">
        <v>6</v>
      </c>
      <c r="E1819">
        <v>2025</v>
      </c>
      <c r="F1819" s="55">
        <v>0</v>
      </c>
      <c r="G1819" s="55">
        <v>77963353</v>
      </c>
      <c r="H1819" s="55">
        <v>45995303.18</v>
      </c>
      <c r="I1819" s="55">
        <v>31968049.82</v>
      </c>
      <c r="J1819">
        <v>6</v>
      </c>
    </row>
    <row r="1820" spans="1:10" ht="15.75" hidden="1" customHeight="1">
      <c r="A1820" t="s">
        <v>3481</v>
      </c>
      <c r="B1820" t="s">
        <v>2356</v>
      </c>
      <c r="C1820">
        <v>0</v>
      </c>
      <c r="D1820">
        <v>6</v>
      </c>
      <c r="E1820">
        <v>2025</v>
      </c>
      <c r="F1820" s="55">
        <v>0</v>
      </c>
      <c r="G1820" s="55">
        <v>4442000</v>
      </c>
      <c r="H1820" s="55">
        <v>2489718.87</v>
      </c>
      <c r="I1820" s="55">
        <v>1952281.13</v>
      </c>
      <c r="J1820">
        <v>7</v>
      </c>
    </row>
    <row r="1821" spans="1:10" ht="15.75" hidden="1" customHeight="1">
      <c r="A1821" t="s">
        <v>3482</v>
      </c>
      <c r="B1821" t="s">
        <v>2360</v>
      </c>
      <c r="C1821">
        <v>0</v>
      </c>
      <c r="D1821">
        <v>6</v>
      </c>
      <c r="E1821">
        <v>2025</v>
      </c>
      <c r="F1821" s="55">
        <v>0</v>
      </c>
      <c r="G1821" s="55">
        <v>48111120</v>
      </c>
      <c r="H1821" s="55">
        <v>29682721.600000001</v>
      </c>
      <c r="I1821" s="55">
        <v>18428398.399999999</v>
      </c>
      <c r="J1821">
        <v>7</v>
      </c>
    </row>
    <row r="1822" spans="1:10" ht="15.75" hidden="1" customHeight="1">
      <c r="A1822" t="s">
        <v>3483</v>
      </c>
      <c r="B1822" t="s">
        <v>2362</v>
      </c>
      <c r="C1822">
        <v>0</v>
      </c>
      <c r="D1822">
        <v>6</v>
      </c>
      <c r="E1822">
        <v>2025</v>
      </c>
      <c r="F1822" s="55">
        <v>0</v>
      </c>
      <c r="G1822" s="55">
        <v>12795299</v>
      </c>
      <c r="H1822" s="55">
        <v>6576213.6699999999</v>
      </c>
      <c r="I1822" s="55">
        <v>6219085.3300000001</v>
      </c>
      <c r="J1822">
        <v>7</v>
      </c>
    </row>
    <row r="1823" spans="1:10" ht="15.75" hidden="1" customHeight="1">
      <c r="A1823" t="s">
        <v>3484</v>
      </c>
      <c r="B1823" t="s">
        <v>2364</v>
      </c>
      <c r="C1823">
        <v>0</v>
      </c>
      <c r="D1823">
        <v>6</v>
      </c>
      <c r="E1823">
        <v>2025</v>
      </c>
      <c r="F1823" s="55">
        <v>0</v>
      </c>
      <c r="G1823" s="55">
        <v>11420722</v>
      </c>
      <c r="H1823" s="55">
        <v>7143466.5499999998</v>
      </c>
      <c r="I1823" s="55">
        <v>4277255.45</v>
      </c>
      <c r="J1823">
        <v>7</v>
      </c>
    </row>
    <row r="1824" spans="1:10" ht="15.75" hidden="1" customHeight="1">
      <c r="A1824" t="s">
        <v>3485</v>
      </c>
      <c r="B1824" t="s">
        <v>2367</v>
      </c>
      <c r="C1824">
        <v>0</v>
      </c>
      <c r="D1824">
        <v>6</v>
      </c>
      <c r="E1824">
        <v>2025</v>
      </c>
      <c r="F1824" s="55">
        <v>0</v>
      </c>
      <c r="G1824" s="55">
        <v>1194212</v>
      </c>
      <c r="H1824" s="55">
        <v>103182.49</v>
      </c>
      <c r="I1824" s="55">
        <v>1091029.51</v>
      </c>
      <c r="J1824">
        <v>7</v>
      </c>
    </row>
    <row r="1825" spans="1:10" ht="15.75" hidden="1" customHeight="1">
      <c r="A1825" t="s">
        <v>3486</v>
      </c>
      <c r="B1825" t="s">
        <v>2372</v>
      </c>
      <c r="C1825">
        <v>0</v>
      </c>
      <c r="D1825">
        <v>6</v>
      </c>
      <c r="E1825">
        <v>2025</v>
      </c>
      <c r="F1825" s="55">
        <v>0</v>
      </c>
      <c r="G1825" s="55">
        <v>32157920</v>
      </c>
      <c r="H1825" s="55">
        <v>19510171.059999999</v>
      </c>
      <c r="I1825" s="55">
        <v>12647748.939999999</v>
      </c>
      <c r="J1825">
        <v>6</v>
      </c>
    </row>
    <row r="1826" spans="1:10" ht="15.75" hidden="1" customHeight="1">
      <c r="A1826" t="s">
        <v>3487</v>
      </c>
      <c r="B1826" t="s">
        <v>2374</v>
      </c>
      <c r="C1826">
        <v>0</v>
      </c>
      <c r="D1826">
        <v>6</v>
      </c>
      <c r="E1826">
        <v>2025</v>
      </c>
      <c r="F1826" s="55">
        <v>0</v>
      </c>
      <c r="G1826" s="55">
        <v>32157920</v>
      </c>
      <c r="H1826" s="55">
        <v>19510171.059999999</v>
      </c>
      <c r="I1826" s="55">
        <v>12647748.939999999</v>
      </c>
      <c r="J1826">
        <v>7</v>
      </c>
    </row>
    <row r="1827" spans="1:10" ht="15.75" hidden="1" customHeight="1">
      <c r="A1827" t="s">
        <v>3488</v>
      </c>
      <c r="B1827" t="s">
        <v>3489</v>
      </c>
      <c r="C1827">
        <v>0</v>
      </c>
      <c r="D1827">
        <v>6</v>
      </c>
      <c r="E1827">
        <v>2025</v>
      </c>
      <c r="F1827" s="55">
        <v>0</v>
      </c>
      <c r="G1827" s="55">
        <v>23477817</v>
      </c>
      <c r="H1827" s="55">
        <v>17932243.219999999</v>
      </c>
      <c r="I1827" s="55">
        <v>5545573.7800000003</v>
      </c>
      <c r="J1827">
        <v>5</v>
      </c>
    </row>
    <row r="1828" spans="1:10" ht="15.75" hidden="1" customHeight="1">
      <c r="A1828" t="s">
        <v>3490</v>
      </c>
      <c r="B1828" t="s">
        <v>2381</v>
      </c>
      <c r="C1828">
        <v>0</v>
      </c>
      <c r="D1828">
        <v>6</v>
      </c>
      <c r="E1828">
        <v>2025</v>
      </c>
      <c r="F1828" s="55">
        <v>0</v>
      </c>
      <c r="G1828" s="55">
        <v>6390002</v>
      </c>
      <c r="H1828" s="55">
        <v>4291898.29</v>
      </c>
      <c r="I1828" s="55">
        <v>2098103.71</v>
      </c>
      <c r="J1828">
        <v>6</v>
      </c>
    </row>
    <row r="1829" spans="1:10" ht="15.75" hidden="1" customHeight="1">
      <c r="A1829" t="s">
        <v>3491</v>
      </c>
      <c r="B1829" t="s">
        <v>2383</v>
      </c>
      <c r="C1829">
        <v>0</v>
      </c>
      <c r="D1829">
        <v>6</v>
      </c>
      <c r="E1829">
        <v>2025</v>
      </c>
      <c r="F1829" s="55">
        <v>0</v>
      </c>
      <c r="G1829" s="55">
        <v>677004</v>
      </c>
      <c r="H1829" s="55">
        <v>368809.71</v>
      </c>
      <c r="I1829" s="55">
        <v>308194.28999999998</v>
      </c>
      <c r="J1829">
        <v>7</v>
      </c>
    </row>
    <row r="1830" spans="1:10" ht="15.75" hidden="1" customHeight="1">
      <c r="A1830" t="s">
        <v>3492</v>
      </c>
      <c r="B1830" t="s">
        <v>2387</v>
      </c>
      <c r="C1830">
        <v>0</v>
      </c>
      <c r="D1830">
        <v>6</v>
      </c>
      <c r="E1830">
        <v>2025</v>
      </c>
      <c r="F1830" s="55">
        <v>0</v>
      </c>
      <c r="G1830" s="55">
        <v>253306</v>
      </c>
      <c r="H1830" s="55">
        <v>3667</v>
      </c>
      <c r="I1830" s="55">
        <v>249639</v>
      </c>
      <c r="J1830">
        <v>7</v>
      </c>
    </row>
    <row r="1831" spans="1:10" ht="15.75" hidden="1" customHeight="1">
      <c r="A1831" t="s">
        <v>3493</v>
      </c>
      <c r="B1831" t="s">
        <v>2391</v>
      </c>
      <c r="C1831">
        <v>0</v>
      </c>
      <c r="D1831">
        <v>6</v>
      </c>
      <c r="E1831">
        <v>2025</v>
      </c>
      <c r="F1831" s="55">
        <v>0</v>
      </c>
      <c r="G1831" s="55">
        <v>765852</v>
      </c>
      <c r="H1831" s="55">
        <v>582662.68000000005</v>
      </c>
      <c r="I1831" s="55">
        <v>183189.32</v>
      </c>
      <c r="J1831">
        <v>7</v>
      </c>
    </row>
    <row r="1832" spans="1:10" ht="15.75" hidden="1" customHeight="1">
      <c r="A1832" t="s">
        <v>3494</v>
      </c>
      <c r="B1832" t="s">
        <v>2393</v>
      </c>
      <c r="C1832">
        <v>0</v>
      </c>
      <c r="D1832">
        <v>6</v>
      </c>
      <c r="E1832">
        <v>2025</v>
      </c>
      <c r="F1832" s="55">
        <v>0</v>
      </c>
      <c r="G1832" s="55">
        <v>3417076</v>
      </c>
      <c r="H1832" s="55">
        <v>3299351.86</v>
      </c>
      <c r="I1832" s="55">
        <v>117724.14</v>
      </c>
      <c r="J1832">
        <v>7</v>
      </c>
    </row>
    <row r="1833" spans="1:10" ht="15.75" hidden="1" customHeight="1">
      <c r="A1833" t="s">
        <v>3495</v>
      </c>
      <c r="B1833" t="s">
        <v>2395</v>
      </c>
      <c r="C1833">
        <v>0</v>
      </c>
      <c r="D1833">
        <v>6</v>
      </c>
      <c r="E1833">
        <v>2025</v>
      </c>
      <c r="F1833" s="55">
        <v>0</v>
      </c>
      <c r="G1833" s="55">
        <v>1276764</v>
      </c>
      <c r="H1833" s="55">
        <v>37407.040000000001</v>
      </c>
      <c r="I1833" s="55">
        <v>1239356.96</v>
      </c>
      <c r="J1833">
        <v>7</v>
      </c>
    </row>
    <row r="1834" spans="1:10" ht="15.75" hidden="1" customHeight="1">
      <c r="A1834" t="s">
        <v>3496</v>
      </c>
      <c r="B1834" t="s">
        <v>2401</v>
      </c>
      <c r="C1834">
        <v>0</v>
      </c>
      <c r="D1834">
        <v>6</v>
      </c>
      <c r="E1834">
        <v>2025</v>
      </c>
      <c r="F1834" s="55">
        <v>0</v>
      </c>
      <c r="G1834" s="55">
        <v>14080928</v>
      </c>
      <c r="H1834" s="55">
        <v>12609005.76</v>
      </c>
      <c r="I1834" s="55">
        <v>1471922.24</v>
      </c>
      <c r="J1834">
        <v>6</v>
      </c>
    </row>
    <row r="1835" spans="1:10" ht="15.75" hidden="1" customHeight="1">
      <c r="A1835" t="s">
        <v>3497</v>
      </c>
      <c r="B1835" t="s">
        <v>2403</v>
      </c>
      <c r="C1835">
        <v>0</v>
      </c>
      <c r="D1835">
        <v>6</v>
      </c>
      <c r="E1835">
        <v>2025</v>
      </c>
      <c r="F1835" s="55">
        <v>0</v>
      </c>
      <c r="G1835" s="55">
        <v>14015924</v>
      </c>
      <c r="H1835" s="55">
        <v>12565882.32</v>
      </c>
      <c r="I1835" s="55">
        <v>1450041.68</v>
      </c>
      <c r="J1835">
        <v>7</v>
      </c>
    </row>
    <row r="1836" spans="1:10" ht="15.75" hidden="1" customHeight="1">
      <c r="A1836" t="s">
        <v>3498</v>
      </c>
      <c r="B1836" t="s">
        <v>2405</v>
      </c>
      <c r="C1836">
        <v>0</v>
      </c>
      <c r="D1836">
        <v>6</v>
      </c>
      <c r="E1836">
        <v>2025</v>
      </c>
      <c r="F1836" s="55">
        <v>0</v>
      </c>
      <c r="G1836" s="55">
        <v>65004</v>
      </c>
      <c r="H1836" s="55">
        <v>43123.44</v>
      </c>
      <c r="I1836" s="55">
        <v>21880.560000000001</v>
      </c>
      <c r="J1836">
        <v>7</v>
      </c>
    </row>
    <row r="1837" spans="1:10" ht="15.75" hidden="1" customHeight="1">
      <c r="A1837" t="s">
        <v>3499</v>
      </c>
      <c r="B1837" t="s">
        <v>2411</v>
      </c>
      <c r="C1837">
        <v>0</v>
      </c>
      <c r="D1837">
        <v>6</v>
      </c>
      <c r="E1837">
        <v>2025</v>
      </c>
      <c r="F1837" s="55">
        <v>0</v>
      </c>
      <c r="G1837" s="55">
        <v>1411516</v>
      </c>
      <c r="H1837" s="55">
        <v>232167.5</v>
      </c>
      <c r="I1837" s="55">
        <v>1179348.5</v>
      </c>
      <c r="J1837">
        <v>6</v>
      </c>
    </row>
    <row r="1838" spans="1:10" ht="15.75" hidden="1" customHeight="1">
      <c r="A1838" t="s">
        <v>3500</v>
      </c>
      <c r="B1838" t="s">
        <v>2413</v>
      </c>
      <c r="C1838">
        <v>0</v>
      </c>
      <c r="D1838">
        <v>6</v>
      </c>
      <c r="E1838">
        <v>2025</v>
      </c>
      <c r="F1838" s="55">
        <v>0</v>
      </c>
      <c r="G1838" s="55">
        <v>6000</v>
      </c>
      <c r="H1838" s="55">
        <v>5959.56</v>
      </c>
      <c r="I1838" s="55">
        <v>40.44</v>
      </c>
      <c r="J1838">
        <v>7</v>
      </c>
    </row>
    <row r="1839" spans="1:10" ht="15.75" hidden="1" customHeight="1">
      <c r="A1839" t="s">
        <v>3501</v>
      </c>
      <c r="B1839" t="s">
        <v>3351</v>
      </c>
      <c r="C1839">
        <v>0</v>
      </c>
      <c r="D1839">
        <v>6</v>
      </c>
      <c r="E1839">
        <v>2025</v>
      </c>
      <c r="F1839" s="55">
        <v>0</v>
      </c>
      <c r="G1839" s="55">
        <v>2637</v>
      </c>
      <c r="H1839" s="55">
        <v>0</v>
      </c>
      <c r="I1839" s="55">
        <v>2637</v>
      </c>
      <c r="J1839">
        <v>7</v>
      </c>
    </row>
    <row r="1840" spans="1:10" ht="15.75" hidden="1" customHeight="1">
      <c r="A1840" t="s">
        <v>3502</v>
      </c>
      <c r="B1840" t="s">
        <v>3353</v>
      </c>
      <c r="C1840">
        <v>0</v>
      </c>
      <c r="D1840">
        <v>6</v>
      </c>
      <c r="E1840">
        <v>2025</v>
      </c>
      <c r="F1840" s="55">
        <v>0</v>
      </c>
      <c r="G1840" s="55">
        <v>7908</v>
      </c>
      <c r="H1840" s="55">
        <v>2134.4</v>
      </c>
      <c r="I1840" s="55">
        <v>5773.6</v>
      </c>
      <c r="J1840">
        <v>7</v>
      </c>
    </row>
    <row r="1841" spans="1:10" ht="15.75" hidden="1" customHeight="1">
      <c r="A1841" t="s">
        <v>3503</v>
      </c>
      <c r="B1841" t="s">
        <v>2415</v>
      </c>
      <c r="C1841">
        <v>0</v>
      </c>
      <c r="D1841">
        <v>6</v>
      </c>
      <c r="E1841">
        <v>2025</v>
      </c>
      <c r="F1841" s="55">
        <v>0</v>
      </c>
      <c r="G1841" s="55">
        <v>277091</v>
      </c>
      <c r="H1841" s="55">
        <v>18889.599999999999</v>
      </c>
      <c r="I1841" s="55">
        <v>258201.4</v>
      </c>
      <c r="J1841">
        <v>7</v>
      </c>
    </row>
    <row r="1842" spans="1:10" ht="15.75" hidden="1" customHeight="1">
      <c r="A1842" t="s">
        <v>3504</v>
      </c>
      <c r="B1842" t="s">
        <v>3356</v>
      </c>
      <c r="C1842">
        <v>0</v>
      </c>
      <c r="D1842">
        <v>6</v>
      </c>
      <c r="E1842">
        <v>2025</v>
      </c>
      <c r="F1842" s="55">
        <v>0</v>
      </c>
      <c r="G1842" s="55">
        <v>101643</v>
      </c>
      <c r="H1842" s="55">
        <v>219.01</v>
      </c>
      <c r="I1842" s="55">
        <v>101423.99</v>
      </c>
      <c r="J1842">
        <v>7</v>
      </c>
    </row>
    <row r="1843" spans="1:10" ht="15.75" hidden="1" customHeight="1">
      <c r="A1843" t="s">
        <v>3505</v>
      </c>
      <c r="B1843" t="s">
        <v>3358</v>
      </c>
      <c r="C1843">
        <v>0</v>
      </c>
      <c r="D1843">
        <v>6</v>
      </c>
      <c r="E1843">
        <v>2025</v>
      </c>
      <c r="F1843" s="55">
        <v>0</v>
      </c>
      <c r="G1843" s="55">
        <v>81894</v>
      </c>
      <c r="H1843" s="55">
        <v>19230.71</v>
      </c>
      <c r="I1843" s="55">
        <v>62663.29</v>
      </c>
      <c r="J1843">
        <v>7</v>
      </c>
    </row>
    <row r="1844" spans="1:10" ht="15.75" hidden="1" customHeight="1">
      <c r="A1844" t="s">
        <v>3506</v>
      </c>
      <c r="B1844" t="s">
        <v>3360</v>
      </c>
      <c r="C1844">
        <v>0</v>
      </c>
      <c r="D1844">
        <v>6</v>
      </c>
      <c r="E1844">
        <v>2025</v>
      </c>
      <c r="F1844" s="55">
        <v>0</v>
      </c>
      <c r="G1844" s="55">
        <v>934343</v>
      </c>
      <c r="H1844" s="55">
        <v>185734.22</v>
      </c>
      <c r="I1844" s="55">
        <v>748608.78</v>
      </c>
      <c r="J1844">
        <v>7</v>
      </c>
    </row>
    <row r="1845" spans="1:10" ht="15.75" hidden="1" customHeight="1">
      <c r="A1845" t="s">
        <v>3507</v>
      </c>
      <c r="B1845" t="s">
        <v>3362</v>
      </c>
      <c r="C1845">
        <v>0</v>
      </c>
      <c r="D1845">
        <v>6</v>
      </c>
      <c r="E1845">
        <v>2025</v>
      </c>
      <c r="F1845" s="55">
        <v>0</v>
      </c>
      <c r="G1845" s="55">
        <v>277574</v>
      </c>
      <c r="H1845" s="55">
        <v>60751.28</v>
      </c>
      <c r="I1845" s="55">
        <v>216822.72</v>
      </c>
      <c r="J1845">
        <v>6</v>
      </c>
    </row>
    <row r="1846" spans="1:10" ht="15.75" hidden="1" customHeight="1">
      <c r="A1846" t="s">
        <v>3508</v>
      </c>
      <c r="B1846" t="s">
        <v>3364</v>
      </c>
      <c r="C1846">
        <v>0</v>
      </c>
      <c r="D1846">
        <v>6</v>
      </c>
      <c r="E1846">
        <v>2025</v>
      </c>
      <c r="F1846" s="55">
        <v>0</v>
      </c>
      <c r="G1846" s="55">
        <v>272304</v>
      </c>
      <c r="H1846" s="55">
        <v>57295.87</v>
      </c>
      <c r="I1846" s="55">
        <v>215008.13</v>
      </c>
      <c r="J1846">
        <v>7</v>
      </c>
    </row>
    <row r="1847" spans="1:10" ht="15.75" hidden="1" customHeight="1">
      <c r="A1847" t="s">
        <v>3509</v>
      </c>
      <c r="B1847" t="s">
        <v>2421</v>
      </c>
      <c r="C1847">
        <v>0</v>
      </c>
      <c r="D1847">
        <v>6</v>
      </c>
      <c r="E1847">
        <v>2025</v>
      </c>
      <c r="F1847" s="55">
        <v>0</v>
      </c>
      <c r="G1847" s="55">
        <v>5270</v>
      </c>
      <c r="H1847" s="55">
        <v>3455.41</v>
      </c>
      <c r="I1847" s="55">
        <v>1814.59</v>
      </c>
      <c r="J1847">
        <v>7</v>
      </c>
    </row>
    <row r="1848" spans="1:10" ht="15.75" hidden="1" customHeight="1">
      <c r="A1848" t="s">
        <v>3510</v>
      </c>
      <c r="B1848" t="s">
        <v>2424</v>
      </c>
      <c r="C1848">
        <v>0</v>
      </c>
      <c r="D1848">
        <v>6</v>
      </c>
      <c r="E1848">
        <v>2025</v>
      </c>
      <c r="F1848" s="55">
        <v>0</v>
      </c>
      <c r="G1848" s="55">
        <v>849363</v>
      </c>
      <c r="H1848" s="55">
        <v>601439.71</v>
      </c>
      <c r="I1848" s="55">
        <v>247923.29</v>
      </c>
      <c r="J1848">
        <v>6</v>
      </c>
    </row>
    <row r="1849" spans="1:10" ht="15.75" hidden="1" customHeight="1">
      <c r="A1849" t="s">
        <v>3511</v>
      </c>
      <c r="B1849" t="s">
        <v>3368</v>
      </c>
      <c r="C1849">
        <v>0</v>
      </c>
      <c r="D1849">
        <v>6</v>
      </c>
      <c r="E1849">
        <v>2025</v>
      </c>
      <c r="F1849" s="55">
        <v>0</v>
      </c>
      <c r="G1849" s="55">
        <v>849363</v>
      </c>
      <c r="H1849" s="55">
        <v>601439.71</v>
      </c>
      <c r="I1849" s="55">
        <v>247923.29</v>
      </c>
      <c r="J1849">
        <v>7</v>
      </c>
    </row>
    <row r="1850" spans="1:10" ht="15.75" hidden="1" customHeight="1">
      <c r="A1850" t="s">
        <v>3512</v>
      </c>
      <c r="B1850" t="s">
        <v>3370</v>
      </c>
      <c r="C1850">
        <v>0</v>
      </c>
      <c r="D1850">
        <v>6</v>
      </c>
      <c r="E1850">
        <v>2025</v>
      </c>
      <c r="F1850" s="55">
        <v>0</v>
      </c>
      <c r="G1850" s="55">
        <v>468434</v>
      </c>
      <c r="H1850" s="55">
        <v>136980.68</v>
      </c>
      <c r="I1850" s="55">
        <v>331453.32</v>
      </c>
      <c r="J1850">
        <v>6</v>
      </c>
    </row>
    <row r="1851" spans="1:10" ht="15.75" hidden="1" customHeight="1">
      <c r="A1851" t="s">
        <v>3513</v>
      </c>
      <c r="B1851" t="s">
        <v>3370</v>
      </c>
      <c r="C1851">
        <v>0</v>
      </c>
      <c r="D1851">
        <v>6</v>
      </c>
      <c r="E1851">
        <v>2025</v>
      </c>
      <c r="F1851" s="55">
        <v>0</v>
      </c>
      <c r="G1851" s="55">
        <v>33884</v>
      </c>
      <c r="H1851" s="55">
        <v>2392.9499999999998</v>
      </c>
      <c r="I1851" s="55">
        <v>31491.05</v>
      </c>
      <c r="J1851">
        <v>7</v>
      </c>
    </row>
    <row r="1852" spans="1:10" ht="15.75" hidden="1" customHeight="1">
      <c r="A1852" t="s">
        <v>3514</v>
      </c>
      <c r="B1852" t="s">
        <v>3373</v>
      </c>
      <c r="C1852">
        <v>0</v>
      </c>
      <c r="D1852">
        <v>6</v>
      </c>
      <c r="E1852">
        <v>2025</v>
      </c>
      <c r="F1852" s="55">
        <v>0</v>
      </c>
      <c r="G1852" s="55">
        <v>22589</v>
      </c>
      <c r="H1852" s="55">
        <v>0</v>
      </c>
      <c r="I1852" s="55">
        <v>22589</v>
      </c>
      <c r="J1852">
        <v>7</v>
      </c>
    </row>
    <row r="1853" spans="1:10" ht="15.75" hidden="1" customHeight="1">
      <c r="A1853" t="s">
        <v>3515</v>
      </c>
      <c r="B1853" t="s">
        <v>3375</v>
      </c>
      <c r="C1853">
        <v>0</v>
      </c>
      <c r="D1853">
        <v>6</v>
      </c>
      <c r="E1853">
        <v>2025</v>
      </c>
      <c r="F1853" s="55">
        <v>0</v>
      </c>
      <c r="G1853" s="55">
        <v>151983</v>
      </c>
      <c r="H1853" s="55">
        <v>0</v>
      </c>
      <c r="I1853" s="55">
        <v>151983</v>
      </c>
      <c r="J1853">
        <v>7</v>
      </c>
    </row>
    <row r="1854" spans="1:10" ht="15.75" hidden="1" customHeight="1">
      <c r="A1854" t="s">
        <v>3516</v>
      </c>
      <c r="B1854" t="s">
        <v>3377</v>
      </c>
      <c r="C1854">
        <v>0</v>
      </c>
      <c r="D1854">
        <v>6</v>
      </c>
      <c r="E1854">
        <v>2025</v>
      </c>
      <c r="F1854" s="55">
        <v>0</v>
      </c>
      <c r="G1854" s="55">
        <v>158315</v>
      </c>
      <c r="H1854" s="55">
        <v>89757.73</v>
      </c>
      <c r="I1854" s="55">
        <v>68557.27</v>
      </c>
      <c r="J1854">
        <v>7</v>
      </c>
    </row>
    <row r="1855" spans="1:10" ht="15.75" hidden="1" customHeight="1">
      <c r="A1855" t="s">
        <v>3518</v>
      </c>
      <c r="B1855" t="s">
        <v>2432</v>
      </c>
      <c r="C1855">
        <v>0</v>
      </c>
      <c r="D1855">
        <v>6</v>
      </c>
      <c r="E1855">
        <v>2025</v>
      </c>
      <c r="F1855" s="55">
        <v>0</v>
      </c>
      <c r="G1855" s="55">
        <v>31663</v>
      </c>
      <c r="H1855" s="55">
        <v>0</v>
      </c>
      <c r="I1855" s="55">
        <v>31663</v>
      </c>
      <c r="J1855">
        <v>7</v>
      </c>
    </row>
    <row r="1856" spans="1:10" ht="15.75" hidden="1" customHeight="1">
      <c r="A1856" t="s">
        <v>4483</v>
      </c>
      <c r="B1856" t="s">
        <v>4484</v>
      </c>
      <c r="C1856">
        <v>0</v>
      </c>
      <c r="D1856">
        <v>6</v>
      </c>
      <c r="E1856">
        <v>2025</v>
      </c>
      <c r="F1856" s="55">
        <v>0</v>
      </c>
      <c r="G1856" s="55">
        <v>70000</v>
      </c>
      <c r="H1856" s="55">
        <v>44830</v>
      </c>
      <c r="I1856" s="55">
        <v>25170</v>
      </c>
      <c r="J1856">
        <v>7</v>
      </c>
    </row>
    <row r="1857" spans="1:10" ht="15.75" hidden="1" customHeight="1">
      <c r="A1857" t="s">
        <v>3519</v>
      </c>
      <c r="B1857" t="s">
        <v>2439</v>
      </c>
      <c r="C1857">
        <v>0</v>
      </c>
      <c r="D1857">
        <v>6</v>
      </c>
      <c r="E1857">
        <v>2025</v>
      </c>
      <c r="F1857" s="55">
        <v>0</v>
      </c>
      <c r="G1857" s="55">
        <v>144916299.46000001</v>
      </c>
      <c r="H1857" s="55">
        <v>72163144.900000006</v>
      </c>
      <c r="I1857" s="55">
        <v>72753154.560000002</v>
      </c>
      <c r="J1857">
        <v>5</v>
      </c>
    </row>
    <row r="1858" spans="1:10" ht="15.75" hidden="1" customHeight="1">
      <c r="A1858" t="s">
        <v>3520</v>
      </c>
      <c r="B1858" t="s">
        <v>2442</v>
      </c>
      <c r="C1858">
        <v>0</v>
      </c>
      <c r="D1858">
        <v>6</v>
      </c>
      <c r="E1858">
        <v>2025</v>
      </c>
      <c r="F1858" s="55">
        <v>0</v>
      </c>
      <c r="G1858" s="55">
        <v>33688263</v>
      </c>
      <c r="H1858" s="55">
        <v>23877247.859999999</v>
      </c>
      <c r="I1858" s="55">
        <v>9811015.1400000006</v>
      </c>
      <c r="J1858">
        <v>6</v>
      </c>
    </row>
    <row r="1859" spans="1:10" ht="15.75" hidden="1" customHeight="1">
      <c r="A1859" t="s">
        <v>3521</v>
      </c>
      <c r="B1859" t="s">
        <v>2444</v>
      </c>
      <c r="C1859">
        <v>0</v>
      </c>
      <c r="D1859">
        <v>6</v>
      </c>
      <c r="E1859">
        <v>2025</v>
      </c>
      <c r="F1859" s="55">
        <v>0</v>
      </c>
      <c r="G1859" s="55">
        <v>5043956</v>
      </c>
      <c r="H1859" s="55">
        <v>4914963</v>
      </c>
      <c r="I1859" s="55">
        <v>128993</v>
      </c>
      <c r="J1859">
        <v>7</v>
      </c>
    </row>
    <row r="1860" spans="1:10" ht="15.75" hidden="1" customHeight="1">
      <c r="A1860" t="s">
        <v>3522</v>
      </c>
      <c r="B1860" t="s">
        <v>2448</v>
      </c>
      <c r="C1860">
        <v>0</v>
      </c>
      <c r="D1860">
        <v>6</v>
      </c>
      <c r="E1860">
        <v>2025</v>
      </c>
      <c r="F1860" s="55">
        <v>0</v>
      </c>
      <c r="G1860" s="55">
        <v>381606</v>
      </c>
      <c r="H1860" s="55">
        <v>381597</v>
      </c>
      <c r="I1860" s="55">
        <v>9</v>
      </c>
      <c r="J1860">
        <v>7</v>
      </c>
    </row>
    <row r="1861" spans="1:10" ht="15.75" hidden="1" customHeight="1">
      <c r="A1861" t="s">
        <v>3523</v>
      </c>
      <c r="B1861" t="s">
        <v>2452</v>
      </c>
      <c r="C1861">
        <v>0</v>
      </c>
      <c r="D1861">
        <v>6</v>
      </c>
      <c r="E1861">
        <v>2025</v>
      </c>
      <c r="F1861" s="55">
        <v>0</v>
      </c>
      <c r="G1861" s="55">
        <v>1068376</v>
      </c>
      <c r="H1861" s="55">
        <v>1068371</v>
      </c>
      <c r="I1861" s="55">
        <v>5</v>
      </c>
      <c r="J1861">
        <v>7</v>
      </c>
    </row>
    <row r="1862" spans="1:10" ht="15.75" hidden="1" customHeight="1">
      <c r="A1862" t="s">
        <v>3524</v>
      </c>
      <c r="B1862" t="s">
        <v>3385</v>
      </c>
      <c r="C1862">
        <v>0</v>
      </c>
      <c r="D1862">
        <v>6</v>
      </c>
      <c r="E1862">
        <v>2025</v>
      </c>
      <c r="F1862" s="55">
        <v>0</v>
      </c>
      <c r="G1862" s="55">
        <v>155014</v>
      </c>
      <c r="H1862" s="55">
        <v>155014</v>
      </c>
      <c r="I1862" s="55">
        <v>0</v>
      </c>
      <c r="J1862">
        <v>7</v>
      </c>
    </row>
    <row r="1863" spans="1:10" ht="15.75" hidden="1" customHeight="1">
      <c r="A1863" t="s">
        <v>3525</v>
      </c>
      <c r="B1863" t="s">
        <v>2456</v>
      </c>
      <c r="C1863">
        <v>0</v>
      </c>
      <c r="D1863">
        <v>6</v>
      </c>
      <c r="E1863">
        <v>2025</v>
      </c>
      <c r="F1863" s="55">
        <v>0</v>
      </c>
      <c r="G1863" s="55">
        <v>13308282</v>
      </c>
      <c r="H1863" s="55">
        <v>10651037.75</v>
      </c>
      <c r="I1863" s="55">
        <v>2657244.25</v>
      </c>
      <c r="J1863">
        <v>7</v>
      </c>
    </row>
    <row r="1864" spans="1:10" ht="15.75" hidden="1" customHeight="1">
      <c r="A1864" t="s">
        <v>3526</v>
      </c>
      <c r="B1864" t="s">
        <v>2460</v>
      </c>
      <c r="C1864">
        <v>0</v>
      </c>
      <c r="D1864">
        <v>6</v>
      </c>
      <c r="E1864">
        <v>2025</v>
      </c>
      <c r="F1864" s="55">
        <v>0</v>
      </c>
      <c r="G1864" s="55">
        <v>663662</v>
      </c>
      <c r="H1864" s="55">
        <v>221626.1</v>
      </c>
      <c r="I1864" s="55">
        <v>442035.9</v>
      </c>
      <c r="J1864">
        <v>7</v>
      </c>
    </row>
    <row r="1865" spans="1:10" ht="15.75" hidden="1" customHeight="1">
      <c r="A1865" t="s">
        <v>3527</v>
      </c>
      <c r="B1865" t="s">
        <v>2464</v>
      </c>
      <c r="C1865">
        <v>0</v>
      </c>
      <c r="D1865">
        <v>6</v>
      </c>
      <c r="E1865">
        <v>2025</v>
      </c>
      <c r="F1865" s="55">
        <v>0</v>
      </c>
      <c r="G1865" s="55">
        <v>13067367</v>
      </c>
      <c r="H1865" s="55">
        <v>6484639.0099999998</v>
      </c>
      <c r="I1865" s="55">
        <v>6582727.9900000002</v>
      </c>
      <c r="J1865">
        <v>7</v>
      </c>
    </row>
    <row r="1866" spans="1:10" ht="15.75" hidden="1" customHeight="1">
      <c r="A1866" t="s">
        <v>3528</v>
      </c>
      <c r="B1866" t="s">
        <v>3391</v>
      </c>
      <c r="C1866">
        <v>0</v>
      </c>
      <c r="D1866">
        <v>6</v>
      </c>
      <c r="E1866">
        <v>2025</v>
      </c>
      <c r="F1866" s="55">
        <v>0</v>
      </c>
      <c r="G1866" s="55">
        <v>26807074</v>
      </c>
      <c r="H1866" s="55">
        <v>12269920.220000001</v>
      </c>
      <c r="I1866" s="55">
        <v>14537153.779999999</v>
      </c>
      <c r="J1866">
        <v>6</v>
      </c>
    </row>
    <row r="1867" spans="1:10" ht="15.75" hidden="1" customHeight="1">
      <c r="A1867" t="s">
        <v>3529</v>
      </c>
      <c r="B1867" t="s">
        <v>2471</v>
      </c>
      <c r="C1867">
        <v>0</v>
      </c>
      <c r="D1867">
        <v>6</v>
      </c>
      <c r="E1867">
        <v>2025</v>
      </c>
      <c r="F1867" s="55">
        <v>0</v>
      </c>
      <c r="G1867" s="55">
        <v>8495398</v>
      </c>
      <c r="H1867" s="55">
        <v>4072169.15</v>
      </c>
      <c r="I1867" s="55">
        <v>4423228.8499999996</v>
      </c>
      <c r="J1867">
        <v>7</v>
      </c>
    </row>
    <row r="1868" spans="1:10" ht="15.75" hidden="1" customHeight="1">
      <c r="A1868" t="s">
        <v>3530</v>
      </c>
      <c r="B1868" t="s">
        <v>3394</v>
      </c>
      <c r="C1868">
        <v>0</v>
      </c>
      <c r="D1868">
        <v>6</v>
      </c>
      <c r="E1868">
        <v>2025</v>
      </c>
      <c r="F1868" s="55">
        <v>0</v>
      </c>
      <c r="G1868" s="55">
        <v>3661288</v>
      </c>
      <c r="H1868" s="55">
        <v>3654526.4</v>
      </c>
      <c r="I1868" s="55">
        <v>6761.6</v>
      </c>
      <c r="J1868">
        <v>7</v>
      </c>
    </row>
    <row r="1869" spans="1:10" ht="15.75" hidden="1" customHeight="1">
      <c r="A1869" t="s">
        <v>3531</v>
      </c>
      <c r="B1869" t="s">
        <v>2475</v>
      </c>
      <c r="C1869">
        <v>0</v>
      </c>
      <c r="D1869">
        <v>6</v>
      </c>
      <c r="E1869">
        <v>2025</v>
      </c>
      <c r="F1869" s="55">
        <v>0</v>
      </c>
      <c r="G1869" s="55">
        <v>14650388</v>
      </c>
      <c r="H1869" s="55">
        <v>4543224.67</v>
      </c>
      <c r="I1869" s="55">
        <v>10107163.33</v>
      </c>
      <c r="J1869">
        <v>7</v>
      </c>
    </row>
    <row r="1870" spans="1:10" ht="15.75" hidden="1" customHeight="1">
      <c r="A1870" t="s">
        <v>3532</v>
      </c>
      <c r="B1870" t="s">
        <v>3397</v>
      </c>
      <c r="C1870">
        <v>0</v>
      </c>
      <c r="D1870">
        <v>6</v>
      </c>
      <c r="E1870">
        <v>2025</v>
      </c>
      <c r="F1870" s="55">
        <v>0</v>
      </c>
      <c r="G1870" s="55">
        <v>29655469</v>
      </c>
      <c r="H1870" s="55">
        <v>12771984.32</v>
      </c>
      <c r="I1870" s="55">
        <v>16883484.68</v>
      </c>
      <c r="J1870">
        <v>6</v>
      </c>
    </row>
    <row r="1871" spans="1:10" ht="15.75" hidden="1" customHeight="1">
      <c r="A1871" t="s">
        <v>3533</v>
      </c>
      <c r="B1871" t="s">
        <v>3399</v>
      </c>
      <c r="C1871">
        <v>0</v>
      </c>
      <c r="D1871">
        <v>6</v>
      </c>
      <c r="E1871">
        <v>2025</v>
      </c>
      <c r="F1871" s="55">
        <v>0</v>
      </c>
      <c r="G1871" s="55">
        <v>2288153</v>
      </c>
      <c r="H1871" s="55">
        <v>1857559.82</v>
      </c>
      <c r="I1871" s="55">
        <v>430593.18</v>
      </c>
      <c r="J1871">
        <v>7</v>
      </c>
    </row>
    <row r="1872" spans="1:10" ht="15.75" hidden="1" customHeight="1">
      <c r="A1872" t="s">
        <v>3535</v>
      </c>
      <c r="B1872" t="s">
        <v>3403</v>
      </c>
      <c r="C1872">
        <v>0</v>
      </c>
      <c r="D1872">
        <v>6</v>
      </c>
      <c r="E1872">
        <v>2025</v>
      </c>
      <c r="F1872" s="55">
        <v>0</v>
      </c>
      <c r="G1872" s="55">
        <v>984000</v>
      </c>
      <c r="H1872" s="55">
        <v>0</v>
      </c>
      <c r="I1872" s="55">
        <v>984000</v>
      </c>
      <c r="J1872">
        <v>7</v>
      </c>
    </row>
    <row r="1873" spans="1:10" ht="15.75" hidden="1" customHeight="1">
      <c r="A1873" t="s">
        <v>3536</v>
      </c>
      <c r="B1873" t="s">
        <v>3405</v>
      </c>
      <c r="C1873">
        <v>0</v>
      </c>
      <c r="D1873">
        <v>6</v>
      </c>
      <c r="E1873">
        <v>2025</v>
      </c>
      <c r="F1873" s="55">
        <v>0</v>
      </c>
      <c r="G1873" s="55">
        <v>126652</v>
      </c>
      <c r="H1873" s="55">
        <v>0</v>
      </c>
      <c r="I1873" s="55">
        <v>126652</v>
      </c>
      <c r="J1873">
        <v>7</v>
      </c>
    </row>
    <row r="1874" spans="1:10" ht="15.75" hidden="1" customHeight="1">
      <c r="A1874" t="s">
        <v>3537</v>
      </c>
      <c r="B1874" t="s">
        <v>2482</v>
      </c>
      <c r="C1874">
        <v>0</v>
      </c>
      <c r="D1874">
        <v>6</v>
      </c>
      <c r="E1874">
        <v>2025</v>
      </c>
      <c r="F1874" s="55">
        <v>0</v>
      </c>
      <c r="G1874" s="55">
        <v>1428902</v>
      </c>
      <c r="H1874" s="55">
        <v>607630</v>
      </c>
      <c r="I1874" s="55">
        <v>821272</v>
      </c>
      <c r="J1874">
        <v>7</v>
      </c>
    </row>
    <row r="1875" spans="1:10" ht="15.75" hidden="1" customHeight="1">
      <c r="A1875" t="s">
        <v>3538</v>
      </c>
      <c r="B1875" t="s">
        <v>3408</v>
      </c>
      <c r="C1875">
        <v>0</v>
      </c>
      <c r="D1875">
        <v>6</v>
      </c>
      <c r="E1875">
        <v>2025</v>
      </c>
      <c r="F1875" s="55">
        <v>0</v>
      </c>
      <c r="G1875" s="55">
        <v>647665</v>
      </c>
      <c r="H1875" s="55">
        <v>32868</v>
      </c>
      <c r="I1875" s="55">
        <v>614797</v>
      </c>
      <c r="J1875">
        <v>7</v>
      </c>
    </row>
    <row r="1876" spans="1:10" ht="15.75" hidden="1" customHeight="1">
      <c r="A1876" t="s">
        <v>3539</v>
      </c>
      <c r="B1876" t="s">
        <v>2484</v>
      </c>
      <c r="C1876">
        <v>0</v>
      </c>
      <c r="D1876">
        <v>6</v>
      </c>
      <c r="E1876">
        <v>2025</v>
      </c>
      <c r="F1876" s="55">
        <v>0</v>
      </c>
      <c r="G1876" s="55">
        <v>4812627</v>
      </c>
      <c r="H1876" s="55">
        <v>4507738.8</v>
      </c>
      <c r="I1876" s="55">
        <v>304888.2</v>
      </c>
      <c r="J1876">
        <v>7</v>
      </c>
    </row>
    <row r="1877" spans="1:10" ht="15.75" hidden="1" customHeight="1">
      <c r="A1877" t="s">
        <v>3540</v>
      </c>
      <c r="B1877" t="s">
        <v>2489</v>
      </c>
      <c r="C1877">
        <v>0</v>
      </c>
      <c r="D1877">
        <v>6</v>
      </c>
      <c r="E1877">
        <v>2025</v>
      </c>
      <c r="F1877" s="55">
        <v>0</v>
      </c>
      <c r="G1877" s="55">
        <v>12662446</v>
      </c>
      <c r="H1877" s="55">
        <v>4487757.7</v>
      </c>
      <c r="I1877" s="55">
        <v>8174688.2999999998</v>
      </c>
      <c r="J1877">
        <v>7</v>
      </c>
    </row>
    <row r="1878" spans="1:10" ht="15.75" hidden="1" customHeight="1">
      <c r="A1878" t="s">
        <v>3541</v>
      </c>
      <c r="B1878" t="s">
        <v>2491</v>
      </c>
      <c r="C1878">
        <v>0</v>
      </c>
      <c r="D1878">
        <v>6</v>
      </c>
      <c r="E1878">
        <v>2025</v>
      </c>
      <c r="F1878" s="55">
        <v>0</v>
      </c>
      <c r="G1878" s="55">
        <v>6705024</v>
      </c>
      <c r="H1878" s="55">
        <v>1278430</v>
      </c>
      <c r="I1878" s="55">
        <v>5426594</v>
      </c>
      <c r="J1878">
        <v>7</v>
      </c>
    </row>
    <row r="1879" spans="1:10" ht="15.75" hidden="1" customHeight="1">
      <c r="A1879" t="s">
        <v>3542</v>
      </c>
      <c r="B1879" t="s">
        <v>2496</v>
      </c>
      <c r="C1879">
        <v>0</v>
      </c>
      <c r="D1879">
        <v>6</v>
      </c>
      <c r="E1879">
        <v>2025</v>
      </c>
      <c r="F1879" s="55">
        <v>0</v>
      </c>
      <c r="G1879" s="55">
        <v>2931576</v>
      </c>
      <c r="H1879" s="55">
        <v>775148.49</v>
      </c>
      <c r="I1879" s="55">
        <v>2156427.5099999998</v>
      </c>
      <c r="J1879">
        <v>6</v>
      </c>
    </row>
    <row r="1880" spans="1:10" ht="15.75" hidden="1" customHeight="1">
      <c r="A1880" t="s">
        <v>3543</v>
      </c>
      <c r="B1880" t="s">
        <v>3414</v>
      </c>
      <c r="C1880">
        <v>0</v>
      </c>
      <c r="D1880">
        <v>6</v>
      </c>
      <c r="E1880">
        <v>2025</v>
      </c>
      <c r="F1880" s="55">
        <v>0</v>
      </c>
      <c r="G1880" s="55">
        <v>1411741</v>
      </c>
      <c r="H1880" s="55">
        <v>43160.59</v>
      </c>
      <c r="I1880" s="55">
        <v>1368580.41</v>
      </c>
      <c r="J1880">
        <v>7</v>
      </c>
    </row>
    <row r="1881" spans="1:10" ht="15.75" hidden="1" customHeight="1">
      <c r="A1881" t="s">
        <v>3544</v>
      </c>
      <c r="B1881" t="s">
        <v>2502</v>
      </c>
      <c r="C1881">
        <v>0</v>
      </c>
      <c r="D1881">
        <v>6</v>
      </c>
      <c r="E1881">
        <v>2025</v>
      </c>
      <c r="F1881" s="55">
        <v>0</v>
      </c>
      <c r="G1881" s="55">
        <v>1519835</v>
      </c>
      <c r="H1881" s="55">
        <v>731987.9</v>
      </c>
      <c r="I1881" s="55">
        <v>787847.1</v>
      </c>
      <c r="J1881">
        <v>7</v>
      </c>
    </row>
    <row r="1882" spans="1:10" ht="15.75" hidden="1" customHeight="1">
      <c r="A1882" t="s">
        <v>3546</v>
      </c>
      <c r="B1882" t="s">
        <v>2510</v>
      </c>
      <c r="C1882">
        <v>0</v>
      </c>
      <c r="D1882">
        <v>6</v>
      </c>
      <c r="E1882">
        <v>2025</v>
      </c>
      <c r="F1882" s="55">
        <v>0</v>
      </c>
      <c r="G1882" s="55">
        <v>14702534.460000001</v>
      </c>
      <c r="H1882" s="55">
        <v>5568235.5499999998</v>
      </c>
      <c r="I1882" s="55">
        <v>9134298.9100000001</v>
      </c>
      <c r="J1882">
        <v>6</v>
      </c>
    </row>
    <row r="1883" spans="1:10" ht="15.75" hidden="1" customHeight="1">
      <c r="A1883" t="s">
        <v>3547</v>
      </c>
      <c r="B1883" t="s">
        <v>2512</v>
      </c>
      <c r="C1883">
        <v>0</v>
      </c>
      <c r="D1883">
        <v>6</v>
      </c>
      <c r="E1883">
        <v>2025</v>
      </c>
      <c r="F1883" s="55">
        <v>0</v>
      </c>
      <c r="G1883" s="55">
        <v>3566130</v>
      </c>
      <c r="H1883" s="55">
        <v>95000</v>
      </c>
      <c r="I1883" s="55">
        <v>3471130</v>
      </c>
      <c r="J1883">
        <v>7</v>
      </c>
    </row>
    <row r="1884" spans="1:10" ht="15.75" hidden="1" customHeight="1">
      <c r="A1884" t="s">
        <v>3548</v>
      </c>
      <c r="B1884" t="s">
        <v>3419</v>
      </c>
      <c r="C1884">
        <v>0</v>
      </c>
      <c r="D1884">
        <v>6</v>
      </c>
      <c r="E1884">
        <v>2025</v>
      </c>
      <c r="F1884" s="55">
        <v>0</v>
      </c>
      <c r="G1884" s="55">
        <v>99740</v>
      </c>
      <c r="H1884" s="55">
        <v>85597</v>
      </c>
      <c r="I1884" s="55">
        <v>14143</v>
      </c>
      <c r="J1884">
        <v>7</v>
      </c>
    </row>
    <row r="1885" spans="1:10" ht="15.75" hidden="1" customHeight="1">
      <c r="A1885" t="s">
        <v>3549</v>
      </c>
      <c r="B1885" t="s">
        <v>3421</v>
      </c>
      <c r="C1885">
        <v>0</v>
      </c>
      <c r="D1885">
        <v>6</v>
      </c>
      <c r="E1885">
        <v>2025</v>
      </c>
      <c r="F1885" s="55">
        <v>0</v>
      </c>
      <c r="G1885" s="55">
        <v>5227164</v>
      </c>
      <c r="H1885" s="55">
        <v>2630779</v>
      </c>
      <c r="I1885" s="55">
        <v>2596385</v>
      </c>
      <c r="J1885">
        <v>7</v>
      </c>
    </row>
    <row r="1886" spans="1:10" ht="15.75" hidden="1" customHeight="1">
      <c r="A1886" t="s">
        <v>3550</v>
      </c>
      <c r="B1886" t="s">
        <v>3423</v>
      </c>
      <c r="C1886">
        <v>0</v>
      </c>
      <c r="D1886">
        <v>6</v>
      </c>
      <c r="E1886">
        <v>2025</v>
      </c>
      <c r="F1886" s="55">
        <v>0</v>
      </c>
      <c r="G1886" s="55">
        <v>310243</v>
      </c>
      <c r="H1886" s="55">
        <v>310240</v>
      </c>
      <c r="I1886" s="55">
        <v>3</v>
      </c>
      <c r="J1886">
        <v>7</v>
      </c>
    </row>
    <row r="1887" spans="1:10" ht="15.75" hidden="1" customHeight="1">
      <c r="A1887" t="s">
        <v>3551</v>
      </c>
      <c r="B1887" t="s">
        <v>2516</v>
      </c>
      <c r="C1887">
        <v>0</v>
      </c>
      <c r="D1887">
        <v>6</v>
      </c>
      <c r="E1887">
        <v>2025</v>
      </c>
      <c r="F1887" s="55">
        <v>0</v>
      </c>
      <c r="G1887" s="55">
        <v>3184334</v>
      </c>
      <c r="H1887" s="55">
        <v>896821.61</v>
      </c>
      <c r="I1887" s="55">
        <v>2287512.39</v>
      </c>
      <c r="J1887">
        <v>7</v>
      </c>
    </row>
    <row r="1888" spans="1:10" ht="15.75" hidden="1" customHeight="1">
      <c r="A1888" t="s">
        <v>3552</v>
      </c>
      <c r="B1888" t="s">
        <v>2520</v>
      </c>
      <c r="C1888">
        <v>0</v>
      </c>
      <c r="D1888">
        <v>6</v>
      </c>
      <c r="E1888">
        <v>2025</v>
      </c>
      <c r="F1888" s="55">
        <v>0</v>
      </c>
      <c r="G1888" s="55">
        <v>2153513</v>
      </c>
      <c r="H1888" s="55">
        <v>1488387.48</v>
      </c>
      <c r="I1888" s="55">
        <v>665125.52</v>
      </c>
      <c r="J1888">
        <v>7</v>
      </c>
    </row>
    <row r="1889" spans="1:10" ht="15.75" hidden="1" customHeight="1">
      <c r="A1889" t="s">
        <v>3553</v>
      </c>
      <c r="B1889" t="s">
        <v>2522</v>
      </c>
      <c r="C1889">
        <v>0</v>
      </c>
      <c r="D1889">
        <v>6</v>
      </c>
      <c r="E1889">
        <v>2025</v>
      </c>
      <c r="F1889" s="55">
        <v>0</v>
      </c>
      <c r="G1889" s="55">
        <v>161410.46</v>
      </c>
      <c r="H1889" s="55">
        <v>61410.46</v>
      </c>
      <c r="I1889" s="55">
        <v>100000</v>
      </c>
      <c r="J1889">
        <v>7</v>
      </c>
    </row>
    <row r="1890" spans="1:10" ht="15.75" hidden="1" customHeight="1">
      <c r="A1890" t="s">
        <v>3555</v>
      </c>
      <c r="B1890" t="s">
        <v>2530</v>
      </c>
      <c r="C1890">
        <v>0</v>
      </c>
      <c r="D1890">
        <v>6</v>
      </c>
      <c r="E1890">
        <v>2025</v>
      </c>
      <c r="F1890" s="55">
        <v>0</v>
      </c>
      <c r="G1890" s="55">
        <v>1343295</v>
      </c>
      <c r="H1890" s="55">
        <v>1036375</v>
      </c>
      <c r="I1890" s="55">
        <v>306920</v>
      </c>
      <c r="J1890">
        <v>7</v>
      </c>
    </row>
    <row r="1891" spans="1:10" ht="15.75" hidden="1" customHeight="1">
      <c r="A1891" t="s">
        <v>3556</v>
      </c>
      <c r="B1891" t="s">
        <v>2532</v>
      </c>
      <c r="C1891">
        <v>0</v>
      </c>
      <c r="D1891">
        <v>6</v>
      </c>
      <c r="E1891">
        <v>2025</v>
      </c>
      <c r="F1891" s="55">
        <v>0</v>
      </c>
      <c r="G1891" s="55">
        <v>1981040</v>
      </c>
      <c r="H1891" s="55">
        <v>1231419</v>
      </c>
      <c r="I1891" s="55">
        <v>749621</v>
      </c>
      <c r="J1891">
        <v>7</v>
      </c>
    </row>
    <row r="1892" spans="1:10" ht="15.75" hidden="1" customHeight="1">
      <c r="A1892" t="s">
        <v>3557</v>
      </c>
      <c r="B1892" t="s">
        <v>2534</v>
      </c>
      <c r="C1892">
        <v>0</v>
      </c>
      <c r="D1892">
        <v>6</v>
      </c>
      <c r="E1892">
        <v>2025</v>
      </c>
      <c r="F1892" s="55">
        <v>0</v>
      </c>
      <c r="G1892" s="55">
        <v>5331031</v>
      </c>
      <c r="H1892" s="55">
        <v>3834918.99</v>
      </c>
      <c r="I1892" s="55">
        <v>1496112.01</v>
      </c>
      <c r="J1892">
        <v>6</v>
      </c>
    </row>
    <row r="1893" spans="1:10" ht="15.75" hidden="1" customHeight="1">
      <c r="A1893" t="s">
        <v>3559</v>
      </c>
      <c r="B1893" t="s">
        <v>2536</v>
      </c>
      <c r="C1893">
        <v>0</v>
      </c>
      <c r="D1893">
        <v>6</v>
      </c>
      <c r="E1893">
        <v>2025</v>
      </c>
      <c r="F1893" s="55">
        <v>0</v>
      </c>
      <c r="G1893" s="55">
        <v>922396</v>
      </c>
      <c r="H1893" s="55">
        <v>896546.38</v>
      </c>
      <c r="I1893" s="55">
        <v>25849.62</v>
      </c>
      <c r="J1893">
        <v>7</v>
      </c>
    </row>
    <row r="1894" spans="1:10" ht="15.75" hidden="1" customHeight="1">
      <c r="A1894" t="s">
        <v>3560</v>
      </c>
      <c r="B1894" t="s">
        <v>3437</v>
      </c>
      <c r="C1894">
        <v>0</v>
      </c>
      <c r="D1894">
        <v>6</v>
      </c>
      <c r="E1894">
        <v>2025</v>
      </c>
      <c r="F1894" s="55">
        <v>0</v>
      </c>
      <c r="G1894" s="55">
        <v>63327</v>
      </c>
      <c r="H1894" s="55">
        <v>62847</v>
      </c>
      <c r="I1894" s="55">
        <v>480</v>
      </c>
      <c r="J1894">
        <v>7</v>
      </c>
    </row>
    <row r="1895" spans="1:10" ht="15.75" hidden="1" customHeight="1">
      <c r="A1895" t="s">
        <v>3562</v>
      </c>
      <c r="B1895" t="s">
        <v>2540</v>
      </c>
      <c r="C1895">
        <v>0</v>
      </c>
      <c r="D1895">
        <v>6</v>
      </c>
      <c r="E1895">
        <v>2025</v>
      </c>
      <c r="F1895" s="55">
        <v>0</v>
      </c>
      <c r="G1895" s="55">
        <v>695315</v>
      </c>
      <c r="H1895" s="55">
        <v>298738.61</v>
      </c>
      <c r="I1895" s="55">
        <v>396576.39</v>
      </c>
      <c r="J1895">
        <v>7</v>
      </c>
    </row>
    <row r="1896" spans="1:10" ht="15.75" hidden="1" customHeight="1">
      <c r="A1896" t="s">
        <v>3563</v>
      </c>
      <c r="B1896" t="s">
        <v>3442</v>
      </c>
      <c r="C1896">
        <v>0</v>
      </c>
      <c r="D1896">
        <v>6</v>
      </c>
      <c r="E1896">
        <v>2025</v>
      </c>
      <c r="F1896" s="55">
        <v>0</v>
      </c>
      <c r="G1896" s="55">
        <v>325658</v>
      </c>
      <c r="H1896" s="55">
        <v>308993</v>
      </c>
      <c r="I1896" s="55">
        <v>16665</v>
      </c>
      <c r="J1896">
        <v>7</v>
      </c>
    </row>
    <row r="1897" spans="1:10" ht="15.75" hidden="1" customHeight="1">
      <c r="A1897" t="s">
        <v>3564</v>
      </c>
      <c r="B1897" t="s">
        <v>2545</v>
      </c>
      <c r="C1897">
        <v>0</v>
      </c>
      <c r="D1897">
        <v>6</v>
      </c>
      <c r="E1897">
        <v>2025</v>
      </c>
      <c r="F1897" s="55">
        <v>0</v>
      </c>
      <c r="G1897" s="55">
        <v>5629524</v>
      </c>
      <c r="H1897" s="55">
        <v>1216016.01</v>
      </c>
      <c r="I1897" s="55">
        <v>4413507.99</v>
      </c>
      <c r="J1897">
        <v>6</v>
      </c>
    </row>
    <row r="1898" spans="1:10" ht="15.75" hidden="1" customHeight="1">
      <c r="A1898" t="s">
        <v>3565</v>
      </c>
      <c r="B1898" t="s">
        <v>2545</v>
      </c>
      <c r="C1898">
        <v>0</v>
      </c>
      <c r="D1898">
        <v>6</v>
      </c>
      <c r="E1898">
        <v>2025</v>
      </c>
      <c r="F1898" s="55">
        <v>0</v>
      </c>
      <c r="G1898" s="55">
        <v>1461071</v>
      </c>
      <c r="H1898" s="55">
        <v>516016.01</v>
      </c>
      <c r="I1898" s="55">
        <v>945054.99</v>
      </c>
      <c r="J1898">
        <v>7</v>
      </c>
    </row>
    <row r="1899" spans="1:10" ht="15.75" hidden="1" customHeight="1">
      <c r="A1899" t="s">
        <v>3566</v>
      </c>
      <c r="B1899" t="s">
        <v>2550</v>
      </c>
      <c r="C1899">
        <v>0</v>
      </c>
      <c r="D1899">
        <v>6</v>
      </c>
      <c r="E1899">
        <v>2025</v>
      </c>
      <c r="F1899" s="55">
        <v>0</v>
      </c>
      <c r="G1899" s="55">
        <v>4168453</v>
      </c>
      <c r="H1899" s="55">
        <v>700000</v>
      </c>
      <c r="I1899" s="55">
        <v>3468453</v>
      </c>
      <c r="J1899">
        <v>7</v>
      </c>
    </row>
    <row r="1900" spans="1:10" ht="15.75" hidden="1" customHeight="1">
      <c r="A1900" t="s">
        <v>3567</v>
      </c>
      <c r="B1900" t="s">
        <v>2555</v>
      </c>
      <c r="C1900">
        <v>0</v>
      </c>
      <c r="D1900">
        <v>6</v>
      </c>
      <c r="E1900">
        <v>2025</v>
      </c>
      <c r="F1900" s="55">
        <v>0</v>
      </c>
      <c r="G1900" s="55">
        <v>26170828</v>
      </c>
      <c r="H1900" s="55">
        <v>11849673.460000001</v>
      </c>
      <c r="I1900" s="55">
        <v>14321154.539999999</v>
      </c>
      <c r="J1900">
        <v>6</v>
      </c>
    </row>
    <row r="1901" spans="1:10" ht="15.75" hidden="1" customHeight="1">
      <c r="A1901" t="s">
        <v>3568</v>
      </c>
      <c r="B1901" t="s">
        <v>2557</v>
      </c>
      <c r="C1901">
        <v>0</v>
      </c>
      <c r="D1901">
        <v>6</v>
      </c>
      <c r="E1901">
        <v>2025</v>
      </c>
      <c r="F1901" s="55">
        <v>0</v>
      </c>
      <c r="G1901" s="55">
        <v>15659134</v>
      </c>
      <c r="H1901" s="55">
        <v>7384675</v>
      </c>
      <c r="I1901" s="55">
        <v>8274459</v>
      </c>
      <c r="J1901">
        <v>7</v>
      </c>
    </row>
    <row r="1902" spans="1:10" ht="15.75" hidden="1" customHeight="1">
      <c r="A1902" t="s">
        <v>4695</v>
      </c>
      <c r="B1902" t="s">
        <v>4696</v>
      </c>
      <c r="C1902">
        <v>0</v>
      </c>
      <c r="D1902">
        <v>6</v>
      </c>
      <c r="E1902">
        <v>2025</v>
      </c>
      <c r="F1902" s="55">
        <v>0</v>
      </c>
      <c r="G1902" s="55">
        <v>19380</v>
      </c>
      <c r="H1902" s="55">
        <v>4379.5600000000004</v>
      </c>
      <c r="I1902" s="55">
        <v>15000.44</v>
      </c>
      <c r="J1902">
        <v>7</v>
      </c>
    </row>
    <row r="1903" spans="1:10" ht="15.75" hidden="1" customHeight="1">
      <c r="A1903" t="s">
        <v>3569</v>
      </c>
      <c r="B1903" t="s">
        <v>2561</v>
      </c>
      <c r="C1903">
        <v>0</v>
      </c>
      <c r="D1903">
        <v>6</v>
      </c>
      <c r="E1903">
        <v>2025</v>
      </c>
      <c r="F1903" s="55">
        <v>0</v>
      </c>
      <c r="G1903" s="55">
        <v>10492314</v>
      </c>
      <c r="H1903" s="55">
        <v>4460618.9000000004</v>
      </c>
      <c r="I1903" s="55">
        <v>6031695.0999999996</v>
      </c>
      <c r="J1903">
        <v>7</v>
      </c>
    </row>
    <row r="1904" spans="1:10" ht="15.75" hidden="1" customHeight="1">
      <c r="A1904" t="s">
        <v>3570</v>
      </c>
      <c r="B1904" t="s">
        <v>3450</v>
      </c>
      <c r="C1904">
        <v>0</v>
      </c>
      <c r="D1904">
        <v>6</v>
      </c>
      <c r="E1904">
        <v>2025</v>
      </c>
      <c r="F1904" s="55">
        <v>0</v>
      </c>
      <c r="G1904" s="55">
        <v>18074052</v>
      </c>
      <c r="H1904" s="55">
        <v>6635372.1900000004</v>
      </c>
      <c r="I1904" s="55">
        <v>11438679.810000001</v>
      </c>
      <c r="J1904">
        <v>5</v>
      </c>
    </row>
    <row r="1905" spans="1:10" ht="15.75" hidden="1" customHeight="1">
      <c r="A1905" t="s">
        <v>3571</v>
      </c>
      <c r="B1905" t="s">
        <v>2571</v>
      </c>
      <c r="C1905">
        <v>0</v>
      </c>
      <c r="D1905">
        <v>6</v>
      </c>
      <c r="E1905">
        <v>2025</v>
      </c>
      <c r="F1905" s="55">
        <v>0</v>
      </c>
      <c r="G1905" s="55">
        <v>17694093</v>
      </c>
      <c r="H1905" s="55">
        <v>6306823.79</v>
      </c>
      <c r="I1905" s="55">
        <v>11387269.210000001</v>
      </c>
      <c r="J1905">
        <v>6</v>
      </c>
    </row>
    <row r="1906" spans="1:10" ht="15.75" hidden="1" customHeight="1">
      <c r="A1906" t="s">
        <v>3572</v>
      </c>
      <c r="B1906" t="s">
        <v>3453</v>
      </c>
      <c r="C1906">
        <v>0</v>
      </c>
      <c r="D1906">
        <v>6</v>
      </c>
      <c r="E1906">
        <v>2025</v>
      </c>
      <c r="F1906" s="55">
        <v>0</v>
      </c>
      <c r="G1906" s="55">
        <v>17694093</v>
      </c>
      <c r="H1906" s="55">
        <v>6306823.79</v>
      </c>
      <c r="I1906" s="55">
        <v>11387269.210000001</v>
      </c>
      <c r="J1906">
        <v>7</v>
      </c>
    </row>
    <row r="1907" spans="1:10" ht="15.75" hidden="1" customHeight="1">
      <c r="A1907" t="s">
        <v>3573</v>
      </c>
      <c r="B1907" t="s">
        <v>3455</v>
      </c>
      <c r="C1907">
        <v>0</v>
      </c>
      <c r="D1907">
        <v>6</v>
      </c>
      <c r="E1907">
        <v>2025</v>
      </c>
      <c r="F1907" s="55">
        <v>0</v>
      </c>
      <c r="G1907" s="55">
        <v>379959</v>
      </c>
      <c r="H1907" s="55">
        <v>328548.40000000002</v>
      </c>
      <c r="I1907" s="55">
        <v>51410.6</v>
      </c>
      <c r="J1907">
        <v>6</v>
      </c>
    </row>
    <row r="1908" spans="1:10" ht="15.75" hidden="1" customHeight="1">
      <c r="A1908" t="s">
        <v>3574</v>
      </c>
      <c r="B1908" t="s">
        <v>3457</v>
      </c>
      <c r="C1908">
        <v>0</v>
      </c>
      <c r="D1908">
        <v>6</v>
      </c>
      <c r="E1908">
        <v>2025</v>
      </c>
      <c r="F1908" s="55">
        <v>0</v>
      </c>
      <c r="G1908" s="55">
        <v>379959</v>
      </c>
      <c r="H1908" s="55">
        <v>328548.40000000002</v>
      </c>
      <c r="I1908" s="55">
        <v>51410.6</v>
      </c>
      <c r="J1908">
        <v>7</v>
      </c>
    </row>
    <row r="1909" spans="1:10" ht="15.75" customHeight="1">
      <c r="A1909" t="s">
        <v>3575</v>
      </c>
      <c r="B1909" t="s">
        <v>3576</v>
      </c>
      <c r="C1909">
        <v>0</v>
      </c>
      <c r="D1909">
        <v>6</v>
      </c>
      <c r="E1909">
        <v>2025</v>
      </c>
      <c r="F1909" s="55">
        <v>0</v>
      </c>
      <c r="G1909" s="55">
        <v>137433120</v>
      </c>
      <c r="H1909" s="55">
        <v>137433120</v>
      </c>
      <c r="I1909" s="55">
        <v>0</v>
      </c>
      <c r="J1909">
        <v>3</v>
      </c>
    </row>
    <row r="1910" spans="1:10" ht="15.75" hidden="1" customHeight="1">
      <c r="A1910" t="s">
        <v>3577</v>
      </c>
      <c r="B1910" t="s">
        <v>3576</v>
      </c>
      <c r="C1910">
        <v>0</v>
      </c>
      <c r="D1910">
        <v>6</v>
      </c>
      <c r="E1910">
        <v>2025</v>
      </c>
      <c r="F1910" s="55">
        <v>0</v>
      </c>
      <c r="G1910" s="55">
        <v>137433120</v>
      </c>
      <c r="H1910" s="55">
        <v>137433120</v>
      </c>
      <c r="I1910" s="55">
        <v>0</v>
      </c>
      <c r="J1910">
        <v>4</v>
      </c>
    </row>
    <row r="1911" spans="1:10" ht="15.75" hidden="1" customHeight="1">
      <c r="A1911" t="s">
        <v>3578</v>
      </c>
      <c r="B1911" t="s">
        <v>2298</v>
      </c>
      <c r="C1911">
        <v>0</v>
      </c>
      <c r="D1911">
        <v>6</v>
      </c>
      <c r="E1911">
        <v>2025</v>
      </c>
      <c r="F1911" s="55">
        <v>0</v>
      </c>
      <c r="G1911" s="55">
        <v>113278714</v>
      </c>
      <c r="H1911" s="55">
        <v>113278714</v>
      </c>
      <c r="I1911" s="55">
        <v>0</v>
      </c>
      <c r="J1911">
        <v>5</v>
      </c>
    </row>
    <row r="1912" spans="1:10" ht="15.75" hidden="1" customHeight="1">
      <c r="A1912" t="s">
        <v>3579</v>
      </c>
      <c r="B1912" t="s">
        <v>2300</v>
      </c>
      <c r="C1912">
        <v>0</v>
      </c>
      <c r="D1912">
        <v>6</v>
      </c>
      <c r="E1912">
        <v>2025</v>
      </c>
      <c r="F1912" s="55">
        <v>0</v>
      </c>
      <c r="G1912" s="55">
        <v>48271875</v>
      </c>
      <c r="H1912" s="55">
        <v>34115560</v>
      </c>
      <c r="I1912" s="55">
        <v>14156315</v>
      </c>
      <c r="J1912">
        <v>6</v>
      </c>
    </row>
    <row r="1913" spans="1:10" ht="15.75" hidden="1" customHeight="1">
      <c r="A1913" t="s">
        <v>3580</v>
      </c>
      <c r="B1913" t="s">
        <v>2302</v>
      </c>
      <c r="C1913">
        <v>0</v>
      </c>
      <c r="D1913">
        <v>6</v>
      </c>
      <c r="E1913">
        <v>2025</v>
      </c>
      <c r="F1913" s="55">
        <v>0</v>
      </c>
      <c r="G1913" s="55">
        <v>48271875</v>
      </c>
      <c r="H1913" s="55">
        <v>34115560</v>
      </c>
      <c r="I1913" s="55">
        <v>14156315</v>
      </c>
      <c r="J1913">
        <v>7</v>
      </c>
    </row>
    <row r="1914" spans="1:10" ht="15.75" hidden="1" customHeight="1">
      <c r="A1914" t="s">
        <v>3581</v>
      </c>
      <c r="B1914" t="s">
        <v>3315</v>
      </c>
      <c r="C1914">
        <v>0</v>
      </c>
      <c r="D1914">
        <v>6</v>
      </c>
      <c r="E1914">
        <v>2025</v>
      </c>
      <c r="F1914" s="55">
        <v>0</v>
      </c>
      <c r="G1914" s="55">
        <v>2379869</v>
      </c>
      <c r="H1914" s="55">
        <v>2379869</v>
      </c>
      <c r="I1914" s="55">
        <v>0</v>
      </c>
      <c r="J1914">
        <v>6</v>
      </c>
    </row>
    <row r="1915" spans="1:10" ht="15.75" hidden="1" customHeight="1">
      <c r="A1915" t="s">
        <v>3582</v>
      </c>
      <c r="B1915" t="s">
        <v>2307</v>
      </c>
      <c r="C1915">
        <v>0</v>
      </c>
      <c r="D1915">
        <v>6</v>
      </c>
      <c r="E1915">
        <v>2025</v>
      </c>
      <c r="F1915" s="55">
        <v>0</v>
      </c>
      <c r="G1915" s="55">
        <v>2379869</v>
      </c>
      <c r="H1915" s="55">
        <v>2379869</v>
      </c>
      <c r="I1915" s="55">
        <v>0</v>
      </c>
      <c r="J1915">
        <v>7</v>
      </c>
    </row>
    <row r="1916" spans="1:10" ht="15.75" hidden="1" customHeight="1">
      <c r="A1916" t="s">
        <v>3583</v>
      </c>
      <c r="B1916" t="s">
        <v>2313</v>
      </c>
      <c r="C1916">
        <v>0</v>
      </c>
      <c r="D1916">
        <v>6</v>
      </c>
      <c r="E1916">
        <v>2025</v>
      </c>
      <c r="F1916" s="55">
        <v>0</v>
      </c>
      <c r="G1916" s="55">
        <v>9899595</v>
      </c>
      <c r="H1916" s="55">
        <v>15453886</v>
      </c>
      <c r="I1916" s="55">
        <v>-5554291</v>
      </c>
      <c r="J1916">
        <v>6</v>
      </c>
    </row>
    <row r="1917" spans="1:10" ht="15.75" hidden="1" customHeight="1">
      <c r="A1917" t="s">
        <v>3584</v>
      </c>
      <c r="B1917" t="s">
        <v>2315</v>
      </c>
      <c r="C1917">
        <v>0</v>
      </c>
      <c r="D1917">
        <v>6</v>
      </c>
      <c r="E1917">
        <v>2025</v>
      </c>
      <c r="F1917" s="55">
        <v>0</v>
      </c>
      <c r="G1917" s="55">
        <v>0</v>
      </c>
      <c r="H1917" s="55">
        <v>1312592</v>
      </c>
      <c r="I1917" s="55">
        <v>-1312592</v>
      </c>
      <c r="J1917">
        <v>7</v>
      </c>
    </row>
    <row r="1918" spans="1:10" ht="15.75" hidden="1" customHeight="1">
      <c r="A1918" t="s">
        <v>3585</v>
      </c>
      <c r="B1918" t="s">
        <v>2317</v>
      </c>
      <c r="C1918">
        <v>0</v>
      </c>
      <c r="D1918">
        <v>6</v>
      </c>
      <c r="E1918">
        <v>2025</v>
      </c>
      <c r="F1918" s="55">
        <v>0</v>
      </c>
      <c r="G1918" s="55">
        <v>8058830</v>
      </c>
      <c r="H1918" s="55">
        <v>9255713</v>
      </c>
      <c r="I1918" s="55">
        <v>-1196883</v>
      </c>
      <c r="J1918">
        <v>7</v>
      </c>
    </row>
    <row r="1919" spans="1:10" ht="15.75" hidden="1" customHeight="1">
      <c r="A1919" t="s">
        <v>3586</v>
      </c>
      <c r="B1919" t="s">
        <v>2321</v>
      </c>
      <c r="C1919">
        <v>0</v>
      </c>
      <c r="D1919">
        <v>6</v>
      </c>
      <c r="E1919">
        <v>2025</v>
      </c>
      <c r="F1919" s="55">
        <v>0</v>
      </c>
      <c r="G1919" s="55">
        <v>97213</v>
      </c>
      <c r="H1919" s="55">
        <v>1395799</v>
      </c>
      <c r="I1919" s="55">
        <v>-1298586</v>
      </c>
      <c r="J1919">
        <v>7</v>
      </c>
    </row>
    <row r="1920" spans="1:10" ht="15.75" hidden="1" customHeight="1">
      <c r="A1920" t="s">
        <v>3587</v>
      </c>
      <c r="B1920" t="s">
        <v>2323</v>
      </c>
      <c r="C1920">
        <v>0</v>
      </c>
      <c r="D1920">
        <v>6</v>
      </c>
      <c r="E1920">
        <v>2025</v>
      </c>
      <c r="F1920" s="55">
        <v>0</v>
      </c>
      <c r="G1920" s="55">
        <v>184224</v>
      </c>
      <c r="H1920" s="55">
        <v>184224</v>
      </c>
      <c r="I1920" s="55">
        <v>0</v>
      </c>
      <c r="J1920">
        <v>7</v>
      </c>
    </row>
    <row r="1921" spans="1:10" ht="15.75" hidden="1" customHeight="1">
      <c r="A1921" t="s">
        <v>3588</v>
      </c>
      <c r="B1921" t="s">
        <v>2327</v>
      </c>
      <c r="C1921">
        <v>0</v>
      </c>
      <c r="D1921">
        <v>6</v>
      </c>
      <c r="E1921">
        <v>2025</v>
      </c>
      <c r="F1921" s="55">
        <v>0</v>
      </c>
      <c r="G1921" s="55">
        <v>0</v>
      </c>
      <c r="H1921" s="55">
        <v>2453302</v>
      </c>
      <c r="I1921" s="55">
        <v>-2453302</v>
      </c>
      <c r="J1921">
        <v>7</v>
      </c>
    </row>
    <row r="1922" spans="1:10" ht="15.75" hidden="1" customHeight="1">
      <c r="A1922" t="s">
        <v>3589</v>
      </c>
      <c r="B1922" t="s">
        <v>2329</v>
      </c>
      <c r="C1922">
        <v>0</v>
      </c>
      <c r="D1922">
        <v>6</v>
      </c>
      <c r="E1922">
        <v>2025</v>
      </c>
      <c r="F1922" s="55">
        <v>0</v>
      </c>
      <c r="G1922" s="55">
        <v>1559328</v>
      </c>
      <c r="H1922" s="55">
        <v>852256</v>
      </c>
      <c r="I1922" s="55">
        <v>707072</v>
      </c>
      <c r="J1922">
        <v>7</v>
      </c>
    </row>
    <row r="1923" spans="1:10" ht="15.75" hidden="1" customHeight="1">
      <c r="A1923" t="s">
        <v>3590</v>
      </c>
      <c r="B1923" t="s">
        <v>2334</v>
      </c>
      <c r="C1923">
        <v>0</v>
      </c>
      <c r="D1923">
        <v>6</v>
      </c>
      <c r="E1923">
        <v>2025</v>
      </c>
      <c r="F1923" s="55">
        <v>0</v>
      </c>
      <c r="G1923" s="55">
        <v>22473297</v>
      </c>
      <c r="H1923" s="55">
        <v>27116265</v>
      </c>
      <c r="I1923" s="55">
        <v>-4642968</v>
      </c>
      <c r="J1923">
        <v>6</v>
      </c>
    </row>
    <row r="1924" spans="1:10" ht="15.75" hidden="1" customHeight="1">
      <c r="A1924" t="s">
        <v>3591</v>
      </c>
      <c r="B1924" t="s">
        <v>2336</v>
      </c>
      <c r="C1924">
        <v>0</v>
      </c>
      <c r="D1924">
        <v>6</v>
      </c>
      <c r="E1924">
        <v>2025</v>
      </c>
      <c r="F1924" s="55">
        <v>0</v>
      </c>
      <c r="G1924" s="55">
        <v>15364691</v>
      </c>
      <c r="H1924" s="55">
        <v>10687217</v>
      </c>
      <c r="I1924" s="55">
        <v>4677474</v>
      </c>
      <c r="J1924">
        <v>7</v>
      </c>
    </row>
    <row r="1925" spans="1:10" ht="15.75" hidden="1" customHeight="1">
      <c r="A1925" t="s">
        <v>3592</v>
      </c>
      <c r="B1925" t="s">
        <v>2338</v>
      </c>
      <c r="C1925">
        <v>0</v>
      </c>
      <c r="D1925">
        <v>6</v>
      </c>
      <c r="E1925">
        <v>2025</v>
      </c>
      <c r="F1925" s="55">
        <v>0</v>
      </c>
      <c r="G1925" s="55">
        <v>0</v>
      </c>
      <c r="H1925" s="55">
        <v>6963874</v>
      </c>
      <c r="I1925" s="55">
        <v>-6963874</v>
      </c>
      <c r="J1925">
        <v>7</v>
      </c>
    </row>
    <row r="1926" spans="1:10" ht="15.75" hidden="1" customHeight="1">
      <c r="A1926" t="s">
        <v>3593</v>
      </c>
      <c r="B1926" t="s">
        <v>1882</v>
      </c>
      <c r="C1926">
        <v>0</v>
      </c>
      <c r="D1926">
        <v>6</v>
      </c>
      <c r="E1926">
        <v>2025</v>
      </c>
      <c r="F1926" s="55">
        <v>0</v>
      </c>
      <c r="G1926" s="55">
        <v>4077406</v>
      </c>
      <c r="H1926" s="55">
        <v>5724871</v>
      </c>
      <c r="I1926" s="55">
        <v>-1647465</v>
      </c>
      <c r="J1926">
        <v>7</v>
      </c>
    </row>
    <row r="1927" spans="1:10" ht="15.75" hidden="1" customHeight="1">
      <c r="A1927" t="s">
        <v>3594</v>
      </c>
      <c r="B1927" t="s">
        <v>2345</v>
      </c>
      <c r="C1927">
        <v>0</v>
      </c>
      <c r="D1927">
        <v>6</v>
      </c>
      <c r="E1927">
        <v>2025</v>
      </c>
      <c r="F1927" s="55">
        <v>0</v>
      </c>
      <c r="G1927" s="55">
        <v>1635008</v>
      </c>
      <c r="H1927" s="55">
        <v>2344111</v>
      </c>
      <c r="I1927" s="55">
        <v>-709103</v>
      </c>
      <c r="J1927">
        <v>7</v>
      </c>
    </row>
    <row r="1928" spans="1:10" ht="15.75" hidden="1" customHeight="1">
      <c r="A1928" t="s">
        <v>3595</v>
      </c>
      <c r="B1928" t="s">
        <v>2349</v>
      </c>
      <c r="C1928">
        <v>0</v>
      </c>
      <c r="D1928">
        <v>6</v>
      </c>
      <c r="E1928">
        <v>2025</v>
      </c>
      <c r="F1928" s="55">
        <v>0</v>
      </c>
      <c r="G1928" s="55">
        <v>1396192</v>
      </c>
      <c r="H1928" s="55">
        <v>1396192</v>
      </c>
      <c r="I1928" s="55">
        <v>0</v>
      </c>
      <c r="J1928">
        <v>7</v>
      </c>
    </row>
    <row r="1929" spans="1:10" ht="15.75" hidden="1" customHeight="1">
      <c r="A1929" t="s">
        <v>3597</v>
      </c>
      <c r="B1929" t="s">
        <v>2354</v>
      </c>
      <c r="C1929">
        <v>0</v>
      </c>
      <c r="D1929">
        <v>6</v>
      </c>
      <c r="E1929">
        <v>2025</v>
      </c>
      <c r="F1929" s="55">
        <v>0</v>
      </c>
      <c r="G1929" s="55">
        <v>26093046</v>
      </c>
      <c r="H1929" s="55">
        <v>26793163</v>
      </c>
      <c r="I1929" s="55">
        <v>-700117</v>
      </c>
      <c r="J1929">
        <v>6</v>
      </c>
    </row>
    <row r="1930" spans="1:10" ht="15.75" hidden="1" customHeight="1">
      <c r="A1930" t="s">
        <v>3598</v>
      </c>
      <c r="B1930" t="s">
        <v>2356</v>
      </c>
      <c r="C1930">
        <v>0</v>
      </c>
      <c r="D1930">
        <v>6</v>
      </c>
      <c r="E1930">
        <v>2025</v>
      </c>
      <c r="F1930" s="55">
        <v>0</v>
      </c>
      <c r="G1930" s="55">
        <v>870850</v>
      </c>
      <c r="H1930" s="55">
        <v>1936850</v>
      </c>
      <c r="I1930" s="55">
        <v>-1066000</v>
      </c>
      <c r="J1930">
        <v>7</v>
      </c>
    </row>
    <row r="1931" spans="1:10" ht="15.75" hidden="1" customHeight="1">
      <c r="A1931" t="s">
        <v>3599</v>
      </c>
      <c r="B1931" t="s">
        <v>2360</v>
      </c>
      <c r="C1931">
        <v>0</v>
      </c>
      <c r="D1931">
        <v>6</v>
      </c>
      <c r="E1931">
        <v>2025</v>
      </c>
      <c r="F1931" s="55">
        <v>0</v>
      </c>
      <c r="G1931" s="55">
        <v>19453362</v>
      </c>
      <c r="H1931" s="55">
        <v>17884894</v>
      </c>
      <c r="I1931" s="55">
        <v>1568468</v>
      </c>
      <c r="J1931">
        <v>7</v>
      </c>
    </row>
    <row r="1932" spans="1:10" ht="15.75" hidden="1" customHeight="1">
      <c r="A1932" t="s">
        <v>3600</v>
      </c>
      <c r="B1932" t="s">
        <v>2362</v>
      </c>
      <c r="C1932">
        <v>0</v>
      </c>
      <c r="D1932">
        <v>6</v>
      </c>
      <c r="E1932">
        <v>2025</v>
      </c>
      <c r="F1932" s="55">
        <v>0</v>
      </c>
      <c r="G1932" s="55">
        <v>1605434</v>
      </c>
      <c r="H1932" s="55">
        <v>3119479</v>
      </c>
      <c r="I1932" s="55">
        <v>-1514045</v>
      </c>
      <c r="J1932">
        <v>7</v>
      </c>
    </row>
    <row r="1933" spans="1:10" ht="15.75" hidden="1" customHeight="1">
      <c r="A1933" t="s">
        <v>3601</v>
      </c>
      <c r="B1933" t="s">
        <v>2364</v>
      </c>
      <c r="C1933">
        <v>0</v>
      </c>
      <c r="D1933">
        <v>6</v>
      </c>
      <c r="E1933">
        <v>2025</v>
      </c>
      <c r="F1933" s="55">
        <v>0</v>
      </c>
      <c r="G1933" s="55">
        <v>4118400</v>
      </c>
      <c r="H1933" s="55">
        <v>3414440</v>
      </c>
      <c r="I1933" s="55">
        <v>703960</v>
      </c>
      <c r="J1933">
        <v>7</v>
      </c>
    </row>
    <row r="1934" spans="1:10" ht="15.75" hidden="1" customHeight="1">
      <c r="A1934" t="s">
        <v>3602</v>
      </c>
      <c r="B1934" t="s">
        <v>2367</v>
      </c>
      <c r="C1934">
        <v>0</v>
      </c>
      <c r="D1934">
        <v>6</v>
      </c>
      <c r="E1934">
        <v>2025</v>
      </c>
      <c r="F1934" s="55">
        <v>0</v>
      </c>
      <c r="G1934" s="55">
        <v>45000</v>
      </c>
      <c r="H1934" s="55">
        <v>437500</v>
      </c>
      <c r="I1934" s="55">
        <v>-392500</v>
      </c>
      <c r="J1934">
        <v>7</v>
      </c>
    </row>
    <row r="1935" spans="1:10" ht="15.75" hidden="1" customHeight="1">
      <c r="A1935" t="s">
        <v>3603</v>
      </c>
      <c r="B1935" t="s">
        <v>2372</v>
      </c>
      <c r="C1935">
        <v>0</v>
      </c>
      <c r="D1935">
        <v>6</v>
      </c>
      <c r="E1935">
        <v>2025</v>
      </c>
      <c r="F1935" s="55">
        <v>0</v>
      </c>
      <c r="G1935" s="55">
        <v>4161032</v>
      </c>
      <c r="H1935" s="55">
        <v>7419971</v>
      </c>
      <c r="I1935" s="55">
        <v>-3258939</v>
      </c>
      <c r="J1935">
        <v>6</v>
      </c>
    </row>
    <row r="1936" spans="1:10" ht="15.75" hidden="1" customHeight="1">
      <c r="A1936" t="s">
        <v>3604</v>
      </c>
      <c r="B1936" t="s">
        <v>2374</v>
      </c>
      <c r="C1936">
        <v>0</v>
      </c>
      <c r="D1936">
        <v>6</v>
      </c>
      <c r="E1936">
        <v>2025</v>
      </c>
      <c r="F1936" s="55">
        <v>0</v>
      </c>
      <c r="G1936" s="55">
        <v>4161032</v>
      </c>
      <c r="H1936" s="55">
        <v>7419971</v>
      </c>
      <c r="I1936" s="55">
        <v>-3258939</v>
      </c>
      <c r="J1936">
        <v>7</v>
      </c>
    </row>
    <row r="1937" spans="1:10" ht="15.75" hidden="1" customHeight="1">
      <c r="A1937" t="s">
        <v>3605</v>
      </c>
      <c r="B1937" t="s">
        <v>3489</v>
      </c>
      <c r="C1937">
        <v>0</v>
      </c>
      <c r="D1937">
        <v>6</v>
      </c>
      <c r="E1937">
        <v>2025</v>
      </c>
      <c r="F1937" s="55">
        <v>0</v>
      </c>
      <c r="G1937" s="55">
        <v>1466051</v>
      </c>
      <c r="H1937" s="55">
        <v>337100</v>
      </c>
      <c r="I1937" s="55">
        <v>1128951</v>
      </c>
      <c r="J1937">
        <v>5</v>
      </c>
    </row>
    <row r="1938" spans="1:10" ht="15.75" hidden="1" customHeight="1">
      <c r="A1938" t="s">
        <v>3606</v>
      </c>
      <c r="B1938" t="s">
        <v>2381</v>
      </c>
      <c r="C1938">
        <v>0</v>
      </c>
      <c r="D1938">
        <v>6</v>
      </c>
      <c r="E1938">
        <v>2025</v>
      </c>
      <c r="F1938" s="55">
        <v>0</v>
      </c>
      <c r="G1938" s="55">
        <v>825166</v>
      </c>
      <c r="H1938" s="55">
        <v>0</v>
      </c>
      <c r="I1938" s="55">
        <v>825166</v>
      </c>
      <c r="J1938">
        <v>6</v>
      </c>
    </row>
    <row r="1939" spans="1:10" ht="15.75" hidden="1" customHeight="1">
      <c r="A1939" t="s">
        <v>3607</v>
      </c>
      <c r="B1939" t="s">
        <v>2383</v>
      </c>
      <c r="C1939">
        <v>0</v>
      </c>
      <c r="D1939">
        <v>6</v>
      </c>
      <c r="E1939">
        <v>2025</v>
      </c>
      <c r="F1939" s="55">
        <v>0</v>
      </c>
      <c r="G1939" s="55">
        <v>183439</v>
      </c>
      <c r="H1939" s="55">
        <v>0</v>
      </c>
      <c r="I1939" s="55">
        <v>183439</v>
      </c>
      <c r="J1939">
        <v>7</v>
      </c>
    </row>
    <row r="1940" spans="1:10" ht="15.75" hidden="1" customHeight="1">
      <c r="A1940" t="s">
        <v>5152</v>
      </c>
      <c r="B1940" t="s">
        <v>2387</v>
      </c>
      <c r="C1940">
        <v>0</v>
      </c>
      <c r="D1940">
        <v>6</v>
      </c>
      <c r="E1940">
        <v>2025</v>
      </c>
      <c r="F1940" s="55">
        <v>0</v>
      </c>
      <c r="G1940" s="55">
        <v>3667</v>
      </c>
      <c r="H1940" s="55">
        <v>0</v>
      </c>
      <c r="I1940" s="55">
        <v>3667</v>
      </c>
      <c r="J1940">
        <v>7</v>
      </c>
    </row>
    <row r="1941" spans="1:10" ht="15.75" hidden="1" customHeight="1">
      <c r="A1941" t="s">
        <v>4485</v>
      </c>
      <c r="B1941" t="s">
        <v>2391</v>
      </c>
      <c r="C1941">
        <v>0</v>
      </c>
      <c r="D1941">
        <v>6</v>
      </c>
      <c r="E1941">
        <v>2025</v>
      </c>
      <c r="F1941" s="55">
        <v>0</v>
      </c>
      <c r="G1941" s="55">
        <v>138659</v>
      </c>
      <c r="H1941" s="55">
        <v>0</v>
      </c>
      <c r="I1941" s="55">
        <v>138659</v>
      </c>
      <c r="J1941">
        <v>7</v>
      </c>
    </row>
    <row r="1942" spans="1:10" ht="15.75" hidden="1" customHeight="1">
      <c r="A1942" t="s">
        <v>4486</v>
      </c>
      <c r="B1942" t="s">
        <v>2393</v>
      </c>
      <c r="C1942">
        <v>0</v>
      </c>
      <c r="D1942">
        <v>6</v>
      </c>
      <c r="E1942">
        <v>2025</v>
      </c>
      <c r="F1942" s="55">
        <v>0</v>
      </c>
      <c r="G1942" s="55">
        <v>499401</v>
      </c>
      <c r="H1942" s="55">
        <v>0</v>
      </c>
      <c r="I1942" s="55">
        <v>499401</v>
      </c>
      <c r="J1942">
        <v>7</v>
      </c>
    </row>
    <row r="1943" spans="1:10" ht="15.75" hidden="1" customHeight="1">
      <c r="A1943" t="s">
        <v>3609</v>
      </c>
      <c r="B1943" t="s">
        <v>2401</v>
      </c>
      <c r="C1943">
        <v>0</v>
      </c>
      <c r="D1943">
        <v>6</v>
      </c>
      <c r="E1943">
        <v>2025</v>
      </c>
      <c r="F1943" s="55">
        <v>0</v>
      </c>
      <c r="G1943" s="55">
        <v>358380</v>
      </c>
      <c r="H1943" s="55">
        <v>20000</v>
      </c>
      <c r="I1943" s="55">
        <v>338380</v>
      </c>
      <c r="J1943">
        <v>6</v>
      </c>
    </row>
    <row r="1944" spans="1:10" ht="15.75" hidden="1" customHeight="1">
      <c r="A1944" t="s">
        <v>3610</v>
      </c>
      <c r="B1944" t="s">
        <v>2403</v>
      </c>
      <c r="C1944">
        <v>0</v>
      </c>
      <c r="D1944">
        <v>6</v>
      </c>
      <c r="E1944">
        <v>2025</v>
      </c>
      <c r="F1944" s="55">
        <v>0</v>
      </c>
      <c r="G1944" s="55">
        <v>358380</v>
      </c>
      <c r="H1944" s="55">
        <v>0</v>
      </c>
      <c r="I1944" s="55">
        <v>358380</v>
      </c>
      <c r="J1944">
        <v>7</v>
      </c>
    </row>
    <row r="1945" spans="1:10" ht="15.75" hidden="1" customHeight="1">
      <c r="A1945" t="s">
        <v>4487</v>
      </c>
      <c r="B1945" t="s">
        <v>2405</v>
      </c>
      <c r="C1945">
        <v>0</v>
      </c>
      <c r="D1945">
        <v>6</v>
      </c>
      <c r="E1945">
        <v>2025</v>
      </c>
      <c r="F1945" s="55">
        <v>0</v>
      </c>
      <c r="G1945" s="55">
        <v>0</v>
      </c>
      <c r="H1945" s="55">
        <v>20000</v>
      </c>
      <c r="I1945" s="55">
        <v>-20000</v>
      </c>
      <c r="J1945">
        <v>7</v>
      </c>
    </row>
    <row r="1946" spans="1:10" ht="15.75" hidden="1" customHeight="1">
      <c r="A1946" t="s">
        <v>3611</v>
      </c>
      <c r="B1946" t="s">
        <v>2411</v>
      </c>
      <c r="C1946">
        <v>0</v>
      </c>
      <c r="D1946">
        <v>6</v>
      </c>
      <c r="E1946">
        <v>2025</v>
      </c>
      <c r="F1946" s="55">
        <v>0</v>
      </c>
      <c r="G1946" s="55">
        <v>150000</v>
      </c>
      <c r="H1946" s="55">
        <v>207100</v>
      </c>
      <c r="I1946" s="55">
        <v>-57100</v>
      </c>
      <c r="J1946">
        <v>6</v>
      </c>
    </row>
    <row r="1947" spans="1:10" ht="15.75" hidden="1" customHeight="1">
      <c r="A1947" t="s">
        <v>3612</v>
      </c>
      <c r="B1947" t="s">
        <v>2413</v>
      </c>
      <c r="C1947">
        <v>0</v>
      </c>
      <c r="D1947">
        <v>6</v>
      </c>
      <c r="E1947">
        <v>2025</v>
      </c>
      <c r="F1947" s="55">
        <v>0</v>
      </c>
      <c r="G1947" s="55">
        <v>0</v>
      </c>
      <c r="H1947" s="55">
        <v>6000</v>
      </c>
      <c r="I1947" s="55">
        <v>-6000</v>
      </c>
      <c r="J1947">
        <v>7</v>
      </c>
    </row>
    <row r="1948" spans="1:10" ht="15.75" hidden="1" customHeight="1">
      <c r="A1948" t="s">
        <v>3613</v>
      </c>
      <c r="B1948" t="s">
        <v>2415</v>
      </c>
      <c r="C1948">
        <v>0</v>
      </c>
      <c r="D1948">
        <v>6</v>
      </c>
      <c r="E1948">
        <v>2025</v>
      </c>
      <c r="F1948" s="55">
        <v>0</v>
      </c>
      <c r="G1948" s="55">
        <v>0</v>
      </c>
      <c r="H1948" s="55">
        <v>201100</v>
      </c>
      <c r="I1948" s="55">
        <v>-201100</v>
      </c>
      <c r="J1948">
        <v>7</v>
      </c>
    </row>
    <row r="1949" spans="1:10" ht="15.75" hidden="1" customHeight="1">
      <c r="A1949" t="s">
        <v>3615</v>
      </c>
      <c r="B1949" t="s">
        <v>3360</v>
      </c>
      <c r="C1949">
        <v>0</v>
      </c>
      <c r="D1949">
        <v>6</v>
      </c>
      <c r="E1949">
        <v>2025</v>
      </c>
      <c r="F1949" s="55">
        <v>0</v>
      </c>
      <c r="G1949" s="55">
        <v>150000</v>
      </c>
      <c r="H1949" s="55">
        <v>0</v>
      </c>
      <c r="I1949" s="55">
        <v>150000</v>
      </c>
      <c r="J1949">
        <v>7</v>
      </c>
    </row>
    <row r="1950" spans="1:10" ht="15.75" hidden="1" customHeight="1">
      <c r="A1950" t="s">
        <v>4488</v>
      </c>
      <c r="B1950" t="s">
        <v>2424</v>
      </c>
      <c r="C1950">
        <v>0</v>
      </c>
      <c r="D1950">
        <v>6</v>
      </c>
      <c r="E1950">
        <v>2025</v>
      </c>
      <c r="F1950" s="55">
        <v>0</v>
      </c>
      <c r="G1950" s="55">
        <v>117505</v>
      </c>
      <c r="H1950" s="55">
        <v>40000</v>
      </c>
      <c r="I1950" s="55">
        <v>77505</v>
      </c>
      <c r="J1950">
        <v>6</v>
      </c>
    </row>
    <row r="1951" spans="1:10" ht="15.75" hidden="1" customHeight="1">
      <c r="A1951" t="s">
        <v>4489</v>
      </c>
      <c r="B1951" t="s">
        <v>3368</v>
      </c>
      <c r="C1951">
        <v>0</v>
      </c>
      <c r="D1951">
        <v>6</v>
      </c>
      <c r="E1951">
        <v>2025</v>
      </c>
      <c r="F1951" s="55">
        <v>0</v>
      </c>
      <c r="G1951" s="55">
        <v>117505</v>
      </c>
      <c r="H1951" s="55">
        <v>40000</v>
      </c>
      <c r="I1951" s="55">
        <v>77505</v>
      </c>
      <c r="J1951">
        <v>7</v>
      </c>
    </row>
    <row r="1952" spans="1:10" ht="15.75" hidden="1" customHeight="1">
      <c r="A1952" t="s">
        <v>3619</v>
      </c>
      <c r="B1952" t="s">
        <v>3370</v>
      </c>
      <c r="C1952">
        <v>0</v>
      </c>
      <c r="D1952">
        <v>6</v>
      </c>
      <c r="E1952">
        <v>2025</v>
      </c>
      <c r="F1952" s="55">
        <v>0</v>
      </c>
      <c r="G1952" s="55">
        <v>15000</v>
      </c>
      <c r="H1952" s="55">
        <v>70000</v>
      </c>
      <c r="I1952" s="55">
        <v>-55000</v>
      </c>
      <c r="J1952">
        <v>6</v>
      </c>
    </row>
    <row r="1953" spans="1:10" ht="15.75" hidden="1" customHeight="1">
      <c r="A1953" t="s">
        <v>3621</v>
      </c>
      <c r="B1953" t="s">
        <v>3377</v>
      </c>
      <c r="C1953">
        <v>0</v>
      </c>
      <c r="D1953">
        <v>6</v>
      </c>
      <c r="E1953">
        <v>2025</v>
      </c>
      <c r="F1953" s="55">
        <v>0</v>
      </c>
      <c r="G1953" s="55">
        <v>15000</v>
      </c>
      <c r="H1953" s="55">
        <v>0</v>
      </c>
      <c r="I1953" s="55">
        <v>15000</v>
      </c>
      <c r="J1953">
        <v>7</v>
      </c>
    </row>
    <row r="1954" spans="1:10" ht="15.75" hidden="1" customHeight="1">
      <c r="A1954" t="s">
        <v>4498</v>
      </c>
      <c r="B1954" t="s">
        <v>4484</v>
      </c>
      <c r="C1954">
        <v>0</v>
      </c>
      <c r="D1954">
        <v>6</v>
      </c>
      <c r="E1954">
        <v>2025</v>
      </c>
      <c r="F1954" s="55">
        <v>0</v>
      </c>
      <c r="G1954" s="55">
        <v>0</v>
      </c>
      <c r="H1954" s="55">
        <v>70000</v>
      </c>
      <c r="I1954" s="55">
        <v>-70000</v>
      </c>
      <c r="J1954">
        <v>7</v>
      </c>
    </row>
    <row r="1955" spans="1:10" ht="15.75" hidden="1" customHeight="1">
      <c r="A1955" t="s">
        <v>3623</v>
      </c>
      <c r="B1955" t="s">
        <v>2439</v>
      </c>
      <c r="C1955">
        <v>0</v>
      </c>
      <c r="D1955">
        <v>6</v>
      </c>
      <c r="E1955">
        <v>2025</v>
      </c>
      <c r="F1955" s="55">
        <v>0</v>
      </c>
      <c r="G1955" s="55">
        <v>22531155</v>
      </c>
      <c r="H1955" s="55">
        <v>23660106</v>
      </c>
      <c r="I1955" s="55">
        <v>-1128951</v>
      </c>
      <c r="J1955">
        <v>5</v>
      </c>
    </row>
    <row r="1956" spans="1:10" ht="15.75" hidden="1" customHeight="1">
      <c r="A1956" t="s">
        <v>3624</v>
      </c>
      <c r="B1956" t="s">
        <v>2442</v>
      </c>
      <c r="C1956">
        <v>0</v>
      </c>
      <c r="D1956">
        <v>6</v>
      </c>
      <c r="E1956">
        <v>2025</v>
      </c>
      <c r="F1956" s="55">
        <v>0</v>
      </c>
      <c r="G1956" s="55">
        <v>10725986</v>
      </c>
      <c r="H1956" s="55">
        <v>0</v>
      </c>
      <c r="I1956" s="55">
        <v>10725986</v>
      </c>
      <c r="J1956">
        <v>6</v>
      </c>
    </row>
    <row r="1957" spans="1:10" ht="15.75" hidden="1" customHeight="1">
      <c r="A1957" t="s">
        <v>4499</v>
      </c>
      <c r="B1957" t="s">
        <v>2444</v>
      </c>
      <c r="C1957">
        <v>0</v>
      </c>
      <c r="D1957">
        <v>6</v>
      </c>
      <c r="E1957">
        <v>2025</v>
      </c>
      <c r="F1957" s="55">
        <v>0</v>
      </c>
      <c r="G1957" s="55">
        <v>1519963</v>
      </c>
      <c r="H1957" s="55">
        <v>0</v>
      </c>
      <c r="I1957" s="55">
        <v>1519963</v>
      </c>
      <c r="J1957">
        <v>7</v>
      </c>
    </row>
    <row r="1958" spans="1:10" ht="15.75" hidden="1" customHeight="1">
      <c r="A1958" t="s">
        <v>3625</v>
      </c>
      <c r="B1958" t="s">
        <v>2448</v>
      </c>
      <c r="C1958">
        <v>0</v>
      </c>
      <c r="D1958">
        <v>6</v>
      </c>
      <c r="E1958">
        <v>2025</v>
      </c>
      <c r="F1958" s="55">
        <v>0</v>
      </c>
      <c r="G1958" s="55">
        <v>18106</v>
      </c>
      <c r="H1958" s="55">
        <v>0</v>
      </c>
      <c r="I1958" s="55">
        <v>18106</v>
      </c>
      <c r="J1958">
        <v>7</v>
      </c>
    </row>
    <row r="1959" spans="1:10" ht="15.75" hidden="1" customHeight="1">
      <c r="A1959" t="s">
        <v>4500</v>
      </c>
      <c r="B1959" t="s">
        <v>2452</v>
      </c>
      <c r="C1959">
        <v>0</v>
      </c>
      <c r="D1959">
        <v>6</v>
      </c>
      <c r="E1959">
        <v>2025</v>
      </c>
      <c r="F1959" s="55">
        <v>0</v>
      </c>
      <c r="G1959" s="55">
        <v>844331</v>
      </c>
      <c r="H1959" s="55">
        <v>0</v>
      </c>
      <c r="I1959" s="55">
        <v>844331</v>
      </c>
      <c r="J1959">
        <v>7</v>
      </c>
    </row>
    <row r="1960" spans="1:10" ht="15.75" hidden="1" customHeight="1">
      <c r="A1960" t="s">
        <v>3626</v>
      </c>
      <c r="B1960" t="s">
        <v>3385</v>
      </c>
      <c r="C1960">
        <v>0</v>
      </c>
      <c r="D1960">
        <v>6</v>
      </c>
      <c r="E1960">
        <v>2025</v>
      </c>
      <c r="F1960" s="55">
        <v>0</v>
      </c>
      <c r="G1960" s="55">
        <v>155014</v>
      </c>
      <c r="H1960" s="55">
        <v>0</v>
      </c>
      <c r="I1960" s="55">
        <v>155014</v>
      </c>
      <c r="J1960">
        <v>7</v>
      </c>
    </row>
    <row r="1961" spans="1:10" ht="15.75" hidden="1" customHeight="1">
      <c r="A1961" t="s">
        <v>3627</v>
      </c>
      <c r="B1961" t="s">
        <v>2456</v>
      </c>
      <c r="C1961">
        <v>0</v>
      </c>
      <c r="D1961">
        <v>6</v>
      </c>
      <c r="E1961">
        <v>2025</v>
      </c>
      <c r="F1961" s="55">
        <v>0</v>
      </c>
      <c r="G1961" s="55">
        <v>5955994</v>
      </c>
      <c r="H1961" s="55">
        <v>0</v>
      </c>
      <c r="I1961" s="55">
        <v>5955994</v>
      </c>
      <c r="J1961">
        <v>7</v>
      </c>
    </row>
    <row r="1962" spans="1:10" ht="15.75" hidden="1" customHeight="1">
      <c r="A1962" t="s">
        <v>4501</v>
      </c>
      <c r="B1962" t="s">
        <v>2460</v>
      </c>
      <c r="C1962">
        <v>0</v>
      </c>
      <c r="D1962">
        <v>6</v>
      </c>
      <c r="E1962">
        <v>2025</v>
      </c>
      <c r="F1962" s="55">
        <v>0</v>
      </c>
      <c r="G1962" s="55">
        <v>109394</v>
      </c>
      <c r="H1962" s="55">
        <v>0</v>
      </c>
      <c r="I1962" s="55">
        <v>109394</v>
      </c>
      <c r="J1962">
        <v>7</v>
      </c>
    </row>
    <row r="1963" spans="1:10" ht="15.75" hidden="1" customHeight="1">
      <c r="A1963" t="s">
        <v>5153</v>
      </c>
      <c r="B1963" t="s">
        <v>2464</v>
      </c>
      <c r="C1963">
        <v>0</v>
      </c>
      <c r="D1963">
        <v>6</v>
      </c>
      <c r="E1963">
        <v>2025</v>
      </c>
      <c r="F1963" s="55">
        <v>0</v>
      </c>
      <c r="G1963" s="55">
        <v>2123184</v>
      </c>
      <c r="H1963" s="55">
        <v>0</v>
      </c>
      <c r="I1963" s="55">
        <v>2123184</v>
      </c>
      <c r="J1963">
        <v>7</v>
      </c>
    </row>
    <row r="1964" spans="1:10" ht="15.75" hidden="1" customHeight="1">
      <c r="A1964" t="s">
        <v>4502</v>
      </c>
      <c r="B1964" t="s">
        <v>3391</v>
      </c>
      <c r="C1964">
        <v>0</v>
      </c>
      <c r="D1964">
        <v>6</v>
      </c>
      <c r="E1964">
        <v>2025</v>
      </c>
      <c r="F1964" s="55">
        <v>0</v>
      </c>
      <c r="G1964" s="55">
        <v>1416783</v>
      </c>
      <c r="H1964" s="55">
        <v>248578</v>
      </c>
      <c r="I1964" s="55">
        <v>1168205</v>
      </c>
      <c r="J1964">
        <v>6</v>
      </c>
    </row>
    <row r="1965" spans="1:10" ht="15.75" hidden="1" customHeight="1">
      <c r="A1965" t="s">
        <v>5154</v>
      </c>
      <c r="B1965" t="s">
        <v>2471</v>
      </c>
      <c r="C1965">
        <v>0</v>
      </c>
      <c r="D1965">
        <v>6</v>
      </c>
      <c r="E1965">
        <v>2025</v>
      </c>
      <c r="F1965" s="55">
        <v>0</v>
      </c>
      <c r="G1965" s="55">
        <v>998073</v>
      </c>
      <c r="H1965" s="55">
        <v>0</v>
      </c>
      <c r="I1965" s="55">
        <v>998073</v>
      </c>
      <c r="J1965">
        <v>7</v>
      </c>
    </row>
    <row r="1966" spans="1:10" ht="15.75" hidden="1" customHeight="1">
      <c r="A1966" t="s">
        <v>4503</v>
      </c>
      <c r="B1966" t="s">
        <v>3394</v>
      </c>
      <c r="C1966">
        <v>0</v>
      </c>
      <c r="D1966">
        <v>6</v>
      </c>
      <c r="E1966">
        <v>2025</v>
      </c>
      <c r="F1966" s="55">
        <v>0</v>
      </c>
      <c r="G1966" s="55">
        <v>418710</v>
      </c>
      <c r="H1966" s="55">
        <v>248578</v>
      </c>
      <c r="I1966" s="55">
        <v>170132</v>
      </c>
      <c r="J1966">
        <v>7</v>
      </c>
    </row>
    <row r="1967" spans="1:10" ht="15.75" hidden="1" customHeight="1">
      <c r="A1967" t="s">
        <v>3628</v>
      </c>
      <c r="B1967" t="s">
        <v>3397</v>
      </c>
      <c r="C1967">
        <v>0</v>
      </c>
      <c r="D1967">
        <v>6</v>
      </c>
      <c r="E1967">
        <v>2025</v>
      </c>
      <c r="F1967" s="55">
        <v>0</v>
      </c>
      <c r="G1967" s="55">
        <v>2849560</v>
      </c>
      <c r="H1967" s="55">
        <v>5750553</v>
      </c>
      <c r="I1967" s="55">
        <v>-2900993</v>
      </c>
      <c r="J1967">
        <v>6</v>
      </c>
    </row>
    <row r="1968" spans="1:10" ht="15.75" hidden="1" customHeight="1">
      <c r="A1968" t="s">
        <v>5155</v>
      </c>
      <c r="B1968" t="s">
        <v>3399</v>
      </c>
      <c r="C1968">
        <v>0</v>
      </c>
      <c r="D1968">
        <v>6</v>
      </c>
      <c r="E1968">
        <v>2025</v>
      </c>
      <c r="F1968" s="55">
        <v>0</v>
      </c>
      <c r="G1968" s="55">
        <v>0</v>
      </c>
      <c r="H1968" s="55">
        <v>1888153</v>
      </c>
      <c r="I1968" s="55">
        <v>-1888153</v>
      </c>
      <c r="J1968">
        <v>7</v>
      </c>
    </row>
    <row r="1969" spans="1:10" ht="15.75" hidden="1" customHeight="1">
      <c r="A1969" t="s">
        <v>3629</v>
      </c>
      <c r="B1969" t="s">
        <v>3403</v>
      </c>
      <c r="C1969">
        <v>0</v>
      </c>
      <c r="D1969">
        <v>6</v>
      </c>
      <c r="E1969">
        <v>2025</v>
      </c>
      <c r="F1969" s="55">
        <v>0</v>
      </c>
      <c r="G1969" s="55">
        <v>0</v>
      </c>
      <c r="H1969" s="55">
        <v>334000</v>
      </c>
      <c r="I1969" s="55">
        <v>-334000</v>
      </c>
      <c r="J1969">
        <v>7</v>
      </c>
    </row>
    <row r="1970" spans="1:10" ht="15.75" hidden="1" customHeight="1">
      <c r="A1970" t="s">
        <v>4506</v>
      </c>
      <c r="B1970" t="s">
        <v>2482</v>
      </c>
      <c r="C1970">
        <v>0</v>
      </c>
      <c r="D1970">
        <v>6</v>
      </c>
      <c r="E1970">
        <v>2025</v>
      </c>
      <c r="F1970" s="55">
        <v>0</v>
      </c>
      <c r="G1970" s="55">
        <v>540777</v>
      </c>
      <c r="H1970" s="55">
        <v>0</v>
      </c>
      <c r="I1970" s="55">
        <v>540777</v>
      </c>
      <c r="J1970">
        <v>7</v>
      </c>
    </row>
    <row r="1971" spans="1:10" ht="15.75" hidden="1" customHeight="1">
      <c r="A1971" t="s">
        <v>3630</v>
      </c>
      <c r="B1971" t="s">
        <v>2484</v>
      </c>
      <c r="C1971">
        <v>0</v>
      </c>
      <c r="D1971">
        <v>6</v>
      </c>
      <c r="E1971">
        <v>2025</v>
      </c>
      <c r="F1971" s="55">
        <v>0</v>
      </c>
      <c r="G1971" s="55">
        <v>0</v>
      </c>
      <c r="H1971" s="55">
        <v>300000</v>
      </c>
      <c r="I1971" s="55">
        <v>-300000</v>
      </c>
      <c r="J1971">
        <v>7</v>
      </c>
    </row>
    <row r="1972" spans="1:10" ht="15.75" hidden="1" customHeight="1">
      <c r="A1972" t="s">
        <v>4698</v>
      </c>
      <c r="B1972" t="s">
        <v>2489</v>
      </c>
      <c r="C1972">
        <v>0</v>
      </c>
      <c r="D1972">
        <v>6</v>
      </c>
      <c r="E1972">
        <v>2025</v>
      </c>
      <c r="F1972" s="55">
        <v>0</v>
      </c>
      <c r="G1972" s="55">
        <v>1396403</v>
      </c>
      <c r="H1972" s="55">
        <v>0</v>
      </c>
      <c r="I1972" s="55">
        <v>1396403</v>
      </c>
      <c r="J1972">
        <v>7</v>
      </c>
    </row>
    <row r="1973" spans="1:10" ht="15.75" hidden="1" customHeight="1">
      <c r="A1973" t="s">
        <v>3631</v>
      </c>
      <c r="B1973" t="s">
        <v>2491</v>
      </c>
      <c r="C1973">
        <v>0</v>
      </c>
      <c r="D1973">
        <v>6</v>
      </c>
      <c r="E1973">
        <v>2025</v>
      </c>
      <c r="F1973" s="55">
        <v>0</v>
      </c>
      <c r="G1973" s="55">
        <v>912380</v>
      </c>
      <c r="H1973" s="55">
        <v>3228400</v>
      </c>
      <c r="I1973" s="55">
        <v>-2316020</v>
      </c>
      <c r="J1973">
        <v>7</v>
      </c>
    </row>
    <row r="1974" spans="1:10" ht="15.75" hidden="1" customHeight="1">
      <c r="A1974" t="s">
        <v>3632</v>
      </c>
      <c r="B1974" t="s">
        <v>2496</v>
      </c>
      <c r="C1974">
        <v>0</v>
      </c>
      <c r="D1974">
        <v>6</v>
      </c>
      <c r="E1974">
        <v>2025</v>
      </c>
      <c r="F1974" s="55">
        <v>0</v>
      </c>
      <c r="G1974" s="55">
        <v>0</v>
      </c>
      <c r="H1974" s="55">
        <v>100000</v>
      </c>
      <c r="I1974" s="55">
        <v>-100000</v>
      </c>
      <c r="J1974">
        <v>6</v>
      </c>
    </row>
    <row r="1975" spans="1:10" ht="15.75" hidden="1" customHeight="1">
      <c r="A1975" t="s">
        <v>3633</v>
      </c>
      <c r="B1975" t="s">
        <v>3414</v>
      </c>
      <c r="C1975">
        <v>0</v>
      </c>
      <c r="D1975">
        <v>6</v>
      </c>
      <c r="E1975">
        <v>2025</v>
      </c>
      <c r="F1975" s="55">
        <v>0</v>
      </c>
      <c r="G1975" s="55">
        <v>0</v>
      </c>
      <c r="H1975" s="55">
        <v>100000</v>
      </c>
      <c r="I1975" s="55">
        <v>-100000</v>
      </c>
      <c r="J1975">
        <v>7</v>
      </c>
    </row>
    <row r="1976" spans="1:10" ht="15.75" hidden="1" customHeight="1">
      <c r="A1976" t="s">
        <v>3636</v>
      </c>
      <c r="B1976" t="s">
        <v>2510</v>
      </c>
      <c r="C1976">
        <v>0</v>
      </c>
      <c r="D1976">
        <v>6</v>
      </c>
      <c r="E1976">
        <v>2025</v>
      </c>
      <c r="F1976" s="55">
        <v>0</v>
      </c>
      <c r="G1976" s="55">
        <v>2870280</v>
      </c>
      <c r="H1976" s="55">
        <v>6329502</v>
      </c>
      <c r="I1976" s="55">
        <v>-3459222</v>
      </c>
      <c r="J1976">
        <v>6</v>
      </c>
    </row>
    <row r="1977" spans="1:10" ht="15.75" hidden="1" customHeight="1">
      <c r="A1977" t="s">
        <v>3637</v>
      </c>
      <c r="B1977" t="s">
        <v>2512</v>
      </c>
      <c r="C1977">
        <v>0</v>
      </c>
      <c r="D1977">
        <v>6</v>
      </c>
      <c r="E1977">
        <v>2025</v>
      </c>
      <c r="F1977" s="55">
        <v>0</v>
      </c>
      <c r="G1977" s="55">
        <v>0</v>
      </c>
      <c r="H1977" s="55">
        <v>3314723</v>
      </c>
      <c r="I1977" s="55">
        <v>-3314723</v>
      </c>
      <c r="J1977">
        <v>7</v>
      </c>
    </row>
    <row r="1978" spans="1:10" ht="15.75" hidden="1" customHeight="1">
      <c r="A1978" t="s">
        <v>4699</v>
      </c>
      <c r="B1978" t="s">
        <v>3419</v>
      </c>
      <c r="C1978">
        <v>0</v>
      </c>
      <c r="D1978">
        <v>6</v>
      </c>
      <c r="E1978">
        <v>2025</v>
      </c>
      <c r="F1978" s="55">
        <v>0</v>
      </c>
      <c r="G1978" s="55">
        <v>85597</v>
      </c>
      <c r="H1978" s="55">
        <v>0</v>
      </c>
      <c r="I1978" s="55">
        <v>85597</v>
      </c>
      <c r="J1978">
        <v>7</v>
      </c>
    </row>
    <row r="1979" spans="1:10" ht="15.75" hidden="1" customHeight="1">
      <c r="A1979" t="s">
        <v>3638</v>
      </c>
      <c r="B1979" t="s">
        <v>3421</v>
      </c>
      <c r="C1979">
        <v>0</v>
      </c>
      <c r="D1979">
        <v>6</v>
      </c>
      <c r="E1979">
        <v>2025</v>
      </c>
      <c r="F1979" s="55">
        <v>0</v>
      </c>
      <c r="G1979" s="55">
        <v>2596385</v>
      </c>
      <c r="H1979" s="55">
        <v>2630779</v>
      </c>
      <c r="I1979" s="55">
        <v>-34394</v>
      </c>
      <c r="J1979">
        <v>7</v>
      </c>
    </row>
    <row r="1980" spans="1:10" ht="15.75" hidden="1" customHeight="1">
      <c r="A1980" t="s">
        <v>4508</v>
      </c>
      <c r="B1980" t="s">
        <v>3423</v>
      </c>
      <c r="C1980">
        <v>0</v>
      </c>
      <c r="D1980">
        <v>6</v>
      </c>
      <c r="E1980">
        <v>2025</v>
      </c>
      <c r="F1980" s="55">
        <v>0</v>
      </c>
      <c r="G1980" s="55">
        <v>150552</v>
      </c>
      <c r="H1980" s="55">
        <v>0</v>
      </c>
      <c r="I1980" s="55">
        <v>150552</v>
      </c>
      <c r="J1980">
        <v>7</v>
      </c>
    </row>
    <row r="1981" spans="1:10" ht="15.75" hidden="1" customHeight="1">
      <c r="A1981" t="s">
        <v>4509</v>
      </c>
      <c r="B1981" t="s">
        <v>2516</v>
      </c>
      <c r="C1981">
        <v>0</v>
      </c>
      <c r="D1981">
        <v>6</v>
      </c>
      <c r="E1981">
        <v>2025</v>
      </c>
      <c r="F1981" s="55">
        <v>0</v>
      </c>
      <c r="G1981" s="55">
        <v>0</v>
      </c>
      <c r="H1981" s="55">
        <v>274000</v>
      </c>
      <c r="I1981" s="55">
        <v>-274000</v>
      </c>
      <c r="J1981">
        <v>7</v>
      </c>
    </row>
    <row r="1982" spans="1:10" ht="15.75" hidden="1" customHeight="1">
      <c r="A1982" t="s">
        <v>3639</v>
      </c>
      <c r="B1982" t="s">
        <v>2520</v>
      </c>
      <c r="C1982">
        <v>0</v>
      </c>
      <c r="D1982">
        <v>6</v>
      </c>
      <c r="E1982">
        <v>2025</v>
      </c>
      <c r="F1982" s="55">
        <v>0</v>
      </c>
      <c r="G1982" s="55">
        <v>37746</v>
      </c>
      <c r="H1982" s="55">
        <v>0</v>
      </c>
      <c r="I1982" s="55">
        <v>37746</v>
      </c>
      <c r="J1982">
        <v>7</v>
      </c>
    </row>
    <row r="1983" spans="1:10" ht="15.75" hidden="1" customHeight="1">
      <c r="A1983" t="s">
        <v>3640</v>
      </c>
      <c r="B1983" t="s">
        <v>2522</v>
      </c>
      <c r="C1983">
        <v>0</v>
      </c>
      <c r="D1983">
        <v>6</v>
      </c>
      <c r="E1983">
        <v>2025</v>
      </c>
      <c r="F1983" s="55">
        <v>0</v>
      </c>
      <c r="G1983" s="55">
        <v>0</v>
      </c>
      <c r="H1983" s="55">
        <v>110000</v>
      </c>
      <c r="I1983" s="55">
        <v>-110000</v>
      </c>
      <c r="J1983">
        <v>7</v>
      </c>
    </row>
    <row r="1984" spans="1:10" ht="15.75" hidden="1" customHeight="1">
      <c r="A1984" t="s">
        <v>3641</v>
      </c>
      <c r="B1984" t="s">
        <v>2528</v>
      </c>
      <c r="C1984">
        <v>0</v>
      </c>
      <c r="D1984">
        <v>6</v>
      </c>
      <c r="E1984">
        <v>2025</v>
      </c>
      <c r="F1984" s="55">
        <v>0</v>
      </c>
      <c r="G1984" s="55">
        <v>1347376</v>
      </c>
      <c r="H1984" s="55">
        <v>0</v>
      </c>
      <c r="I1984" s="55">
        <v>1347376</v>
      </c>
      <c r="J1984">
        <v>6</v>
      </c>
    </row>
    <row r="1985" spans="1:10" ht="15.75" hidden="1" customHeight="1">
      <c r="A1985" t="s">
        <v>3642</v>
      </c>
      <c r="B1985" t="s">
        <v>2530</v>
      </c>
      <c r="C1985">
        <v>0</v>
      </c>
      <c r="D1985">
        <v>6</v>
      </c>
      <c r="E1985">
        <v>2025</v>
      </c>
      <c r="F1985" s="55">
        <v>0</v>
      </c>
      <c r="G1985" s="55">
        <v>641803</v>
      </c>
      <c r="H1985" s="55">
        <v>0</v>
      </c>
      <c r="I1985" s="55">
        <v>641803</v>
      </c>
      <c r="J1985">
        <v>7</v>
      </c>
    </row>
    <row r="1986" spans="1:10" ht="15.75" hidden="1" customHeight="1">
      <c r="A1986" t="s">
        <v>3643</v>
      </c>
      <c r="B1986" t="s">
        <v>3644</v>
      </c>
      <c r="C1986">
        <v>0</v>
      </c>
      <c r="D1986">
        <v>6</v>
      </c>
      <c r="E1986">
        <v>2025</v>
      </c>
      <c r="F1986" s="55">
        <v>0</v>
      </c>
      <c r="G1986" s="55">
        <v>705573</v>
      </c>
      <c r="H1986" s="55">
        <v>0</v>
      </c>
      <c r="I1986" s="55">
        <v>705573</v>
      </c>
      <c r="J1986">
        <v>7</v>
      </c>
    </row>
    <row r="1987" spans="1:10" ht="15.75" hidden="1" customHeight="1">
      <c r="A1987" t="s">
        <v>3645</v>
      </c>
      <c r="B1987" t="s">
        <v>2534</v>
      </c>
      <c r="C1987">
        <v>0</v>
      </c>
      <c r="D1987">
        <v>6</v>
      </c>
      <c r="E1987">
        <v>2025</v>
      </c>
      <c r="F1987" s="55">
        <v>0</v>
      </c>
      <c r="G1987" s="55">
        <v>1546064</v>
      </c>
      <c r="H1987" s="55">
        <v>0</v>
      </c>
      <c r="I1987" s="55">
        <v>1546064</v>
      </c>
      <c r="J1987">
        <v>6</v>
      </c>
    </row>
    <row r="1988" spans="1:10" ht="15.75" hidden="1" customHeight="1">
      <c r="A1988" t="s">
        <v>3646</v>
      </c>
      <c r="B1988" t="s">
        <v>2536</v>
      </c>
      <c r="C1988">
        <v>0</v>
      </c>
      <c r="D1988">
        <v>6</v>
      </c>
      <c r="E1988">
        <v>2025</v>
      </c>
      <c r="F1988" s="55">
        <v>0</v>
      </c>
      <c r="G1988" s="55">
        <v>885297</v>
      </c>
      <c r="H1988" s="55">
        <v>0</v>
      </c>
      <c r="I1988" s="55">
        <v>885297</v>
      </c>
      <c r="J1988">
        <v>7</v>
      </c>
    </row>
    <row r="1989" spans="1:10" ht="15.75" hidden="1" customHeight="1">
      <c r="A1989" t="s">
        <v>4510</v>
      </c>
      <c r="B1989" t="s">
        <v>3437</v>
      </c>
      <c r="C1989">
        <v>0</v>
      </c>
      <c r="D1989">
        <v>6</v>
      </c>
      <c r="E1989">
        <v>2025</v>
      </c>
      <c r="F1989" s="55">
        <v>0</v>
      </c>
      <c r="G1989" s="55">
        <v>62847</v>
      </c>
      <c r="H1989" s="55">
        <v>0</v>
      </c>
      <c r="I1989" s="55">
        <v>62847</v>
      </c>
      <c r="J1989">
        <v>7</v>
      </c>
    </row>
    <row r="1990" spans="1:10" ht="15.75" hidden="1" customHeight="1">
      <c r="A1990" t="s">
        <v>3647</v>
      </c>
      <c r="B1990" t="s">
        <v>2540</v>
      </c>
      <c r="C1990">
        <v>0</v>
      </c>
      <c r="D1990">
        <v>6</v>
      </c>
      <c r="E1990">
        <v>2025</v>
      </c>
      <c r="F1990" s="55">
        <v>0</v>
      </c>
      <c r="G1990" s="55">
        <v>288927</v>
      </c>
      <c r="H1990" s="55">
        <v>0</v>
      </c>
      <c r="I1990" s="55">
        <v>288927</v>
      </c>
      <c r="J1990">
        <v>7</v>
      </c>
    </row>
    <row r="1991" spans="1:10" ht="15.75" hidden="1" customHeight="1">
      <c r="A1991" t="s">
        <v>3648</v>
      </c>
      <c r="B1991" t="s">
        <v>3442</v>
      </c>
      <c r="C1991">
        <v>0</v>
      </c>
      <c r="D1991">
        <v>6</v>
      </c>
      <c r="E1991">
        <v>2025</v>
      </c>
      <c r="F1991" s="55">
        <v>0</v>
      </c>
      <c r="G1991" s="55">
        <v>308993</v>
      </c>
      <c r="H1991" s="55">
        <v>0</v>
      </c>
      <c r="I1991" s="55">
        <v>308993</v>
      </c>
      <c r="J1991">
        <v>7</v>
      </c>
    </row>
    <row r="1992" spans="1:10" ht="15.75" hidden="1" customHeight="1">
      <c r="A1992" t="s">
        <v>3649</v>
      </c>
      <c r="B1992" t="s">
        <v>2545</v>
      </c>
      <c r="C1992">
        <v>0</v>
      </c>
      <c r="D1992">
        <v>6</v>
      </c>
      <c r="E1992">
        <v>2025</v>
      </c>
      <c r="F1992" s="55">
        <v>0</v>
      </c>
      <c r="G1992" s="55">
        <v>1083810</v>
      </c>
      <c r="H1992" s="55">
        <v>0</v>
      </c>
      <c r="I1992" s="55">
        <v>1083810</v>
      </c>
      <c r="J1992">
        <v>6</v>
      </c>
    </row>
    <row r="1993" spans="1:10" ht="15.75" hidden="1" customHeight="1">
      <c r="A1993" t="s">
        <v>3650</v>
      </c>
      <c r="B1993" t="s">
        <v>2545</v>
      </c>
      <c r="C1993">
        <v>0</v>
      </c>
      <c r="D1993">
        <v>6</v>
      </c>
      <c r="E1993">
        <v>2025</v>
      </c>
      <c r="F1993" s="55">
        <v>0</v>
      </c>
      <c r="G1993" s="55">
        <v>383810</v>
      </c>
      <c r="H1993" s="55">
        <v>0</v>
      </c>
      <c r="I1993" s="55">
        <v>383810</v>
      </c>
      <c r="J1993">
        <v>7</v>
      </c>
    </row>
    <row r="1994" spans="1:10" ht="15.75" hidden="1" customHeight="1">
      <c r="A1994" t="s">
        <v>3651</v>
      </c>
      <c r="B1994" t="s">
        <v>2550</v>
      </c>
      <c r="C1994">
        <v>0</v>
      </c>
      <c r="D1994">
        <v>6</v>
      </c>
      <c r="E1994">
        <v>2025</v>
      </c>
      <c r="F1994" s="55">
        <v>0</v>
      </c>
      <c r="G1994" s="55">
        <v>700000</v>
      </c>
      <c r="H1994" s="55">
        <v>0</v>
      </c>
      <c r="I1994" s="55">
        <v>700000</v>
      </c>
      <c r="J1994">
        <v>7</v>
      </c>
    </row>
    <row r="1995" spans="1:10" ht="15.75" hidden="1" customHeight="1">
      <c r="A1995" t="s">
        <v>3652</v>
      </c>
      <c r="B1995" t="s">
        <v>2555</v>
      </c>
      <c r="C1995">
        <v>0</v>
      </c>
      <c r="D1995">
        <v>6</v>
      </c>
      <c r="E1995">
        <v>2025</v>
      </c>
      <c r="F1995" s="55">
        <v>0</v>
      </c>
      <c r="G1995" s="55">
        <v>691296</v>
      </c>
      <c r="H1995" s="55">
        <v>11231473</v>
      </c>
      <c r="I1995" s="55">
        <v>-10540177</v>
      </c>
      <c r="J1995">
        <v>6</v>
      </c>
    </row>
    <row r="1996" spans="1:10" ht="15.75" hidden="1" customHeight="1">
      <c r="A1996" t="s">
        <v>3653</v>
      </c>
      <c r="B1996" t="s">
        <v>2557</v>
      </c>
      <c r="C1996">
        <v>0</v>
      </c>
      <c r="D1996">
        <v>6</v>
      </c>
      <c r="E1996">
        <v>2025</v>
      </c>
      <c r="F1996" s="55">
        <v>0</v>
      </c>
      <c r="G1996" s="55">
        <v>0</v>
      </c>
      <c r="H1996" s="55">
        <v>10520797</v>
      </c>
      <c r="I1996" s="55">
        <v>-10520797</v>
      </c>
      <c r="J1996">
        <v>7</v>
      </c>
    </row>
    <row r="1997" spans="1:10" ht="15.75" hidden="1" customHeight="1">
      <c r="A1997" t="s">
        <v>4700</v>
      </c>
      <c r="B1997" t="s">
        <v>4696</v>
      </c>
      <c r="C1997">
        <v>0</v>
      </c>
      <c r="D1997">
        <v>6</v>
      </c>
      <c r="E1997">
        <v>2025</v>
      </c>
      <c r="F1997" s="55">
        <v>0</v>
      </c>
      <c r="G1997" s="55">
        <v>0</v>
      </c>
      <c r="H1997" s="55">
        <v>19380</v>
      </c>
      <c r="I1997" s="55">
        <v>-19380</v>
      </c>
      <c r="J1997">
        <v>7</v>
      </c>
    </row>
    <row r="1998" spans="1:10" ht="15.75" hidden="1" customHeight="1">
      <c r="A1998" t="s">
        <v>3654</v>
      </c>
      <c r="B1998" t="s">
        <v>2561</v>
      </c>
      <c r="C1998">
        <v>0</v>
      </c>
      <c r="D1998">
        <v>6</v>
      </c>
      <c r="E1998">
        <v>2025</v>
      </c>
      <c r="F1998" s="55">
        <v>0</v>
      </c>
      <c r="G1998" s="55">
        <v>691296</v>
      </c>
      <c r="H1998" s="55">
        <v>691296</v>
      </c>
      <c r="I1998" s="55">
        <v>0</v>
      </c>
      <c r="J1998">
        <v>7</v>
      </c>
    </row>
    <row r="1999" spans="1:10" ht="15.75" hidden="1" customHeight="1">
      <c r="A1999" t="s">
        <v>3655</v>
      </c>
      <c r="B1999" t="s">
        <v>3450</v>
      </c>
      <c r="C1999">
        <v>0</v>
      </c>
      <c r="D1999">
        <v>6</v>
      </c>
      <c r="E1999">
        <v>2025</v>
      </c>
      <c r="F1999" s="55">
        <v>0</v>
      </c>
      <c r="G1999" s="55">
        <v>157200</v>
      </c>
      <c r="H1999" s="55">
        <v>157200</v>
      </c>
      <c r="I1999" s="55">
        <v>0</v>
      </c>
      <c r="J1999">
        <v>5</v>
      </c>
    </row>
    <row r="2000" spans="1:10" ht="15.75" hidden="1" customHeight="1">
      <c r="A2000" t="s">
        <v>3656</v>
      </c>
      <c r="B2000" t="s">
        <v>2571</v>
      </c>
      <c r="C2000">
        <v>0</v>
      </c>
      <c r="D2000">
        <v>6</v>
      </c>
      <c r="E2000">
        <v>2025</v>
      </c>
      <c r="F2000" s="55">
        <v>0</v>
      </c>
      <c r="G2000" s="55">
        <v>157200</v>
      </c>
      <c r="H2000" s="55">
        <v>157200</v>
      </c>
      <c r="I2000" s="55">
        <v>0</v>
      </c>
      <c r="J2000">
        <v>6</v>
      </c>
    </row>
    <row r="2001" spans="1:10" ht="15.75" hidden="1" customHeight="1">
      <c r="A2001" t="s">
        <v>3657</v>
      </c>
      <c r="B2001" t="s">
        <v>3453</v>
      </c>
      <c r="C2001">
        <v>0</v>
      </c>
      <c r="D2001">
        <v>6</v>
      </c>
      <c r="E2001">
        <v>2025</v>
      </c>
      <c r="F2001" s="55">
        <v>0</v>
      </c>
      <c r="G2001" s="55">
        <v>157200</v>
      </c>
      <c r="H2001" s="55">
        <v>157200</v>
      </c>
      <c r="I2001" s="55">
        <v>0</v>
      </c>
      <c r="J2001">
        <v>7</v>
      </c>
    </row>
    <row r="2002" spans="1:10" ht="15.75" customHeight="1">
      <c r="A2002" t="s">
        <v>3658</v>
      </c>
      <c r="B2002" t="s">
        <v>3659</v>
      </c>
      <c r="C2002">
        <v>0</v>
      </c>
      <c r="D2002">
        <v>6</v>
      </c>
      <c r="E2002">
        <v>2025</v>
      </c>
      <c r="F2002" s="55">
        <v>0</v>
      </c>
      <c r="G2002" s="55">
        <v>199357398.72999999</v>
      </c>
      <c r="H2002" s="55">
        <v>164873278.27000001</v>
      </c>
      <c r="I2002" s="55">
        <v>34484120.460000001</v>
      </c>
      <c r="J2002">
        <v>3</v>
      </c>
    </row>
    <row r="2003" spans="1:10" ht="15.75" hidden="1" customHeight="1">
      <c r="A2003" t="s">
        <v>3660</v>
      </c>
      <c r="B2003" t="s">
        <v>3659</v>
      </c>
      <c r="C2003">
        <v>0</v>
      </c>
      <c r="D2003">
        <v>6</v>
      </c>
      <c r="E2003">
        <v>2025</v>
      </c>
      <c r="F2003" s="55">
        <v>0</v>
      </c>
      <c r="G2003" s="55">
        <v>199357398.72999999</v>
      </c>
      <c r="H2003" s="55">
        <v>164873278.27000001</v>
      </c>
      <c r="I2003" s="55">
        <v>34484120.460000001</v>
      </c>
      <c r="J2003">
        <v>4</v>
      </c>
    </row>
    <row r="2004" spans="1:10" ht="15.75" hidden="1" customHeight="1">
      <c r="A2004" t="s">
        <v>3661</v>
      </c>
      <c r="B2004" t="s">
        <v>3662</v>
      </c>
      <c r="C2004">
        <v>0</v>
      </c>
      <c r="D2004">
        <v>6</v>
      </c>
      <c r="E2004">
        <v>2025</v>
      </c>
      <c r="F2004" s="55">
        <v>0</v>
      </c>
      <c r="G2004" s="55">
        <v>126709755.73999999</v>
      </c>
      <c r="H2004" s="55">
        <v>124912090.81999999</v>
      </c>
      <c r="I2004" s="55">
        <v>1797664.92</v>
      </c>
      <c r="J2004">
        <v>5</v>
      </c>
    </row>
    <row r="2005" spans="1:10" ht="15.75" hidden="1" customHeight="1">
      <c r="A2005" t="s">
        <v>3663</v>
      </c>
      <c r="B2005" t="s">
        <v>2300</v>
      </c>
      <c r="C2005">
        <v>0</v>
      </c>
      <c r="D2005">
        <v>6</v>
      </c>
      <c r="E2005">
        <v>2025</v>
      </c>
      <c r="F2005" s="55">
        <v>0</v>
      </c>
      <c r="G2005" s="55">
        <v>56514553.68</v>
      </c>
      <c r="H2005" s="55">
        <v>56514553.68</v>
      </c>
      <c r="I2005" s="55">
        <v>0</v>
      </c>
      <c r="J2005">
        <v>6</v>
      </c>
    </row>
    <row r="2006" spans="1:10" ht="15.75" hidden="1" customHeight="1">
      <c r="A2006" t="s">
        <v>3664</v>
      </c>
      <c r="B2006" t="s">
        <v>2302</v>
      </c>
      <c r="C2006">
        <v>0</v>
      </c>
      <c r="D2006">
        <v>6</v>
      </c>
      <c r="E2006">
        <v>2025</v>
      </c>
      <c r="F2006" s="55">
        <v>0</v>
      </c>
      <c r="G2006" s="55">
        <v>56514553.68</v>
      </c>
      <c r="H2006" s="55">
        <v>56514553.68</v>
      </c>
      <c r="I2006" s="55">
        <v>0</v>
      </c>
      <c r="J2006">
        <v>7</v>
      </c>
    </row>
    <row r="2007" spans="1:10" ht="15.75" hidden="1" customHeight="1">
      <c r="A2007" t="s">
        <v>3665</v>
      </c>
      <c r="B2007" t="s">
        <v>3315</v>
      </c>
      <c r="C2007">
        <v>0</v>
      </c>
      <c r="D2007">
        <v>6</v>
      </c>
      <c r="E2007">
        <v>2025</v>
      </c>
      <c r="F2007" s="55">
        <v>0</v>
      </c>
      <c r="G2007" s="55">
        <v>754299.99</v>
      </c>
      <c r="H2007" s="55">
        <v>754299.99</v>
      </c>
      <c r="I2007" s="55">
        <v>0</v>
      </c>
      <c r="J2007">
        <v>6</v>
      </c>
    </row>
    <row r="2008" spans="1:10" ht="15.75" hidden="1" customHeight="1">
      <c r="A2008" t="s">
        <v>3666</v>
      </c>
      <c r="B2008" t="s">
        <v>2307</v>
      </c>
      <c r="C2008">
        <v>0</v>
      </c>
      <c r="D2008">
        <v>6</v>
      </c>
      <c r="E2008">
        <v>2025</v>
      </c>
      <c r="F2008" s="55">
        <v>0</v>
      </c>
      <c r="G2008" s="55">
        <v>754299.99</v>
      </c>
      <c r="H2008" s="55">
        <v>754299.99</v>
      </c>
      <c r="I2008" s="55">
        <v>0</v>
      </c>
      <c r="J2008">
        <v>7</v>
      </c>
    </row>
    <row r="2009" spans="1:10" ht="15.75" hidden="1" customHeight="1">
      <c r="A2009" t="s">
        <v>3667</v>
      </c>
      <c r="B2009" t="s">
        <v>2313</v>
      </c>
      <c r="C2009">
        <v>0</v>
      </c>
      <c r="D2009">
        <v>6</v>
      </c>
      <c r="E2009">
        <v>2025</v>
      </c>
      <c r="F2009" s="55">
        <v>0</v>
      </c>
      <c r="G2009" s="55">
        <v>14909001.060000001</v>
      </c>
      <c r="H2009" s="55">
        <v>14909001.060000001</v>
      </c>
      <c r="I2009" s="55">
        <v>0</v>
      </c>
      <c r="J2009">
        <v>6</v>
      </c>
    </row>
    <row r="2010" spans="1:10" ht="15.75" hidden="1" customHeight="1">
      <c r="A2010" t="s">
        <v>3668</v>
      </c>
      <c r="B2010" t="s">
        <v>2315</v>
      </c>
      <c r="C2010">
        <v>0</v>
      </c>
      <c r="D2010">
        <v>6</v>
      </c>
      <c r="E2010">
        <v>2025</v>
      </c>
      <c r="F2010" s="55">
        <v>0</v>
      </c>
      <c r="G2010" s="55">
        <v>825277.47</v>
      </c>
      <c r="H2010" s="55">
        <v>825277.47</v>
      </c>
      <c r="I2010" s="55">
        <v>0</v>
      </c>
      <c r="J2010">
        <v>7</v>
      </c>
    </row>
    <row r="2011" spans="1:10" ht="15.75" hidden="1" customHeight="1">
      <c r="A2011" t="s">
        <v>3669</v>
      </c>
      <c r="B2011" t="s">
        <v>2317</v>
      </c>
      <c r="C2011">
        <v>0</v>
      </c>
      <c r="D2011">
        <v>6</v>
      </c>
      <c r="E2011">
        <v>2025</v>
      </c>
      <c r="F2011" s="55">
        <v>0</v>
      </c>
      <c r="G2011" s="55">
        <v>11843927.039999999</v>
      </c>
      <c r="H2011" s="55">
        <v>11843927.039999999</v>
      </c>
      <c r="I2011" s="55">
        <v>0</v>
      </c>
      <c r="J2011">
        <v>7</v>
      </c>
    </row>
    <row r="2012" spans="1:10" ht="15.75" hidden="1" customHeight="1">
      <c r="A2012" t="s">
        <v>3670</v>
      </c>
      <c r="B2012" t="s">
        <v>2321</v>
      </c>
      <c r="C2012">
        <v>0</v>
      </c>
      <c r="D2012">
        <v>6</v>
      </c>
      <c r="E2012">
        <v>2025</v>
      </c>
      <c r="F2012" s="55">
        <v>0</v>
      </c>
      <c r="G2012" s="55">
        <v>27560.82</v>
      </c>
      <c r="H2012" s="55">
        <v>27560.82</v>
      </c>
      <c r="I2012" s="55">
        <v>0</v>
      </c>
      <c r="J2012">
        <v>7</v>
      </c>
    </row>
    <row r="2013" spans="1:10" ht="15.75" hidden="1" customHeight="1">
      <c r="A2013" t="s">
        <v>3671</v>
      </c>
      <c r="B2013" t="s">
        <v>2323</v>
      </c>
      <c r="C2013">
        <v>0</v>
      </c>
      <c r="D2013">
        <v>6</v>
      </c>
      <c r="E2013">
        <v>2025</v>
      </c>
      <c r="F2013" s="55">
        <v>0</v>
      </c>
      <c r="G2013" s="55">
        <v>50109.279999999999</v>
      </c>
      <c r="H2013" s="55">
        <v>50109.279999999999</v>
      </c>
      <c r="I2013" s="55">
        <v>0</v>
      </c>
      <c r="J2013">
        <v>7</v>
      </c>
    </row>
    <row r="2014" spans="1:10" ht="15.75" hidden="1" customHeight="1">
      <c r="A2014" t="s">
        <v>3672</v>
      </c>
      <c r="B2014" t="s">
        <v>2327</v>
      </c>
      <c r="C2014">
        <v>0</v>
      </c>
      <c r="D2014">
        <v>6</v>
      </c>
      <c r="E2014">
        <v>2025</v>
      </c>
      <c r="F2014" s="55">
        <v>0</v>
      </c>
      <c r="G2014" s="55">
        <v>1434675.85</v>
      </c>
      <c r="H2014" s="55">
        <v>1434675.85</v>
      </c>
      <c r="I2014" s="55">
        <v>0</v>
      </c>
      <c r="J2014">
        <v>7</v>
      </c>
    </row>
    <row r="2015" spans="1:10" ht="15.75" hidden="1" customHeight="1">
      <c r="A2015" t="s">
        <v>3673</v>
      </c>
      <c r="B2015" t="s">
        <v>2329</v>
      </c>
      <c r="C2015">
        <v>0</v>
      </c>
      <c r="D2015">
        <v>6</v>
      </c>
      <c r="E2015">
        <v>2025</v>
      </c>
      <c r="F2015" s="55">
        <v>0</v>
      </c>
      <c r="G2015" s="55">
        <v>727450.6</v>
      </c>
      <c r="H2015" s="55">
        <v>727450.6</v>
      </c>
      <c r="I2015" s="55">
        <v>0</v>
      </c>
      <c r="J2015">
        <v>7</v>
      </c>
    </row>
    <row r="2016" spans="1:10" ht="15.75" hidden="1" customHeight="1">
      <c r="A2016" t="s">
        <v>3674</v>
      </c>
      <c r="B2016" t="s">
        <v>2334</v>
      </c>
      <c r="C2016">
        <v>0</v>
      </c>
      <c r="D2016">
        <v>6</v>
      </c>
      <c r="E2016">
        <v>2025</v>
      </c>
      <c r="F2016" s="55">
        <v>0</v>
      </c>
      <c r="G2016" s="55">
        <v>19280504.77</v>
      </c>
      <c r="H2016" s="55">
        <v>19164070.870000001</v>
      </c>
      <c r="I2016" s="55">
        <v>116433.9</v>
      </c>
      <c r="J2016">
        <v>6</v>
      </c>
    </row>
    <row r="2017" spans="1:10" ht="15.75" hidden="1" customHeight="1">
      <c r="A2017" t="s">
        <v>3675</v>
      </c>
      <c r="B2017" t="s">
        <v>2336</v>
      </c>
      <c r="C2017">
        <v>0</v>
      </c>
      <c r="D2017">
        <v>6</v>
      </c>
      <c r="E2017">
        <v>2025</v>
      </c>
      <c r="F2017" s="55">
        <v>0</v>
      </c>
      <c r="G2017" s="55">
        <v>7048445.75</v>
      </c>
      <c r="H2017" s="55">
        <v>7048445.75</v>
      </c>
      <c r="I2017" s="55">
        <v>0</v>
      </c>
      <c r="J2017">
        <v>7</v>
      </c>
    </row>
    <row r="2018" spans="1:10" ht="15.75" hidden="1" customHeight="1">
      <c r="A2018" t="s">
        <v>3676</v>
      </c>
      <c r="B2018" t="s">
        <v>2338</v>
      </c>
      <c r="C2018">
        <v>0</v>
      </c>
      <c r="D2018">
        <v>6</v>
      </c>
      <c r="E2018">
        <v>2025</v>
      </c>
      <c r="F2018" s="55">
        <v>0</v>
      </c>
      <c r="G2018" s="55">
        <v>4978426.2699999996</v>
      </c>
      <c r="H2018" s="55">
        <v>4978426.2699999996</v>
      </c>
      <c r="I2018" s="55">
        <v>0</v>
      </c>
      <c r="J2018">
        <v>7</v>
      </c>
    </row>
    <row r="2019" spans="1:10" ht="15.75" hidden="1" customHeight="1">
      <c r="A2019" t="s">
        <v>3677</v>
      </c>
      <c r="B2019" t="s">
        <v>1882</v>
      </c>
      <c r="C2019">
        <v>0</v>
      </c>
      <c r="D2019">
        <v>6</v>
      </c>
      <c r="E2019">
        <v>2025</v>
      </c>
      <c r="F2019" s="55">
        <v>0</v>
      </c>
      <c r="G2019" s="55">
        <v>3881096.76</v>
      </c>
      <c r="H2019" s="55">
        <v>3881096.76</v>
      </c>
      <c r="I2019" s="55">
        <v>0</v>
      </c>
      <c r="J2019">
        <v>7</v>
      </c>
    </row>
    <row r="2020" spans="1:10" ht="15.75" hidden="1" customHeight="1">
      <c r="A2020" t="s">
        <v>3678</v>
      </c>
      <c r="B2020" t="s">
        <v>2345</v>
      </c>
      <c r="C2020">
        <v>0</v>
      </c>
      <c r="D2020">
        <v>6</v>
      </c>
      <c r="E2020">
        <v>2025</v>
      </c>
      <c r="F2020" s="55">
        <v>0</v>
      </c>
      <c r="G2020" s="55">
        <v>1552438.99</v>
      </c>
      <c r="H2020" s="55">
        <v>1552438.99</v>
      </c>
      <c r="I2020" s="55">
        <v>0</v>
      </c>
      <c r="J2020">
        <v>7</v>
      </c>
    </row>
    <row r="2021" spans="1:10" ht="15.75" hidden="1" customHeight="1">
      <c r="A2021" t="s">
        <v>3679</v>
      </c>
      <c r="B2021" t="s">
        <v>2349</v>
      </c>
      <c r="C2021">
        <v>0</v>
      </c>
      <c r="D2021">
        <v>6</v>
      </c>
      <c r="E2021">
        <v>2025</v>
      </c>
      <c r="F2021" s="55">
        <v>0</v>
      </c>
      <c r="G2021" s="55">
        <v>1820097</v>
      </c>
      <c r="H2021" s="55">
        <v>1703663.1</v>
      </c>
      <c r="I2021" s="55">
        <v>116433.9</v>
      </c>
      <c r="J2021">
        <v>7</v>
      </c>
    </row>
    <row r="2022" spans="1:10" ht="15.75" hidden="1" customHeight="1">
      <c r="A2022" t="s">
        <v>3680</v>
      </c>
      <c r="B2022" t="s">
        <v>2354</v>
      </c>
      <c r="C2022">
        <v>0</v>
      </c>
      <c r="D2022">
        <v>6</v>
      </c>
      <c r="E2022">
        <v>2025</v>
      </c>
      <c r="F2022" s="55">
        <v>0</v>
      </c>
      <c r="G2022" s="55">
        <v>19902257.18</v>
      </c>
      <c r="H2022" s="55">
        <v>18221026.16</v>
      </c>
      <c r="I2022" s="55">
        <v>1681231.02</v>
      </c>
      <c r="J2022">
        <v>6</v>
      </c>
    </row>
    <row r="2023" spans="1:10" ht="15.75" hidden="1" customHeight="1">
      <c r="A2023" t="s">
        <v>3681</v>
      </c>
      <c r="B2023" t="s">
        <v>2356</v>
      </c>
      <c r="C2023">
        <v>0</v>
      </c>
      <c r="D2023">
        <v>6</v>
      </c>
      <c r="E2023">
        <v>2025</v>
      </c>
      <c r="F2023" s="55">
        <v>0</v>
      </c>
      <c r="G2023" s="55">
        <v>1618868.87</v>
      </c>
      <c r="H2023" s="55">
        <v>1618868.87</v>
      </c>
      <c r="I2023" s="55">
        <v>0</v>
      </c>
      <c r="J2023">
        <v>7</v>
      </c>
    </row>
    <row r="2024" spans="1:10" ht="15.75" hidden="1" customHeight="1">
      <c r="A2024" t="s">
        <v>3682</v>
      </c>
      <c r="B2024" t="s">
        <v>2360</v>
      </c>
      <c r="C2024">
        <v>0</v>
      </c>
      <c r="D2024">
        <v>6</v>
      </c>
      <c r="E2024">
        <v>2025</v>
      </c>
      <c r="F2024" s="55">
        <v>0</v>
      </c>
      <c r="G2024" s="55">
        <v>10229359.6</v>
      </c>
      <c r="H2024" s="55">
        <v>8548128.5800000001</v>
      </c>
      <c r="I2024" s="55">
        <v>1681231.02</v>
      </c>
      <c r="J2024">
        <v>7</v>
      </c>
    </row>
    <row r="2025" spans="1:10" ht="15.75" hidden="1" customHeight="1">
      <c r="A2025" t="s">
        <v>3683</v>
      </c>
      <c r="B2025" t="s">
        <v>2362</v>
      </c>
      <c r="C2025">
        <v>0</v>
      </c>
      <c r="D2025">
        <v>6</v>
      </c>
      <c r="E2025">
        <v>2025</v>
      </c>
      <c r="F2025" s="55">
        <v>0</v>
      </c>
      <c r="G2025" s="55">
        <v>4970779.67</v>
      </c>
      <c r="H2025" s="55">
        <v>4970779.67</v>
      </c>
      <c r="I2025" s="55">
        <v>0</v>
      </c>
      <c r="J2025">
        <v>7</v>
      </c>
    </row>
    <row r="2026" spans="1:10" ht="15.75" hidden="1" customHeight="1">
      <c r="A2026" t="s">
        <v>3684</v>
      </c>
      <c r="B2026" t="s">
        <v>2364</v>
      </c>
      <c r="C2026">
        <v>0</v>
      </c>
      <c r="D2026">
        <v>6</v>
      </c>
      <c r="E2026">
        <v>2025</v>
      </c>
      <c r="F2026" s="55">
        <v>0</v>
      </c>
      <c r="G2026" s="55">
        <v>3025066.55</v>
      </c>
      <c r="H2026" s="55">
        <v>3025066.55</v>
      </c>
      <c r="I2026" s="55">
        <v>0</v>
      </c>
      <c r="J2026">
        <v>7</v>
      </c>
    </row>
    <row r="2027" spans="1:10" ht="15.75" hidden="1" customHeight="1">
      <c r="A2027" t="s">
        <v>3685</v>
      </c>
      <c r="B2027" t="s">
        <v>2367</v>
      </c>
      <c r="C2027">
        <v>0</v>
      </c>
      <c r="D2027">
        <v>6</v>
      </c>
      <c r="E2027">
        <v>2025</v>
      </c>
      <c r="F2027" s="55">
        <v>0</v>
      </c>
      <c r="G2027" s="55">
        <v>58182.49</v>
      </c>
      <c r="H2027" s="55">
        <v>58182.49</v>
      </c>
      <c r="I2027" s="55">
        <v>0</v>
      </c>
      <c r="J2027">
        <v>7</v>
      </c>
    </row>
    <row r="2028" spans="1:10" ht="15.75" hidden="1" customHeight="1">
      <c r="A2028" t="s">
        <v>3686</v>
      </c>
      <c r="B2028" t="s">
        <v>2372</v>
      </c>
      <c r="C2028">
        <v>0</v>
      </c>
      <c r="D2028">
        <v>6</v>
      </c>
      <c r="E2028">
        <v>2025</v>
      </c>
      <c r="F2028" s="55">
        <v>0</v>
      </c>
      <c r="G2028" s="55">
        <v>15349139.060000001</v>
      </c>
      <c r="H2028" s="55">
        <v>15349139.060000001</v>
      </c>
      <c r="I2028" s="55">
        <v>0</v>
      </c>
      <c r="J2028">
        <v>6</v>
      </c>
    </row>
    <row r="2029" spans="1:10" ht="15.75" hidden="1" customHeight="1">
      <c r="A2029" t="s">
        <v>3687</v>
      </c>
      <c r="B2029" t="s">
        <v>2374</v>
      </c>
      <c r="C2029">
        <v>0</v>
      </c>
      <c r="D2029">
        <v>6</v>
      </c>
      <c r="E2029">
        <v>2025</v>
      </c>
      <c r="F2029" s="55">
        <v>0</v>
      </c>
      <c r="G2029" s="55">
        <v>15349139.060000001</v>
      </c>
      <c r="H2029" s="55">
        <v>15349139.060000001</v>
      </c>
      <c r="I2029" s="55">
        <v>0</v>
      </c>
      <c r="J2029">
        <v>7</v>
      </c>
    </row>
    <row r="2030" spans="1:10" ht="15.75" hidden="1" customHeight="1">
      <c r="A2030" t="s">
        <v>3688</v>
      </c>
      <c r="B2030" t="s">
        <v>3489</v>
      </c>
      <c r="C2030">
        <v>0</v>
      </c>
      <c r="D2030">
        <v>6</v>
      </c>
      <c r="E2030">
        <v>2025</v>
      </c>
      <c r="F2030" s="55">
        <v>0</v>
      </c>
      <c r="G2030" s="55">
        <v>16466192.220000001</v>
      </c>
      <c r="H2030" s="55">
        <v>5302485.92</v>
      </c>
      <c r="I2030" s="55">
        <v>11163706.300000001</v>
      </c>
      <c r="J2030">
        <v>5</v>
      </c>
    </row>
    <row r="2031" spans="1:10" ht="15.75" hidden="1" customHeight="1">
      <c r="A2031" t="s">
        <v>3689</v>
      </c>
      <c r="B2031" t="s">
        <v>2381</v>
      </c>
      <c r="C2031">
        <v>0</v>
      </c>
      <c r="D2031">
        <v>6</v>
      </c>
      <c r="E2031">
        <v>2025</v>
      </c>
      <c r="F2031" s="55">
        <v>0</v>
      </c>
      <c r="G2031" s="55">
        <v>3466732.29</v>
      </c>
      <c r="H2031" s="55">
        <v>1577341.79</v>
      </c>
      <c r="I2031" s="55">
        <v>1889390.5</v>
      </c>
      <c r="J2031">
        <v>6</v>
      </c>
    </row>
    <row r="2032" spans="1:10" ht="15.75" hidden="1" customHeight="1">
      <c r="A2032" t="s">
        <v>3690</v>
      </c>
      <c r="B2032" t="s">
        <v>2383</v>
      </c>
      <c r="C2032">
        <v>0</v>
      </c>
      <c r="D2032">
        <v>6</v>
      </c>
      <c r="E2032">
        <v>2025</v>
      </c>
      <c r="F2032" s="55">
        <v>0</v>
      </c>
      <c r="G2032" s="55">
        <v>185370.71</v>
      </c>
      <c r="H2032" s="55">
        <v>185370.71</v>
      </c>
      <c r="I2032" s="55">
        <v>0</v>
      </c>
      <c r="J2032">
        <v>7</v>
      </c>
    </row>
    <row r="2033" spans="1:10" ht="15.75" hidden="1" customHeight="1">
      <c r="A2033" t="s">
        <v>3691</v>
      </c>
      <c r="B2033" t="s">
        <v>2391</v>
      </c>
      <c r="C2033">
        <v>0</v>
      </c>
      <c r="D2033">
        <v>6</v>
      </c>
      <c r="E2033">
        <v>2025</v>
      </c>
      <c r="F2033" s="55">
        <v>0</v>
      </c>
      <c r="G2033" s="55">
        <v>444003.68</v>
      </c>
      <c r="H2033" s="55">
        <v>190940.18</v>
      </c>
      <c r="I2033" s="55">
        <v>253063.5</v>
      </c>
      <c r="J2033">
        <v>7</v>
      </c>
    </row>
    <row r="2034" spans="1:10" ht="15.75" hidden="1" customHeight="1">
      <c r="A2034" t="s">
        <v>3692</v>
      </c>
      <c r="B2034" t="s">
        <v>2393</v>
      </c>
      <c r="C2034">
        <v>0</v>
      </c>
      <c r="D2034">
        <v>6</v>
      </c>
      <c r="E2034">
        <v>2025</v>
      </c>
      <c r="F2034" s="55">
        <v>0</v>
      </c>
      <c r="G2034" s="55">
        <v>2799950.86</v>
      </c>
      <c r="H2034" s="55">
        <v>1163623.8600000001</v>
      </c>
      <c r="I2034" s="55">
        <v>1636327</v>
      </c>
      <c r="J2034">
        <v>7</v>
      </c>
    </row>
    <row r="2035" spans="1:10" ht="15.75" hidden="1" customHeight="1">
      <c r="A2035" t="s">
        <v>4511</v>
      </c>
      <c r="B2035" t="s">
        <v>2395</v>
      </c>
      <c r="C2035">
        <v>0</v>
      </c>
      <c r="D2035">
        <v>6</v>
      </c>
      <c r="E2035">
        <v>2025</v>
      </c>
      <c r="F2035" s="55">
        <v>0</v>
      </c>
      <c r="G2035" s="55">
        <v>37407.040000000001</v>
      </c>
      <c r="H2035" s="55">
        <v>37407.040000000001</v>
      </c>
      <c r="I2035" s="55">
        <v>0</v>
      </c>
      <c r="J2035">
        <v>7</v>
      </c>
    </row>
    <row r="2036" spans="1:10" ht="15.75" hidden="1" customHeight="1">
      <c r="A2036" t="s">
        <v>3693</v>
      </c>
      <c r="B2036" t="s">
        <v>2401</v>
      </c>
      <c r="C2036">
        <v>0</v>
      </c>
      <c r="D2036">
        <v>6</v>
      </c>
      <c r="E2036">
        <v>2025</v>
      </c>
      <c r="F2036" s="55">
        <v>0</v>
      </c>
      <c r="G2036" s="55">
        <v>12250625.76</v>
      </c>
      <c r="H2036" s="55">
        <v>3251429.88</v>
      </c>
      <c r="I2036" s="55">
        <v>8999195.8800000008</v>
      </c>
      <c r="J2036">
        <v>6</v>
      </c>
    </row>
    <row r="2037" spans="1:10" ht="15.75" hidden="1" customHeight="1">
      <c r="A2037" t="s">
        <v>3694</v>
      </c>
      <c r="B2037" t="s">
        <v>2403</v>
      </c>
      <c r="C2037">
        <v>0</v>
      </c>
      <c r="D2037">
        <v>6</v>
      </c>
      <c r="E2037">
        <v>2025</v>
      </c>
      <c r="F2037" s="55">
        <v>0</v>
      </c>
      <c r="G2037" s="55">
        <v>12207502.32</v>
      </c>
      <c r="H2037" s="55">
        <v>3208306.44</v>
      </c>
      <c r="I2037" s="55">
        <v>8999195.8800000008</v>
      </c>
      <c r="J2037">
        <v>7</v>
      </c>
    </row>
    <row r="2038" spans="1:10" ht="15.75" hidden="1" customHeight="1">
      <c r="A2038" t="s">
        <v>3695</v>
      </c>
      <c r="B2038" t="s">
        <v>2405</v>
      </c>
      <c r="C2038">
        <v>0</v>
      </c>
      <c r="D2038">
        <v>6</v>
      </c>
      <c r="E2038">
        <v>2025</v>
      </c>
      <c r="F2038" s="55">
        <v>0</v>
      </c>
      <c r="G2038" s="55">
        <v>43123.44</v>
      </c>
      <c r="H2038" s="55">
        <v>43123.44</v>
      </c>
      <c r="I2038" s="55">
        <v>0</v>
      </c>
      <c r="J2038">
        <v>7</v>
      </c>
    </row>
    <row r="2039" spans="1:10" ht="15.75" hidden="1" customHeight="1">
      <c r="A2039" t="s">
        <v>3696</v>
      </c>
      <c r="B2039" t="s">
        <v>2411</v>
      </c>
      <c r="C2039">
        <v>0</v>
      </c>
      <c r="D2039">
        <v>6</v>
      </c>
      <c r="E2039">
        <v>2025</v>
      </c>
      <c r="F2039" s="55">
        <v>0</v>
      </c>
      <c r="G2039" s="55">
        <v>82167.5</v>
      </c>
      <c r="H2039" s="55">
        <v>82167.5</v>
      </c>
      <c r="I2039" s="55">
        <v>0</v>
      </c>
      <c r="J2039">
        <v>6</v>
      </c>
    </row>
    <row r="2040" spans="1:10" ht="15.75" hidden="1" customHeight="1">
      <c r="A2040" t="s">
        <v>3697</v>
      </c>
      <c r="B2040" t="s">
        <v>2413</v>
      </c>
      <c r="C2040">
        <v>0</v>
      </c>
      <c r="D2040">
        <v>6</v>
      </c>
      <c r="E2040">
        <v>2025</v>
      </c>
      <c r="F2040" s="55">
        <v>0</v>
      </c>
      <c r="G2040" s="55">
        <v>5959.56</v>
      </c>
      <c r="H2040" s="55">
        <v>5959.56</v>
      </c>
      <c r="I2040" s="55">
        <v>0</v>
      </c>
      <c r="J2040">
        <v>7</v>
      </c>
    </row>
    <row r="2041" spans="1:10" ht="15.75" hidden="1" customHeight="1">
      <c r="A2041" t="s">
        <v>4512</v>
      </c>
      <c r="B2041" t="s">
        <v>3353</v>
      </c>
      <c r="C2041">
        <v>0</v>
      </c>
      <c r="D2041">
        <v>6</v>
      </c>
      <c r="E2041">
        <v>2025</v>
      </c>
      <c r="F2041" s="55">
        <v>0</v>
      </c>
      <c r="G2041" s="55">
        <v>2134.4</v>
      </c>
      <c r="H2041" s="55">
        <v>2134.4</v>
      </c>
      <c r="I2041" s="55">
        <v>0</v>
      </c>
      <c r="J2041">
        <v>7</v>
      </c>
    </row>
    <row r="2042" spans="1:10" ht="15.75" hidden="1" customHeight="1">
      <c r="A2042" t="s">
        <v>4513</v>
      </c>
      <c r="B2042" t="s">
        <v>2415</v>
      </c>
      <c r="C2042">
        <v>0</v>
      </c>
      <c r="D2042">
        <v>6</v>
      </c>
      <c r="E2042">
        <v>2025</v>
      </c>
      <c r="F2042" s="55">
        <v>0</v>
      </c>
      <c r="G2042" s="55">
        <v>18889.599999999999</v>
      </c>
      <c r="H2042" s="55">
        <v>18889.599999999999</v>
      </c>
      <c r="I2042" s="55">
        <v>0</v>
      </c>
      <c r="J2042">
        <v>7</v>
      </c>
    </row>
    <row r="2043" spans="1:10" ht="15.75" hidden="1" customHeight="1">
      <c r="A2043" t="s">
        <v>4628</v>
      </c>
      <c r="B2043" t="s">
        <v>3356</v>
      </c>
      <c r="C2043">
        <v>0</v>
      </c>
      <c r="D2043">
        <v>6</v>
      </c>
      <c r="E2043">
        <v>2025</v>
      </c>
      <c r="F2043" s="55">
        <v>0</v>
      </c>
      <c r="G2043" s="55">
        <v>219.01</v>
      </c>
      <c r="H2043" s="55">
        <v>219.01</v>
      </c>
      <c r="I2043" s="55">
        <v>0</v>
      </c>
      <c r="J2043">
        <v>7</v>
      </c>
    </row>
    <row r="2044" spans="1:10" ht="15.75" hidden="1" customHeight="1">
      <c r="A2044" t="s">
        <v>4703</v>
      </c>
      <c r="B2044" t="s">
        <v>3358</v>
      </c>
      <c r="C2044">
        <v>0</v>
      </c>
      <c r="D2044">
        <v>6</v>
      </c>
      <c r="E2044">
        <v>2025</v>
      </c>
      <c r="F2044" s="55">
        <v>0</v>
      </c>
      <c r="G2044" s="55">
        <v>19230.71</v>
      </c>
      <c r="H2044" s="55">
        <v>19230.71</v>
      </c>
      <c r="I2044" s="55">
        <v>0</v>
      </c>
      <c r="J2044">
        <v>7</v>
      </c>
    </row>
    <row r="2045" spans="1:10" ht="15.75" hidden="1" customHeight="1">
      <c r="A2045" t="s">
        <v>4848</v>
      </c>
      <c r="B2045" t="s">
        <v>3360</v>
      </c>
      <c r="C2045">
        <v>0</v>
      </c>
      <c r="D2045">
        <v>6</v>
      </c>
      <c r="E2045">
        <v>2025</v>
      </c>
      <c r="F2045" s="55">
        <v>0</v>
      </c>
      <c r="G2045" s="55">
        <v>35734.22</v>
      </c>
      <c r="H2045" s="55">
        <v>35734.22</v>
      </c>
      <c r="I2045" s="55">
        <v>0</v>
      </c>
      <c r="J2045">
        <v>7</v>
      </c>
    </row>
    <row r="2046" spans="1:10" ht="15.75" hidden="1" customHeight="1">
      <c r="A2046" t="s">
        <v>4629</v>
      </c>
      <c r="B2046" t="s">
        <v>3362</v>
      </c>
      <c r="C2046">
        <v>0</v>
      </c>
      <c r="D2046">
        <v>6</v>
      </c>
      <c r="E2046">
        <v>2025</v>
      </c>
      <c r="F2046" s="55">
        <v>0</v>
      </c>
      <c r="G2046" s="55">
        <v>60751.28</v>
      </c>
      <c r="H2046" s="55">
        <v>41825.230000000003</v>
      </c>
      <c r="I2046" s="55">
        <v>18926.05</v>
      </c>
      <c r="J2046">
        <v>6</v>
      </c>
    </row>
    <row r="2047" spans="1:10" ht="15.75" hidden="1" customHeight="1">
      <c r="A2047" t="s">
        <v>4630</v>
      </c>
      <c r="B2047" t="s">
        <v>3364</v>
      </c>
      <c r="C2047">
        <v>0</v>
      </c>
      <c r="D2047">
        <v>6</v>
      </c>
      <c r="E2047">
        <v>2025</v>
      </c>
      <c r="F2047" s="55">
        <v>0</v>
      </c>
      <c r="G2047" s="55">
        <v>57295.87</v>
      </c>
      <c r="H2047" s="55">
        <v>38180.97</v>
      </c>
      <c r="I2047" s="55">
        <v>19114.900000000001</v>
      </c>
      <c r="J2047">
        <v>7</v>
      </c>
    </row>
    <row r="2048" spans="1:10" ht="15.75" hidden="1" customHeight="1">
      <c r="A2048" t="s">
        <v>4704</v>
      </c>
      <c r="B2048" t="s">
        <v>2421</v>
      </c>
      <c r="C2048">
        <v>0</v>
      </c>
      <c r="D2048">
        <v>6</v>
      </c>
      <c r="E2048">
        <v>2025</v>
      </c>
      <c r="F2048" s="55">
        <v>0</v>
      </c>
      <c r="G2048" s="55">
        <v>3455.41</v>
      </c>
      <c r="H2048" s="55">
        <v>3644.26</v>
      </c>
      <c r="I2048" s="55">
        <v>-188.85</v>
      </c>
      <c r="J2048">
        <v>7</v>
      </c>
    </row>
    <row r="2049" spans="1:10" ht="15.75" hidden="1" customHeight="1">
      <c r="A2049" t="s">
        <v>3698</v>
      </c>
      <c r="B2049" t="s">
        <v>2424</v>
      </c>
      <c r="C2049">
        <v>0</v>
      </c>
      <c r="D2049">
        <v>6</v>
      </c>
      <c r="E2049">
        <v>2025</v>
      </c>
      <c r="F2049" s="55">
        <v>0</v>
      </c>
      <c r="G2049" s="55">
        <v>483934.71</v>
      </c>
      <c r="H2049" s="55">
        <v>227740.83</v>
      </c>
      <c r="I2049" s="55">
        <v>256193.88</v>
      </c>
      <c r="J2049">
        <v>6</v>
      </c>
    </row>
    <row r="2050" spans="1:10" ht="15.75" hidden="1" customHeight="1">
      <c r="A2050" t="s">
        <v>3699</v>
      </c>
      <c r="B2050" t="s">
        <v>3368</v>
      </c>
      <c r="C2050">
        <v>0</v>
      </c>
      <c r="D2050">
        <v>6</v>
      </c>
      <c r="E2050">
        <v>2025</v>
      </c>
      <c r="F2050" s="55">
        <v>0</v>
      </c>
      <c r="G2050" s="55">
        <v>483934.71</v>
      </c>
      <c r="H2050" s="55">
        <v>227740.83</v>
      </c>
      <c r="I2050" s="55">
        <v>256193.88</v>
      </c>
      <c r="J2050">
        <v>7</v>
      </c>
    </row>
    <row r="2051" spans="1:10" ht="15.75" hidden="1" customHeight="1">
      <c r="A2051" t="s">
        <v>3700</v>
      </c>
      <c r="B2051" t="s">
        <v>3370</v>
      </c>
      <c r="C2051">
        <v>0</v>
      </c>
      <c r="D2051">
        <v>6</v>
      </c>
      <c r="E2051">
        <v>2025</v>
      </c>
      <c r="F2051" s="55">
        <v>0</v>
      </c>
      <c r="G2051" s="55">
        <v>121980.68</v>
      </c>
      <c r="H2051" s="55">
        <v>121980.69</v>
      </c>
      <c r="I2051" s="55">
        <v>-0.01</v>
      </c>
      <c r="J2051">
        <v>6</v>
      </c>
    </row>
    <row r="2052" spans="1:10" ht="15.75" hidden="1" customHeight="1">
      <c r="A2052" t="s">
        <v>4705</v>
      </c>
      <c r="B2052" t="s">
        <v>3370</v>
      </c>
      <c r="C2052">
        <v>0</v>
      </c>
      <c r="D2052">
        <v>6</v>
      </c>
      <c r="E2052">
        <v>2025</v>
      </c>
      <c r="F2052" s="55">
        <v>0</v>
      </c>
      <c r="G2052" s="55">
        <v>2392.9499999999998</v>
      </c>
      <c r="H2052" s="55">
        <v>2392.96</v>
      </c>
      <c r="I2052" s="55">
        <v>-0.01</v>
      </c>
      <c r="J2052">
        <v>7</v>
      </c>
    </row>
    <row r="2053" spans="1:10" ht="15.75" hidden="1" customHeight="1">
      <c r="A2053" t="s">
        <v>4707</v>
      </c>
      <c r="B2053" t="s">
        <v>3377</v>
      </c>
      <c r="C2053">
        <v>0</v>
      </c>
      <c r="D2053">
        <v>6</v>
      </c>
      <c r="E2053">
        <v>2025</v>
      </c>
      <c r="F2053" s="55">
        <v>0</v>
      </c>
      <c r="G2053" s="55">
        <v>74757.73</v>
      </c>
      <c r="H2053" s="55">
        <v>74757.73</v>
      </c>
      <c r="I2053" s="55">
        <v>0</v>
      </c>
      <c r="J2053">
        <v>7</v>
      </c>
    </row>
    <row r="2054" spans="1:10" ht="15.75" hidden="1" customHeight="1">
      <c r="A2054" t="s">
        <v>5156</v>
      </c>
      <c r="B2054" t="s">
        <v>4484</v>
      </c>
      <c r="C2054">
        <v>0</v>
      </c>
      <c r="D2054">
        <v>6</v>
      </c>
      <c r="E2054">
        <v>2025</v>
      </c>
      <c r="F2054" s="55">
        <v>0</v>
      </c>
      <c r="G2054" s="55">
        <v>44830</v>
      </c>
      <c r="H2054" s="55">
        <v>44830</v>
      </c>
      <c r="I2054" s="55">
        <v>0</v>
      </c>
      <c r="J2054">
        <v>7</v>
      </c>
    </row>
    <row r="2055" spans="1:10" ht="15.75" hidden="1" customHeight="1">
      <c r="A2055" t="s">
        <v>3702</v>
      </c>
      <c r="B2055" t="s">
        <v>2439</v>
      </c>
      <c r="C2055">
        <v>0</v>
      </c>
      <c r="D2055">
        <v>6</v>
      </c>
      <c r="E2055">
        <v>2025</v>
      </c>
      <c r="F2055" s="55">
        <v>0</v>
      </c>
      <c r="G2055" s="55">
        <v>49703278.579999998</v>
      </c>
      <c r="H2055" s="55">
        <v>29410382.120000001</v>
      </c>
      <c r="I2055" s="55">
        <v>20292896.460000001</v>
      </c>
      <c r="J2055">
        <v>5</v>
      </c>
    </row>
    <row r="2056" spans="1:10" ht="15.75" hidden="1" customHeight="1">
      <c r="A2056" t="s">
        <v>3703</v>
      </c>
      <c r="B2056" t="s">
        <v>2442</v>
      </c>
      <c r="C2056">
        <v>0</v>
      </c>
      <c r="D2056">
        <v>6</v>
      </c>
      <c r="E2056">
        <v>2025</v>
      </c>
      <c r="F2056" s="55">
        <v>0</v>
      </c>
      <c r="G2056" s="55">
        <v>13151261.859999999</v>
      </c>
      <c r="H2056" s="55">
        <v>3718513.85</v>
      </c>
      <c r="I2056" s="55">
        <v>9432748.0099999998</v>
      </c>
      <c r="J2056">
        <v>6</v>
      </c>
    </row>
    <row r="2057" spans="1:10" ht="15.75" hidden="1" customHeight="1">
      <c r="A2057" t="s">
        <v>3704</v>
      </c>
      <c r="B2057" t="s">
        <v>2444</v>
      </c>
      <c r="C2057">
        <v>0</v>
      </c>
      <c r="D2057">
        <v>6</v>
      </c>
      <c r="E2057">
        <v>2025</v>
      </c>
      <c r="F2057" s="55">
        <v>0</v>
      </c>
      <c r="G2057" s="55">
        <v>3395000</v>
      </c>
      <c r="H2057" s="55">
        <v>1423989</v>
      </c>
      <c r="I2057" s="55">
        <v>1971011</v>
      </c>
      <c r="J2057">
        <v>7</v>
      </c>
    </row>
    <row r="2058" spans="1:10" ht="15.75" hidden="1" customHeight="1">
      <c r="A2058" t="s">
        <v>3705</v>
      </c>
      <c r="B2058" t="s">
        <v>2448</v>
      </c>
      <c r="C2058">
        <v>0</v>
      </c>
      <c r="D2058">
        <v>6</v>
      </c>
      <c r="E2058">
        <v>2025</v>
      </c>
      <c r="F2058" s="55">
        <v>0</v>
      </c>
      <c r="G2058" s="55">
        <v>363491</v>
      </c>
      <c r="H2058" s="55">
        <v>175663.98</v>
      </c>
      <c r="I2058" s="55">
        <v>187827.02</v>
      </c>
      <c r="J2058">
        <v>7</v>
      </c>
    </row>
    <row r="2059" spans="1:10" ht="15.75" hidden="1" customHeight="1">
      <c r="A2059" t="s">
        <v>3706</v>
      </c>
      <c r="B2059" t="s">
        <v>2452</v>
      </c>
      <c r="C2059">
        <v>0</v>
      </c>
      <c r="D2059">
        <v>6</v>
      </c>
      <c r="E2059">
        <v>2025</v>
      </c>
      <c r="F2059" s="55">
        <v>0</v>
      </c>
      <c r="G2059" s="55">
        <v>224040</v>
      </c>
      <c r="H2059" s="55">
        <v>65868.66</v>
      </c>
      <c r="I2059" s="55">
        <v>158171.34</v>
      </c>
      <c r="J2059">
        <v>7</v>
      </c>
    </row>
    <row r="2060" spans="1:10" ht="15.75" hidden="1" customHeight="1">
      <c r="A2060" t="s">
        <v>3707</v>
      </c>
      <c r="B2060" t="s">
        <v>2456</v>
      </c>
      <c r="C2060">
        <v>0</v>
      </c>
      <c r="D2060">
        <v>6</v>
      </c>
      <c r="E2060">
        <v>2025</v>
      </c>
      <c r="F2060" s="55">
        <v>0</v>
      </c>
      <c r="G2060" s="55">
        <v>4695043.75</v>
      </c>
      <c r="H2060" s="55">
        <v>384121.27</v>
      </c>
      <c r="I2060" s="55">
        <v>4310922.4800000004</v>
      </c>
      <c r="J2060">
        <v>7</v>
      </c>
    </row>
    <row r="2061" spans="1:10" ht="15.75" hidden="1" customHeight="1">
      <c r="A2061" t="s">
        <v>3708</v>
      </c>
      <c r="B2061" t="s">
        <v>2460</v>
      </c>
      <c r="C2061">
        <v>0</v>
      </c>
      <c r="D2061">
        <v>6</v>
      </c>
      <c r="E2061">
        <v>2025</v>
      </c>
      <c r="F2061" s="55">
        <v>0</v>
      </c>
      <c r="G2061" s="55">
        <v>112232.1</v>
      </c>
      <c r="H2061" s="55">
        <v>27284.79</v>
      </c>
      <c r="I2061" s="55">
        <v>84947.31</v>
      </c>
      <c r="J2061">
        <v>7</v>
      </c>
    </row>
    <row r="2062" spans="1:10" ht="15.75" hidden="1" customHeight="1">
      <c r="A2062" t="s">
        <v>3709</v>
      </c>
      <c r="B2062" t="s">
        <v>2464</v>
      </c>
      <c r="C2062">
        <v>0</v>
      </c>
      <c r="D2062">
        <v>6</v>
      </c>
      <c r="E2062">
        <v>2025</v>
      </c>
      <c r="F2062" s="55">
        <v>0</v>
      </c>
      <c r="G2062" s="55">
        <v>4361455.01</v>
      </c>
      <c r="H2062" s="55">
        <v>1641586.15</v>
      </c>
      <c r="I2062" s="55">
        <v>2719868.86</v>
      </c>
      <c r="J2062">
        <v>7</v>
      </c>
    </row>
    <row r="2063" spans="1:10" ht="15.75" hidden="1" customHeight="1">
      <c r="A2063" t="s">
        <v>3710</v>
      </c>
      <c r="B2063" t="s">
        <v>3391</v>
      </c>
      <c r="C2063">
        <v>0</v>
      </c>
      <c r="D2063">
        <v>6</v>
      </c>
      <c r="E2063">
        <v>2025</v>
      </c>
      <c r="F2063" s="55">
        <v>0</v>
      </c>
      <c r="G2063" s="55">
        <v>10853137.220000001</v>
      </c>
      <c r="H2063" s="55">
        <v>7775541.3499999996</v>
      </c>
      <c r="I2063" s="55">
        <v>3077595.87</v>
      </c>
      <c r="J2063">
        <v>6</v>
      </c>
    </row>
    <row r="2064" spans="1:10" ht="15.75" hidden="1" customHeight="1">
      <c r="A2064" t="s">
        <v>3711</v>
      </c>
      <c r="B2064" t="s">
        <v>2471</v>
      </c>
      <c r="C2064">
        <v>0</v>
      </c>
      <c r="D2064">
        <v>6</v>
      </c>
      <c r="E2064">
        <v>2025</v>
      </c>
      <c r="F2064" s="55">
        <v>0</v>
      </c>
      <c r="G2064" s="55">
        <v>3074096.15</v>
      </c>
      <c r="H2064" s="55">
        <v>1694943.7</v>
      </c>
      <c r="I2064" s="55">
        <v>1379152.45</v>
      </c>
      <c r="J2064">
        <v>7</v>
      </c>
    </row>
    <row r="2065" spans="1:10" ht="15.75" hidden="1" customHeight="1">
      <c r="A2065" t="s">
        <v>3712</v>
      </c>
      <c r="B2065" t="s">
        <v>3394</v>
      </c>
      <c r="C2065">
        <v>0</v>
      </c>
      <c r="D2065">
        <v>6</v>
      </c>
      <c r="E2065">
        <v>2025</v>
      </c>
      <c r="F2065" s="55">
        <v>0</v>
      </c>
      <c r="G2065" s="55">
        <v>3235816.4</v>
      </c>
      <c r="H2065" s="55">
        <v>1523878.08</v>
      </c>
      <c r="I2065" s="55">
        <v>1711938.32</v>
      </c>
      <c r="J2065">
        <v>7</v>
      </c>
    </row>
    <row r="2066" spans="1:10" ht="15.75" hidden="1" customHeight="1">
      <c r="A2066" t="s">
        <v>3713</v>
      </c>
      <c r="B2066" t="s">
        <v>2475</v>
      </c>
      <c r="C2066">
        <v>0</v>
      </c>
      <c r="D2066">
        <v>6</v>
      </c>
      <c r="E2066">
        <v>2025</v>
      </c>
      <c r="F2066" s="55">
        <v>0</v>
      </c>
      <c r="G2066" s="55">
        <v>4543224.67</v>
      </c>
      <c r="H2066" s="55">
        <v>4556719.57</v>
      </c>
      <c r="I2066" s="55">
        <v>-13494.9</v>
      </c>
      <c r="J2066">
        <v>7</v>
      </c>
    </row>
    <row r="2067" spans="1:10" ht="15.75" hidden="1" customHeight="1">
      <c r="A2067" t="s">
        <v>3714</v>
      </c>
      <c r="B2067" t="s">
        <v>3397</v>
      </c>
      <c r="C2067">
        <v>0</v>
      </c>
      <c r="D2067">
        <v>6</v>
      </c>
      <c r="E2067">
        <v>2025</v>
      </c>
      <c r="F2067" s="55">
        <v>0</v>
      </c>
      <c r="G2067" s="55">
        <v>9922424.3200000003</v>
      </c>
      <c r="H2067" s="55">
        <v>3972637</v>
      </c>
      <c r="I2067" s="55">
        <v>5949787.3200000003</v>
      </c>
      <c r="J2067">
        <v>6</v>
      </c>
    </row>
    <row r="2068" spans="1:10" ht="15.75" hidden="1" customHeight="1">
      <c r="A2068" t="s">
        <v>5157</v>
      </c>
      <c r="B2068" t="s">
        <v>3399</v>
      </c>
      <c r="C2068">
        <v>0</v>
      </c>
      <c r="D2068">
        <v>6</v>
      </c>
      <c r="E2068">
        <v>2025</v>
      </c>
      <c r="F2068" s="55">
        <v>0</v>
      </c>
      <c r="G2068" s="55">
        <v>1857559.82</v>
      </c>
      <c r="H2068" s="55">
        <v>240660.36</v>
      </c>
      <c r="I2068" s="55">
        <v>1616899.46</v>
      </c>
      <c r="J2068">
        <v>7</v>
      </c>
    </row>
    <row r="2069" spans="1:10" ht="15.75" hidden="1" customHeight="1">
      <c r="A2069" t="s">
        <v>3715</v>
      </c>
      <c r="B2069" t="s">
        <v>2482</v>
      </c>
      <c r="C2069">
        <v>0</v>
      </c>
      <c r="D2069">
        <v>6</v>
      </c>
      <c r="E2069">
        <v>2025</v>
      </c>
      <c r="F2069" s="55">
        <v>0</v>
      </c>
      <c r="G2069" s="55">
        <v>66853</v>
      </c>
      <c r="H2069" s="55">
        <v>8033</v>
      </c>
      <c r="I2069" s="55">
        <v>58820</v>
      </c>
      <c r="J2069">
        <v>7</v>
      </c>
    </row>
    <row r="2070" spans="1:10" ht="15.75" hidden="1" customHeight="1">
      <c r="A2070" t="s">
        <v>4514</v>
      </c>
      <c r="B2070" t="s">
        <v>3408</v>
      </c>
      <c r="C2070">
        <v>0</v>
      </c>
      <c r="D2070">
        <v>6</v>
      </c>
      <c r="E2070">
        <v>2025</v>
      </c>
      <c r="F2070" s="55">
        <v>0</v>
      </c>
      <c r="G2070" s="55">
        <v>32868</v>
      </c>
      <c r="H2070" s="55">
        <v>32868</v>
      </c>
      <c r="I2070" s="55">
        <v>0</v>
      </c>
      <c r="J2070">
        <v>7</v>
      </c>
    </row>
    <row r="2071" spans="1:10" ht="15.75" hidden="1" customHeight="1">
      <c r="A2071" t="s">
        <v>3716</v>
      </c>
      <c r="B2071" t="s">
        <v>2484</v>
      </c>
      <c r="C2071">
        <v>0</v>
      </c>
      <c r="D2071">
        <v>6</v>
      </c>
      <c r="E2071">
        <v>2025</v>
      </c>
      <c r="F2071" s="55">
        <v>0</v>
      </c>
      <c r="G2071" s="55">
        <v>4507738.8</v>
      </c>
      <c r="H2071" s="55">
        <v>1749623.36</v>
      </c>
      <c r="I2071" s="55">
        <v>2758115.44</v>
      </c>
      <c r="J2071">
        <v>7</v>
      </c>
    </row>
    <row r="2072" spans="1:10" ht="15.75" hidden="1" customHeight="1">
      <c r="A2072" t="s">
        <v>3717</v>
      </c>
      <c r="B2072" t="s">
        <v>2489</v>
      </c>
      <c r="C2072">
        <v>0</v>
      </c>
      <c r="D2072">
        <v>6</v>
      </c>
      <c r="E2072">
        <v>2025</v>
      </c>
      <c r="F2072" s="55">
        <v>0</v>
      </c>
      <c r="G2072" s="55">
        <v>3091354.7</v>
      </c>
      <c r="H2072" s="55">
        <v>1586304.52</v>
      </c>
      <c r="I2072" s="55">
        <v>1505050.18</v>
      </c>
      <c r="J2072">
        <v>7</v>
      </c>
    </row>
    <row r="2073" spans="1:10" ht="15.75" hidden="1" customHeight="1">
      <c r="A2073" t="s">
        <v>3718</v>
      </c>
      <c r="B2073" t="s">
        <v>2491</v>
      </c>
      <c r="C2073">
        <v>0</v>
      </c>
      <c r="D2073">
        <v>6</v>
      </c>
      <c r="E2073">
        <v>2025</v>
      </c>
      <c r="F2073" s="55">
        <v>0</v>
      </c>
      <c r="G2073" s="55">
        <v>366050</v>
      </c>
      <c r="H2073" s="55">
        <v>355147.76</v>
      </c>
      <c r="I2073" s="55">
        <v>10902.24</v>
      </c>
      <c r="J2073">
        <v>7</v>
      </c>
    </row>
    <row r="2074" spans="1:10" ht="15.75" hidden="1" customHeight="1">
      <c r="A2074" t="s">
        <v>3719</v>
      </c>
      <c r="B2074" t="s">
        <v>2496</v>
      </c>
      <c r="C2074">
        <v>0</v>
      </c>
      <c r="D2074">
        <v>6</v>
      </c>
      <c r="E2074">
        <v>2025</v>
      </c>
      <c r="F2074" s="55">
        <v>0</v>
      </c>
      <c r="G2074" s="55">
        <v>775148.49</v>
      </c>
      <c r="H2074" s="55">
        <v>751255.8</v>
      </c>
      <c r="I2074" s="55">
        <v>23892.69</v>
      </c>
      <c r="J2074">
        <v>6</v>
      </c>
    </row>
    <row r="2075" spans="1:10" ht="15.75" hidden="1" customHeight="1">
      <c r="A2075" t="s">
        <v>3720</v>
      </c>
      <c r="B2075" t="s">
        <v>3414</v>
      </c>
      <c r="C2075">
        <v>0</v>
      </c>
      <c r="D2075">
        <v>6</v>
      </c>
      <c r="E2075">
        <v>2025</v>
      </c>
      <c r="F2075" s="55">
        <v>0</v>
      </c>
      <c r="G2075" s="55">
        <v>43160.59</v>
      </c>
      <c r="H2075" s="55">
        <v>43160.59</v>
      </c>
      <c r="I2075" s="55">
        <v>0</v>
      </c>
      <c r="J2075">
        <v>7</v>
      </c>
    </row>
    <row r="2076" spans="1:10" ht="15.75" hidden="1" customHeight="1">
      <c r="A2076" t="s">
        <v>3721</v>
      </c>
      <c r="B2076" t="s">
        <v>2502</v>
      </c>
      <c r="C2076">
        <v>0</v>
      </c>
      <c r="D2076">
        <v>6</v>
      </c>
      <c r="E2076">
        <v>2025</v>
      </c>
      <c r="F2076" s="55">
        <v>0</v>
      </c>
      <c r="G2076" s="55">
        <v>731987.9</v>
      </c>
      <c r="H2076" s="55">
        <v>708095.21</v>
      </c>
      <c r="I2076" s="55">
        <v>23892.69</v>
      </c>
      <c r="J2076">
        <v>7</v>
      </c>
    </row>
    <row r="2077" spans="1:10" ht="15.75" hidden="1" customHeight="1">
      <c r="A2077" t="s">
        <v>3723</v>
      </c>
      <c r="B2077" t="s">
        <v>2510</v>
      </c>
      <c r="C2077">
        <v>0</v>
      </c>
      <c r="D2077">
        <v>6</v>
      </c>
      <c r="E2077">
        <v>2025</v>
      </c>
      <c r="F2077" s="55">
        <v>0</v>
      </c>
      <c r="G2077" s="55">
        <v>2749366.01</v>
      </c>
      <c r="H2077" s="55">
        <v>1274435.69</v>
      </c>
      <c r="I2077" s="55">
        <v>1474930.32</v>
      </c>
      <c r="J2077">
        <v>6</v>
      </c>
    </row>
    <row r="2078" spans="1:10" ht="15.75" hidden="1" customHeight="1">
      <c r="A2078" t="s">
        <v>3724</v>
      </c>
      <c r="B2078" t="s">
        <v>2512</v>
      </c>
      <c r="C2078">
        <v>0</v>
      </c>
      <c r="D2078">
        <v>6</v>
      </c>
      <c r="E2078">
        <v>2025</v>
      </c>
      <c r="F2078" s="55">
        <v>0</v>
      </c>
      <c r="G2078" s="55">
        <v>95000</v>
      </c>
      <c r="H2078" s="55">
        <v>37521.550000000003</v>
      </c>
      <c r="I2078" s="55">
        <v>57478.45</v>
      </c>
      <c r="J2078">
        <v>7</v>
      </c>
    </row>
    <row r="2079" spans="1:10" ht="15.75" hidden="1" customHeight="1">
      <c r="A2079" t="s">
        <v>4765</v>
      </c>
      <c r="B2079" t="s">
        <v>3421</v>
      </c>
      <c r="C2079">
        <v>0</v>
      </c>
      <c r="D2079">
        <v>6</v>
      </c>
      <c r="E2079">
        <v>2025</v>
      </c>
      <c r="F2079" s="55">
        <v>0</v>
      </c>
      <c r="G2079" s="55">
        <v>34394</v>
      </c>
      <c r="H2079" s="55">
        <v>34394</v>
      </c>
      <c r="I2079" s="55">
        <v>0</v>
      </c>
      <c r="J2079">
        <v>7</v>
      </c>
    </row>
    <row r="2080" spans="1:10" ht="15.75" hidden="1" customHeight="1">
      <c r="A2080" t="s">
        <v>3725</v>
      </c>
      <c r="B2080" t="s">
        <v>3423</v>
      </c>
      <c r="C2080">
        <v>0</v>
      </c>
      <c r="D2080">
        <v>6</v>
      </c>
      <c r="E2080">
        <v>2025</v>
      </c>
      <c r="F2080" s="55">
        <v>0</v>
      </c>
      <c r="G2080" s="55">
        <v>159688</v>
      </c>
      <c r="H2080" s="55">
        <v>0</v>
      </c>
      <c r="I2080" s="55">
        <v>159688</v>
      </c>
      <c r="J2080">
        <v>7</v>
      </c>
    </row>
    <row r="2081" spans="1:10" ht="15.75" hidden="1" customHeight="1">
      <c r="A2081" t="s">
        <v>3726</v>
      </c>
      <c r="B2081" t="s">
        <v>2516</v>
      </c>
      <c r="C2081">
        <v>0</v>
      </c>
      <c r="D2081">
        <v>6</v>
      </c>
      <c r="E2081">
        <v>2025</v>
      </c>
      <c r="F2081" s="55">
        <v>0</v>
      </c>
      <c r="G2081" s="55">
        <v>896821.61</v>
      </c>
      <c r="H2081" s="55">
        <v>613085.61</v>
      </c>
      <c r="I2081" s="55">
        <v>283736</v>
      </c>
      <c r="J2081">
        <v>7</v>
      </c>
    </row>
    <row r="2082" spans="1:10" ht="15.75" hidden="1" customHeight="1">
      <c r="A2082" t="s">
        <v>3727</v>
      </c>
      <c r="B2082" t="s">
        <v>2520</v>
      </c>
      <c r="C2082">
        <v>0</v>
      </c>
      <c r="D2082">
        <v>6</v>
      </c>
      <c r="E2082">
        <v>2025</v>
      </c>
      <c r="F2082" s="55">
        <v>0</v>
      </c>
      <c r="G2082" s="55">
        <v>1450641.48</v>
      </c>
      <c r="H2082" s="55">
        <v>470187.3</v>
      </c>
      <c r="I2082" s="55">
        <v>980454.18</v>
      </c>
      <c r="J2082">
        <v>7</v>
      </c>
    </row>
    <row r="2083" spans="1:10" ht="15.75" hidden="1" customHeight="1">
      <c r="A2083" t="s">
        <v>3728</v>
      </c>
      <c r="B2083" t="s">
        <v>2522</v>
      </c>
      <c r="C2083">
        <v>0</v>
      </c>
      <c r="D2083">
        <v>6</v>
      </c>
      <c r="E2083">
        <v>2025</v>
      </c>
      <c r="F2083" s="55">
        <v>0</v>
      </c>
      <c r="G2083" s="55">
        <v>112820.92</v>
      </c>
      <c r="H2083" s="55">
        <v>119247.23</v>
      </c>
      <c r="I2083" s="55">
        <v>-6426.31</v>
      </c>
      <c r="J2083">
        <v>7</v>
      </c>
    </row>
    <row r="2084" spans="1:10" ht="15.75" hidden="1" customHeight="1">
      <c r="A2084" t="s">
        <v>3729</v>
      </c>
      <c r="B2084" t="s">
        <v>2530</v>
      </c>
      <c r="C2084">
        <v>0</v>
      </c>
      <c r="D2084">
        <v>6</v>
      </c>
      <c r="E2084">
        <v>2025</v>
      </c>
      <c r="F2084" s="55">
        <v>0</v>
      </c>
      <c r="G2084" s="55">
        <v>394572</v>
      </c>
      <c r="H2084" s="55">
        <v>51355</v>
      </c>
      <c r="I2084" s="55">
        <v>343217</v>
      </c>
      <c r="J2084">
        <v>7</v>
      </c>
    </row>
    <row r="2085" spans="1:10" ht="15.75" hidden="1" customHeight="1">
      <c r="A2085" t="s">
        <v>3730</v>
      </c>
      <c r="B2085" t="s">
        <v>2532</v>
      </c>
      <c r="C2085">
        <v>0</v>
      </c>
      <c r="D2085">
        <v>6</v>
      </c>
      <c r="E2085">
        <v>2025</v>
      </c>
      <c r="F2085" s="55">
        <v>0</v>
      </c>
      <c r="G2085" s="55">
        <v>545724.22</v>
      </c>
      <c r="H2085" s="55">
        <v>566143.97</v>
      </c>
      <c r="I2085" s="55">
        <v>-20419.75</v>
      </c>
      <c r="J2085">
        <v>7</v>
      </c>
    </row>
    <row r="2086" spans="1:10" ht="15.75" hidden="1" customHeight="1">
      <c r="A2086" t="s">
        <v>3731</v>
      </c>
      <c r="B2086" t="s">
        <v>2534</v>
      </c>
      <c r="C2086">
        <v>0</v>
      </c>
      <c r="D2086">
        <v>6</v>
      </c>
      <c r="E2086">
        <v>2025</v>
      </c>
      <c r="F2086" s="55">
        <v>0</v>
      </c>
      <c r="G2086" s="55">
        <v>961357.21</v>
      </c>
      <c r="H2086" s="55">
        <v>634184.95999999996</v>
      </c>
      <c r="I2086" s="55">
        <v>327172.25</v>
      </c>
      <c r="J2086">
        <v>6</v>
      </c>
    </row>
    <row r="2087" spans="1:10" ht="15.75" hidden="1" customHeight="1">
      <c r="A2087" t="s">
        <v>3732</v>
      </c>
      <c r="B2087" t="s">
        <v>2536</v>
      </c>
      <c r="C2087">
        <v>0</v>
      </c>
      <c r="D2087">
        <v>6</v>
      </c>
      <c r="E2087">
        <v>2025</v>
      </c>
      <c r="F2087" s="55">
        <v>0</v>
      </c>
      <c r="G2087" s="55">
        <v>11249.38</v>
      </c>
      <c r="H2087" s="55">
        <v>11249.38</v>
      </c>
      <c r="I2087" s="55">
        <v>0</v>
      </c>
      <c r="J2087">
        <v>7</v>
      </c>
    </row>
    <row r="2088" spans="1:10" ht="15.75" hidden="1" customHeight="1">
      <c r="A2088" t="s">
        <v>3733</v>
      </c>
      <c r="B2088" t="s">
        <v>2540</v>
      </c>
      <c r="C2088">
        <v>0</v>
      </c>
      <c r="D2088">
        <v>6</v>
      </c>
      <c r="E2088">
        <v>2025</v>
      </c>
      <c r="F2088" s="55">
        <v>0</v>
      </c>
      <c r="G2088" s="55">
        <v>9811.61</v>
      </c>
      <c r="H2088" s="55">
        <v>5436.61</v>
      </c>
      <c r="I2088" s="55">
        <v>4375</v>
      </c>
      <c r="J2088">
        <v>7</v>
      </c>
    </row>
    <row r="2089" spans="1:10" ht="15.75" hidden="1" customHeight="1">
      <c r="A2089" t="s">
        <v>3734</v>
      </c>
      <c r="B2089" t="s">
        <v>2545</v>
      </c>
      <c r="C2089">
        <v>0</v>
      </c>
      <c r="D2089">
        <v>6</v>
      </c>
      <c r="E2089">
        <v>2025</v>
      </c>
      <c r="F2089" s="55">
        <v>0</v>
      </c>
      <c r="G2089" s="55">
        <v>132206.01</v>
      </c>
      <c r="H2089" s="55">
        <v>131006.01</v>
      </c>
      <c r="I2089" s="55">
        <v>1200</v>
      </c>
      <c r="J2089">
        <v>6</v>
      </c>
    </row>
    <row r="2090" spans="1:10" ht="15.75" hidden="1" customHeight="1">
      <c r="A2090" t="s">
        <v>3735</v>
      </c>
      <c r="B2090" t="s">
        <v>2545</v>
      </c>
      <c r="C2090">
        <v>0</v>
      </c>
      <c r="D2090">
        <v>6</v>
      </c>
      <c r="E2090">
        <v>2025</v>
      </c>
      <c r="F2090" s="55">
        <v>0</v>
      </c>
      <c r="G2090" s="55">
        <v>132206.01</v>
      </c>
      <c r="H2090" s="55">
        <v>131006.01</v>
      </c>
      <c r="I2090" s="55">
        <v>1200</v>
      </c>
      <c r="J2090">
        <v>7</v>
      </c>
    </row>
    <row r="2091" spans="1:10" ht="15.75" hidden="1" customHeight="1">
      <c r="A2091" t="s">
        <v>3737</v>
      </c>
      <c r="B2091" t="s">
        <v>2555</v>
      </c>
      <c r="C2091">
        <v>0</v>
      </c>
      <c r="D2091">
        <v>6</v>
      </c>
      <c r="E2091">
        <v>2025</v>
      </c>
      <c r="F2091" s="55">
        <v>0</v>
      </c>
      <c r="G2091" s="55">
        <v>11158377.460000001</v>
      </c>
      <c r="H2091" s="55">
        <v>11152807.460000001</v>
      </c>
      <c r="I2091" s="55">
        <v>5570</v>
      </c>
      <c r="J2091">
        <v>6</v>
      </c>
    </row>
    <row r="2092" spans="1:10" ht="15.75" hidden="1" customHeight="1">
      <c r="A2092" t="s">
        <v>3738</v>
      </c>
      <c r="B2092" t="s">
        <v>2557</v>
      </c>
      <c r="C2092">
        <v>0</v>
      </c>
      <c r="D2092">
        <v>6</v>
      </c>
      <c r="E2092">
        <v>2025</v>
      </c>
      <c r="F2092" s="55">
        <v>0</v>
      </c>
      <c r="G2092" s="55">
        <v>7384675</v>
      </c>
      <c r="H2092" s="55">
        <v>7379105</v>
      </c>
      <c r="I2092" s="55">
        <v>5570</v>
      </c>
      <c r="J2092">
        <v>7</v>
      </c>
    </row>
    <row r="2093" spans="1:10" ht="15.75" hidden="1" customHeight="1">
      <c r="A2093" t="s">
        <v>5158</v>
      </c>
      <c r="B2093" t="s">
        <v>4696</v>
      </c>
      <c r="C2093">
        <v>0</v>
      </c>
      <c r="D2093">
        <v>6</v>
      </c>
      <c r="E2093">
        <v>2025</v>
      </c>
      <c r="F2093" s="55">
        <v>0</v>
      </c>
      <c r="G2093" s="55">
        <v>4379.5600000000004</v>
      </c>
      <c r="H2093" s="55">
        <v>4379.5600000000004</v>
      </c>
      <c r="I2093" s="55">
        <v>0</v>
      </c>
      <c r="J2093">
        <v>7</v>
      </c>
    </row>
    <row r="2094" spans="1:10" ht="15.75" hidden="1" customHeight="1">
      <c r="A2094" t="s">
        <v>3739</v>
      </c>
      <c r="B2094" t="s">
        <v>2561</v>
      </c>
      <c r="C2094">
        <v>0</v>
      </c>
      <c r="D2094">
        <v>6</v>
      </c>
      <c r="E2094">
        <v>2025</v>
      </c>
      <c r="F2094" s="55">
        <v>0</v>
      </c>
      <c r="G2094" s="55">
        <v>3769322.9</v>
      </c>
      <c r="H2094" s="55">
        <v>3769322.9</v>
      </c>
      <c r="I2094" s="55">
        <v>0</v>
      </c>
      <c r="J2094">
        <v>7</v>
      </c>
    </row>
    <row r="2095" spans="1:10" ht="15.75" hidden="1" customHeight="1">
      <c r="A2095" t="s">
        <v>3740</v>
      </c>
      <c r="B2095" t="s">
        <v>3450</v>
      </c>
      <c r="C2095">
        <v>0</v>
      </c>
      <c r="D2095">
        <v>6</v>
      </c>
      <c r="E2095">
        <v>2025</v>
      </c>
      <c r="F2095" s="55">
        <v>0</v>
      </c>
      <c r="G2095" s="55">
        <v>6478172.1900000004</v>
      </c>
      <c r="H2095" s="55">
        <v>5248319.41</v>
      </c>
      <c r="I2095" s="55">
        <v>1229852.78</v>
      </c>
      <c r="J2095">
        <v>5</v>
      </c>
    </row>
    <row r="2096" spans="1:10" ht="15.75" hidden="1" customHeight="1">
      <c r="A2096" t="s">
        <v>3741</v>
      </c>
      <c r="B2096" t="s">
        <v>2571</v>
      </c>
      <c r="C2096">
        <v>0</v>
      </c>
      <c r="D2096">
        <v>6</v>
      </c>
      <c r="E2096">
        <v>2025</v>
      </c>
      <c r="F2096" s="55">
        <v>0</v>
      </c>
      <c r="G2096" s="55">
        <v>6149623.79</v>
      </c>
      <c r="H2096" s="55">
        <v>5205644.01</v>
      </c>
      <c r="I2096" s="55">
        <v>943979.78</v>
      </c>
      <c r="J2096">
        <v>6</v>
      </c>
    </row>
    <row r="2097" spans="1:10" ht="15.75" hidden="1" customHeight="1">
      <c r="A2097" t="s">
        <v>3742</v>
      </c>
      <c r="B2097" t="s">
        <v>3453</v>
      </c>
      <c r="C2097">
        <v>0</v>
      </c>
      <c r="D2097">
        <v>6</v>
      </c>
      <c r="E2097">
        <v>2025</v>
      </c>
      <c r="F2097" s="55">
        <v>0</v>
      </c>
      <c r="G2097" s="55">
        <v>6149623.79</v>
      </c>
      <c r="H2097" s="55">
        <v>5205644.01</v>
      </c>
      <c r="I2097" s="55">
        <v>943979.78</v>
      </c>
      <c r="J2097">
        <v>7</v>
      </c>
    </row>
    <row r="2098" spans="1:10" ht="15.75" hidden="1" customHeight="1">
      <c r="A2098" t="s">
        <v>3743</v>
      </c>
      <c r="B2098" t="s">
        <v>3455</v>
      </c>
      <c r="C2098">
        <v>0</v>
      </c>
      <c r="D2098">
        <v>6</v>
      </c>
      <c r="E2098">
        <v>2025</v>
      </c>
      <c r="F2098" s="55">
        <v>0</v>
      </c>
      <c r="G2098" s="55">
        <v>328548.40000000002</v>
      </c>
      <c r="H2098" s="55">
        <v>42675.4</v>
      </c>
      <c r="I2098" s="55">
        <v>285873</v>
      </c>
      <c r="J2098">
        <v>6</v>
      </c>
    </row>
    <row r="2099" spans="1:10" ht="15.75" hidden="1" customHeight="1">
      <c r="A2099" t="s">
        <v>3744</v>
      </c>
      <c r="B2099" t="s">
        <v>3457</v>
      </c>
      <c r="C2099">
        <v>0</v>
      </c>
      <c r="D2099">
        <v>6</v>
      </c>
      <c r="E2099">
        <v>2025</v>
      </c>
      <c r="F2099" s="55">
        <v>0</v>
      </c>
      <c r="G2099" s="55">
        <v>328548.40000000002</v>
      </c>
      <c r="H2099" s="55">
        <v>42675.4</v>
      </c>
      <c r="I2099" s="55">
        <v>285873</v>
      </c>
      <c r="J2099">
        <v>7</v>
      </c>
    </row>
    <row r="2100" spans="1:10" ht="15.75" customHeight="1">
      <c r="A2100" t="s">
        <v>3745</v>
      </c>
      <c r="B2100" t="s">
        <v>3746</v>
      </c>
      <c r="C2100">
        <v>0</v>
      </c>
      <c r="D2100">
        <v>6</v>
      </c>
      <c r="E2100">
        <v>2025</v>
      </c>
      <c r="F2100" s="55">
        <v>0</v>
      </c>
      <c r="G2100" s="55">
        <v>164447310.49000001</v>
      </c>
      <c r="H2100" s="55">
        <v>164443135.25999999</v>
      </c>
      <c r="I2100" s="55">
        <v>4175.2299999999996</v>
      </c>
      <c r="J2100">
        <v>3</v>
      </c>
    </row>
    <row r="2101" spans="1:10" ht="15.75" hidden="1" customHeight="1">
      <c r="A2101" t="s">
        <v>3747</v>
      </c>
      <c r="B2101" t="s">
        <v>3746</v>
      </c>
      <c r="C2101">
        <v>0</v>
      </c>
      <c r="D2101">
        <v>6</v>
      </c>
      <c r="E2101">
        <v>2025</v>
      </c>
      <c r="F2101" s="55">
        <v>0</v>
      </c>
      <c r="G2101" s="55">
        <v>164447310.49000001</v>
      </c>
      <c r="H2101" s="55">
        <v>164443135.25999999</v>
      </c>
      <c r="I2101" s="55">
        <v>4175.2299999999996</v>
      </c>
      <c r="J2101">
        <v>4</v>
      </c>
    </row>
    <row r="2102" spans="1:10" ht="15.75" hidden="1" customHeight="1">
      <c r="A2102" t="s">
        <v>3748</v>
      </c>
      <c r="B2102" t="s">
        <v>3662</v>
      </c>
      <c r="C2102">
        <v>0</v>
      </c>
      <c r="D2102">
        <v>6</v>
      </c>
      <c r="E2102">
        <v>2025</v>
      </c>
      <c r="F2102" s="55">
        <v>0</v>
      </c>
      <c r="G2102" s="55">
        <v>124912090.81999999</v>
      </c>
      <c r="H2102" s="55">
        <v>124912090.81999999</v>
      </c>
      <c r="I2102" s="55">
        <v>0</v>
      </c>
      <c r="J2102">
        <v>5</v>
      </c>
    </row>
    <row r="2103" spans="1:10" ht="15.75" hidden="1" customHeight="1">
      <c r="A2103" t="s">
        <v>3749</v>
      </c>
      <c r="B2103" t="s">
        <v>2300</v>
      </c>
      <c r="C2103">
        <v>0</v>
      </c>
      <c r="D2103">
        <v>6</v>
      </c>
      <c r="E2103">
        <v>2025</v>
      </c>
      <c r="F2103" s="55">
        <v>0</v>
      </c>
      <c r="G2103" s="55">
        <v>56514553.68</v>
      </c>
      <c r="H2103" s="55">
        <v>56514553.68</v>
      </c>
      <c r="I2103" s="55">
        <v>0</v>
      </c>
      <c r="J2103">
        <v>6</v>
      </c>
    </row>
    <row r="2104" spans="1:10" ht="15.75" hidden="1" customHeight="1">
      <c r="A2104" t="s">
        <v>3750</v>
      </c>
      <c r="B2104" t="s">
        <v>2302</v>
      </c>
      <c r="C2104">
        <v>0</v>
      </c>
      <c r="D2104">
        <v>6</v>
      </c>
      <c r="E2104">
        <v>2025</v>
      </c>
      <c r="F2104" s="55">
        <v>0</v>
      </c>
      <c r="G2104" s="55">
        <v>56514553.68</v>
      </c>
      <c r="H2104" s="55">
        <v>56514553.68</v>
      </c>
      <c r="I2104" s="55">
        <v>0</v>
      </c>
      <c r="J2104">
        <v>7</v>
      </c>
    </row>
    <row r="2105" spans="1:10" ht="15.75" hidden="1" customHeight="1">
      <c r="A2105" t="s">
        <v>3751</v>
      </c>
      <c r="B2105" t="s">
        <v>3315</v>
      </c>
      <c r="C2105">
        <v>0</v>
      </c>
      <c r="D2105">
        <v>6</v>
      </c>
      <c r="E2105">
        <v>2025</v>
      </c>
      <c r="F2105" s="55">
        <v>0</v>
      </c>
      <c r="G2105" s="55">
        <v>754299.99</v>
      </c>
      <c r="H2105" s="55">
        <v>754299.99</v>
      </c>
      <c r="I2105" s="55">
        <v>0</v>
      </c>
      <c r="J2105">
        <v>6</v>
      </c>
    </row>
    <row r="2106" spans="1:10" ht="15.75" hidden="1" customHeight="1">
      <c r="A2106" t="s">
        <v>3752</v>
      </c>
      <c r="B2106" t="s">
        <v>2307</v>
      </c>
      <c r="C2106">
        <v>0</v>
      </c>
      <c r="D2106">
        <v>6</v>
      </c>
      <c r="E2106">
        <v>2025</v>
      </c>
      <c r="F2106" s="55">
        <v>0</v>
      </c>
      <c r="G2106" s="55">
        <v>754299.99</v>
      </c>
      <c r="H2106" s="55">
        <v>754299.99</v>
      </c>
      <c r="I2106" s="55">
        <v>0</v>
      </c>
      <c r="J2106">
        <v>7</v>
      </c>
    </row>
    <row r="2107" spans="1:10" ht="15.75" hidden="1" customHeight="1">
      <c r="A2107" t="s">
        <v>3753</v>
      </c>
      <c r="B2107" t="s">
        <v>2313</v>
      </c>
      <c r="C2107">
        <v>0</v>
      </c>
      <c r="D2107">
        <v>6</v>
      </c>
      <c r="E2107">
        <v>2025</v>
      </c>
      <c r="F2107" s="55">
        <v>0</v>
      </c>
      <c r="G2107" s="55">
        <v>14909001.060000001</v>
      </c>
      <c r="H2107" s="55">
        <v>14909001.060000001</v>
      </c>
      <c r="I2107" s="55">
        <v>0</v>
      </c>
      <c r="J2107">
        <v>6</v>
      </c>
    </row>
    <row r="2108" spans="1:10" ht="15.75" hidden="1" customHeight="1">
      <c r="A2108" t="s">
        <v>3754</v>
      </c>
      <c r="B2108" t="s">
        <v>2315</v>
      </c>
      <c r="C2108">
        <v>0</v>
      </c>
      <c r="D2108">
        <v>6</v>
      </c>
      <c r="E2108">
        <v>2025</v>
      </c>
      <c r="F2108" s="55">
        <v>0</v>
      </c>
      <c r="G2108" s="55">
        <v>825277.47</v>
      </c>
      <c r="H2108" s="55">
        <v>825277.47</v>
      </c>
      <c r="I2108" s="55">
        <v>0</v>
      </c>
      <c r="J2108">
        <v>7</v>
      </c>
    </row>
    <row r="2109" spans="1:10" ht="15.75" hidden="1" customHeight="1">
      <c r="A2109" t="s">
        <v>3755</v>
      </c>
      <c r="B2109" t="s">
        <v>2317</v>
      </c>
      <c r="C2109">
        <v>0</v>
      </c>
      <c r="D2109">
        <v>6</v>
      </c>
      <c r="E2109">
        <v>2025</v>
      </c>
      <c r="F2109" s="55">
        <v>0</v>
      </c>
      <c r="G2109" s="55">
        <v>11843927.039999999</v>
      </c>
      <c r="H2109" s="55">
        <v>11843927.039999999</v>
      </c>
      <c r="I2109" s="55">
        <v>0</v>
      </c>
      <c r="J2109">
        <v>7</v>
      </c>
    </row>
    <row r="2110" spans="1:10" ht="15.75" hidden="1" customHeight="1">
      <c r="A2110" t="s">
        <v>3756</v>
      </c>
      <c r="B2110" t="s">
        <v>2321</v>
      </c>
      <c r="C2110">
        <v>0</v>
      </c>
      <c r="D2110">
        <v>6</v>
      </c>
      <c r="E2110">
        <v>2025</v>
      </c>
      <c r="F2110" s="55">
        <v>0</v>
      </c>
      <c r="G2110" s="55">
        <v>27560.82</v>
      </c>
      <c r="H2110" s="55">
        <v>27560.82</v>
      </c>
      <c r="I2110" s="55">
        <v>0</v>
      </c>
      <c r="J2110">
        <v>7</v>
      </c>
    </row>
    <row r="2111" spans="1:10" ht="15.75" hidden="1" customHeight="1">
      <c r="A2111" t="s">
        <v>3757</v>
      </c>
      <c r="B2111" t="s">
        <v>2323</v>
      </c>
      <c r="C2111">
        <v>0</v>
      </c>
      <c r="D2111">
        <v>6</v>
      </c>
      <c r="E2111">
        <v>2025</v>
      </c>
      <c r="F2111" s="55">
        <v>0</v>
      </c>
      <c r="G2111" s="55">
        <v>50109.279999999999</v>
      </c>
      <c r="H2111" s="55">
        <v>50109.279999999999</v>
      </c>
      <c r="I2111" s="55">
        <v>0</v>
      </c>
      <c r="J2111">
        <v>7</v>
      </c>
    </row>
    <row r="2112" spans="1:10" ht="15.75" hidden="1" customHeight="1">
      <c r="A2112" t="s">
        <v>3758</v>
      </c>
      <c r="B2112" t="s">
        <v>2327</v>
      </c>
      <c r="C2112">
        <v>0</v>
      </c>
      <c r="D2112">
        <v>6</v>
      </c>
      <c r="E2112">
        <v>2025</v>
      </c>
      <c r="F2112" s="55">
        <v>0</v>
      </c>
      <c r="G2112" s="55">
        <v>1434675.85</v>
      </c>
      <c r="H2112" s="55">
        <v>1434675.85</v>
      </c>
      <c r="I2112" s="55">
        <v>0</v>
      </c>
      <c r="J2112">
        <v>7</v>
      </c>
    </row>
    <row r="2113" spans="1:10" ht="15.75" hidden="1" customHeight="1">
      <c r="A2113" t="s">
        <v>3759</v>
      </c>
      <c r="B2113" t="s">
        <v>2329</v>
      </c>
      <c r="C2113">
        <v>0</v>
      </c>
      <c r="D2113">
        <v>6</v>
      </c>
      <c r="E2113">
        <v>2025</v>
      </c>
      <c r="F2113" s="55">
        <v>0</v>
      </c>
      <c r="G2113" s="55">
        <v>727450.6</v>
      </c>
      <c r="H2113" s="55">
        <v>727450.6</v>
      </c>
      <c r="I2113" s="55">
        <v>0</v>
      </c>
      <c r="J2113">
        <v>7</v>
      </c>
    </row>
    <row r="2114" spans="1:10" ht="15.75" hidden="1" customHeight="1">
      <c r="A2114" t="s">
        <v>3760</v>
      </c>
      <c r="B2114" t="s">
        <v>2334</v>
      </c>
      <c r="C2114">
        <v>0</v>
      </c>
      <c r="D2114">
        <v>6</v>
      </c>
      <c r="E2114">
        <v>2025</v>
      </c>
      <c r="F2114" s="55">
        <v>0</v>
      </c>
      <c r="G2114" s="55">
        <v>19164070.870000001</v>
      </c>
      <c r="H2114" s="55">
        <v>19164070.870000001</v>
      </c>
      <c r="I2114" s="55">
        <v>0</v>
      </c>
      <c r="J2114">
        <v>6</v>
      </c>
    </row>
    <row r="2115" spans="1:10" ht="15.75" hidden="1" customHeight="1">
      <c r="A2115" t="s">
        <v>3761</v>
      </c>
      <c r="B2115" t="s">
        <v>2336</v>
      </c>
      <c r="C2115">
        <v>0</v>
      </c>
      <c r="D2115">
        <v>6</v>
      </c>
      <c r="E2115">
        <v>2025</v>
      </c>
      <c r="F2115" s="55">
        <v>0</v>
      </c>
      <c r="G2115" s="55">
        <v>7048445.75</v>
      </c>
      <c r="H2115" s="55">
        <v>7048445.75</v>
      </c>
      <c r="I2115" s="55">
        <v>0</v>
      </c>
      <c r="J2115">
        <v>7</v>
      </c>
    </row>
    <row r="2116" spans="1:10" ht="15.75" hidden="1" customHeight="1">
      <c r="A2116" t="s">
        <v>3762</v>
      </c>
      <c r="B2116" t="s">
        <v>2338</v>
      </c>
      <c r="C2116">
        <v>0</v>
      </c>
      <c r="D2116">
        <v>6</v>
      </c>
      <c r="E2116">
        <v>2025</v>
      </c>
      <c r="F2116" s="55">
        <v>0</v>
      </c>
      <c r="G2116" s="55">
        <v>4978426.2699999996</v>
      </c>
      <c r="H2116" s="55">
        <v>4978426.2699999996</v>
      </c>
      <c r="I2116" s="55">
        <v>0</v>
      </c>
      <c r="J2116">
        <v>7</v>
      </c>
    </row>
    <row r="2117" spans="1:10" ht="15.75" hidden="1" customHeight="1">
      <c r="A2117" t="s">
        <v>3763</v>
      </c>
      <c r="B2117" t="s">
        <v>1882</v>
      </c>
      <c r="C2117">
        <v>0</v>
      </c>
      <c r="D2117">
        <v>6</v>
      </c>
      <c r="E2117">
        <v>2025</v>
      </c>
      <c r="F2117" s="55">
        <v>0</v>
      </c>
      <c r="G2117" s="55">
        <v>3881096.76</v>
      </c>
      <c r="H2117" s="55">
        <v>3881096.76</v>
      </c>
      <c r="I2117" s="55">
        <v>0</v>
      </c>
      <c r="J2117">
        <v>7</v>
      </c>
    </row>
    <row r="2118" spans="1:10" ht="15.75" hidden="1" customHeight="1">
      <c r="A2118" t="s">
        <v>3764</v>
      </c>
      <c r="B2118" t="s">
        <v>2345</v>
      </c>
      <c r="C2118">
        <v>0</v>
      </c>
      <c r="D2118">
        <v>6</v>
      </c>
      <c r="E2118">
        <v>2025</v>
      </c>
      <c r="F2118" s="55">
        <v>0</v>
      </c>
      <c r="G2118" s="55">
        <v>1552438.99</v>
      </c>
      <c r="H2118" s="55">
        <v>1552438.99</v>
      </c>
      <c r="I2118" s="55">
        <v>0</v>
      </c>
      <c r="J2118">
        <v>7</v>
      </c>
    </row>
    <row r="2119" spans="1:10" ht="15.75" hidden="1" customHeight="1">
      <c r="A2119" t="s">
        <v>3765</v>
      </c>
      <c r="B2119" t="s">
        <v>2349</v>
      </c>
      <c r="C2119">
        <v>0</v>
      </c>
      <c r="D2119">
        <v>6</v>
      </c>
      <c r="E2119">
        <v>2025</v>
      </c>
      <c r="F2119" s="55">
        <v>0</v>
      </c>
      <c r="G2119" s="55">
        <v>1703663.1</v>
      </c>
      <c r="H2119" s="55">
        <v>1703663.1</v>
      </c>
      <c r="I2119" s="55">
        <v>0</v>
      </c>
      <c r="J2119">
        <v>7</v>
      </c>
    </row>
    <row r="2120" spans="1:10" ht="15.75" hidden="1" customHeight="1">
      <c r="A2120" t="s">
        <v>3766</v>
      </c>
      <c r="B2120" t="s">
        <v>2354</v>
      </c>
      <c r="C2120">
        <v>0</v>
      </c>
      <c r="D2120">
        <v>6</v>
      </c>
      <c r="E2120">
        <v>2025</v>
      </c>
      <c r="F2120" s="55">
        <v>0</v>
      </c>
      <c r="G2120" s="55">
        <v>18221026.16</v>
      </c>
      <c r="H2120" s="55">
        <v>18221026.16</v>
      </c>
      <c r="I2120" s="55">
        <v>0</v>
      </c>
      <c r="J2120">
        <v>6</v>
      </c>
    </row>
    <row r="2121" spans="1:10" ht="15.75" hidden="1" customHeight="1">
      <c r="A2121" t="s">
        <v>3767</v>
      </c>
      <c r="B2121" t="s">
        <v>2356</v>
      </c>
      <c r="C2121">
        <v>0</v>
      </c>
      <c r="D2121">
        <v>6</v>
      </c>
      <c r="E2121">
        <v>2025</v>
      </c>
      <c r="F2121" s="55">
        <v>0</v>
      </c>
      <c r="G2121" s="55">
        <v>1618868.87</v>
      </c>
      <c r="H2121" s="55">
        <v>1618868.87</v>
      </c>
      <c r="I2121" s="55">
        <v>0</v>
      </c>
      <c r="J2121">
        <v>7</v>
      </c>
    </row>
    <row r="2122" spans="1:10" ht="15.75" hidden="1" customHeight="1">
      <c r="A2122" t="s">
        <v>3768</v>
      </c>
      <c r="B2122" t="s">
        <v>2360</v>
      </c>
      <c r="C2122">
        <v>0</v>
      </c>
      <c r="D2122">
        <v>6</v>
      </c>
      <c r="E2122">
        <v>2025</v>
      </c>
      <c r="F2122" s="55">
        <v>0</v>
      </c>
      <c r="G2122" s="55">
        <v>8548128.5800000001</v>
      </c>
      <c r="H2122" s="55">
        <v>8548128.5800000001</v>
      </c>
      <c r="I2122" s="55">
        <v>0</v>
      </c>
      <c r="J2122">
        <v>7</v>
      </c>
    </row>
    <row r="2123" spans="1:10" ht="15.75" hidden="1" customHeight="1">
      <c r="A2123" t="s">
        <v>3769</v>
      </c>
      <c r="B2123" t="s">
        <v>2362</v>
      </c>
      <c r="C2123">
        <v>0</v>
      </c>
      <c r="D2123">
        <v>6</v>
      </c>
      <c r="E2123">
        <v>2025</v>
      </c>
      <c r="F2123" s="55">
        <v>0</v>
      </c>
      <c r="G2123" s="55">
        <v>4970779.67</v>
      </c>
      <c r="H2123" s="55">
        <v>4970779.67</v>
      </c>
      <c r="I2123" s="55">
        <v>0</v>
      </c>
      <c r="J2123">
        <v>7</v>
      </c>
    </row>
    <row r="2124" spans="1:10" ht="15.75" hidden="1" customHeight="1">
      <c r="A2124" t="s">
        <v>3770</v>
      </c>
      <c r="B2124" t="s">
        <v>2364</v>
      </c>
      <c r="C2124">
        <v>0</v>
      </c>
      <c r="D2124">
        <v>6</v>
      </c>
      <c r="E2124">
        <v>2025</v>
      </c>
      <c r="F2124" s="55">
        <v>0</v>
      </c>
      <c r="G2124" s="55">
        <v>3025066.55</v>
      </c>
      <c r="H2124" s="55">
        <v>3025066.55</v>
      </c>
      <c r="I2124" s="55">
        <v>0</v>
      </c>
      <c r="J2124">
        <v>7</v>
      </c>
    </row>
    <row r="2125" spans="1:10" ht="15.75" hidden="1" customHeight="1">
      <c r="A2125" t="s">
        <v>3771</v>
      </c>
      <c r="B2125" t="s">
        <v>2367</v>
      </c>
      <c r="C2125">
        <v>0</v>
      </c>
      <c r="D2125">
        <v>6</v>
      </c>
      <c r="E2125">
        <v>2025</v>
      </c>
      <c r="F2125" s="55">
        <v>0</v>
      </c>
      <c r="G2125" s="55">
        <v>58182.49</v>
      </c>
      <c r="H2125" s="55">
        <v>58182.49</v>
      </c>
      <c r="I2125" s="55">
        <v>0</v>
      </c>
      <c r="J2125">
        <v>7</v>
      </c>
    </row>
    <row r="2126" spans="1:10" ht="15.75" hidden="1" customHeight="1">
      <c r="A2126" t="s">
        <v>3772</v>
      </c>
      <c r="B2126" t="s">
        <v>2372</v>
      </c>
      <c r="C2126">
        <v>0</v>
      </c>
      <c r="D2126">
        <v>6</v>
      </c>
      <c r="E2126">
        <v>2025</v>
      </c>
      <c r="F2126" s="55">
        <v>0</v>
      </c>
      <c r="G2126" s="55">
        <v>15349139.060000001</v>
      </c>
      <c r="H2126" s="55">
        <v>15349139.060000001</v>
      </c>
      <c r="I2126" s="55">
        <v>0</v>
      </c>
      <c r="J2126">
        <v>6</v>
      </c>
    </row>
    <row r="2127" spans="1:10" ht="15.75" hidden="1" customHeight="1">
      <c r="A2127" t="s">
        <v>3773</v>
      </c>
      <c r="B2127" t="s">
        <v>2374</v>
      </c>
      <c r="C2127">
        <v>0</v>
      </c>
      <c r="D2127">
        <v>6</v>
      </c>
      <c r="E2127">
        <v>2025</v>
      </c>
      <c r="F2127" s="55">
        <v>0</v>
      </c>
      <c r="G2127" s="55">
        <v>15349139.060000001</v>
      </c>
      <c r="H2127" s="55">
        <v>15349139.060000001</v>
      </c>
      <c r="I2127" s="55">
        <v>0</v>
      </c>
      <c r="J2127">
        <v>7</v>
      </c>
    </row>
    <row r="2128" spans="1:10" ht="15.75" hidden="1" customHeight="1">
      <c r="A2128" t="s">
        <v>3774</v>
      </c>
      <c r="B2128" t="s">
        <v>3489</v>
      </c>
      <c r="C2128">
        <v>0</v>
      </c>
      <c r="D2128">
        <v>6</v>
      </c>
      <c r="E2128">
        <v>2025</v>
      </c>
      <c r="F2128" s="55">
        <v>0</v>
      </c>
      <c r="G2128" s="55">
        <v>5302485.92</v>
      </c>
      <c r="H2128" s="55">
        <v>5298310.6900000004</v>
      </c>
      <c r="I2128" s="55">
        <v>4175.2299999999996</v>
      </c>
      <c r="J2128">
        <v>5</v>
      </c>
    </row>
    <row r="2129" spans="1:10" ht="15.75" hidden="1" customHeight="1">
      <c r="A2129" t="s">
        <v>3775</v>
      </c>
      <c r="B2129" t="s">
        <v>2381</v>
      </c>
      <c r="C2129">
        <v>0</v>
      </c>
      <c r="D2129">
        <v>6</v>
      </c>
      <c r="E2129">
        <v>2025</v>
      </c>
      <c r="F2129" s="55">
        <v>0</v>
      </c>
      <c r="G2129" s="55">
        <v>1577341.79</v>
      </c>
      <c r="H2129" s="55">
        <v>1577221.79</v>
      </c>
      <c r="I2129" s="55">
        <v>120</v>
      </c>
      <c r="J2129">
        <v>6</v>
      </c>
    </row>
    <row r="2130" spans="1:10" ht="15.75" hidden="1" customHeight="1">
      <c r="A2130" t="s">
        <v>3776</v>
      </c>
      <c r="B2130" t="s">
        <v>2383</v>
      </c>
      <c r="C2130">
        <v>0</v>
      </c>
      <c r="D2130">
        <v>6</v>
      </c>
      <c r="E2130">
        <v>2025</v>
      </c>
      <c r="F2130" s="55">
        <v>0</v>
      </c>
      <c r="G2130" s="55">
        <v>185370.71</v>
      </c>
      <c r="H2130" s="55">
        <v>185370.71</v>
      </c>
      <c r="I2130" s="55">
        <v>0</v>
      </c>
      <c r="J2130">
        <v>7</v>
      </c>
    </row>
    <row r="2131" spans="1:10" ht="15.75" hidden="1" customHeight="1">
      <c r="A2131" t="s">
        <v>3777</v>
      </c>
      <c r="B2131" t="s">
        <v>2391</v>
      </c>
      <c r="C2131">
        <v>0</v>
      </c>
      <c r="D2131">
        <v>6</v>
      </c>
      <c r="E2131">
        <v>2025</v>
      </c>
      <c r="F2131" s="55">
        <v>0</v>
      </c>
      <c r="G2131" s="55">
        <v>190940.18</v>
      </c>
      <c r="H2131" s="55">
        <v>190940.18</v>
      </c>
      <c r="I2131" s="55">
        <v>0</v>
      </c>
      <c r="J2131">
        <v>7</v>
      </c>
    </row>
    <row r="2132" spans="1:10" ht="15.75" hidden="1" customHeight="1">
      <c r="A2132" t="s">
        <v>3778</v>
      </c>
      <c r="B2132" t="s">
        <v>2393</v>
      </c>
      <c r="C2132">
        <v>0</v>
      </c>
      <c r="D2132">
        <v>6</v>
      </c>
      <c r="E2132">
        <v>2025</v>
      </c>
      <c r="F2132" s="55">
        <v>0</v>
      </c>
      <c r="G2132" s="55">
        <v>1163623.8600000001</v>
      </c>
      <c r="H2132" s="55">
        <v>1163623.8600000001</v>
      </c>
      <c r="I2132" s="55">
        <v>0</v>
      </c>
      <c r="J2132">
        <v>7</v>
      </c>
    </row>
    <row r="2133" spans="1:10" ht="15.75" hidden="1" customHeight="1">
      <c r="A2133" t="s">
        <v>4517</v>
      </c>
      <c r="B2133" t="s">
        <v>2395</v>
      </c>
      <c r="C2133">
        <v>0</v>
      </c>
      <c r="D2133">
        <v>6</v>
      </c>
      <c r="E2133">
        <v>2025</v>
      </c>
      <c r="F2133" s="55">
        <v>0</v>
      </c>
      <c r="G2133" s="55">
        <v>37407.040000000001</v>
      </c>
      <c r="H2133" s="55">
        <v>37287.040000000001</v>
      </c>
      <c r="I2133" s="55">
        <v>120</v>
      </c>
      <c r="J2133">
        <v>7</v>
      </c>
    </row>
    <row r="2134" spans="1:10" ht="15.75" hidden="1" customHeight="1">
      <c r="A2134" t="s">
        <v>3779</v>
      </c>
      <c r="B2134" t="s">
        <v>2401</v>
      </c>
      <c r="C2134">
        <v>0</v>
      </c>
      <c r="D2134">
        <v>6</v>
      </c>
      <c r="E2134">
        <v>2025</v>
      </c>
      <c r="F2134" s="55">
        <v>0</v>
      </c>
      <c r="G2134" s="55">
        <v>3251429.88</v>
      </c>
      <c r="H2134" s="55">
        <v>3251429.88</v>
      </c>
      <c r="I2134" s="55">
        <v>0</v>
      </c>
      <c r="J2134">
        <v>6</v>
      </c>
    </row>
    <row r="2135" spans="1:10" ht="15.75" hidden="1" customHeight="1">
      <c r="A2135" t="s">
        <v>3780</v>
      </c>
      <c r="B2135" t="s">
        <v>2403</v>
      </c>
      <c r="C2135">
        <v>0</v>
      </c>
      <c r="D2135">
        <v>6</v>
      </c>
      <c r="E2135">
        <v>2025</v>
      </c>
      <c r="F2135" s="55">
        <v>0</v>
      </c>
      <c r="G2135" s="55">
        <v>3208306.44</v>
      </c>
      <c r="H2135" s="55">
        <v>3208306.44</v>
      </c>
      <c r="I2135" s="55">
        <v>0</v>
      </c>
      <c r="J2135">
        <v>7</v>
      </c>
    </row>
    <row r="2136" spans="1:10" ht="15.75" hidden="1" customHeight="1">
      <c r="A2136" t="s">
        <v>3781</v>
      </c>
      <c r="B2136" t="s">
        <v>2405</v>
      </c>
      <c r="C2136">
        <v>0</v>
      </c>
      <c r="D2136">
        <v>6</v>
      </c>
      <c r="E2136">
        <v>2025</v>
      </c>
      <c r="F2136" s="55">
        <v>0</v>
      </c>
      <c r="G2136" s="55">
        <v>43123.44</v>
      </c>
      <c r="H2136" s="55">
        <v>43123.44</v>
      </c>
      <c r="I2136" s="55">
        <v>0</v>
      </c>
      <c r="J2136">
        <v>7</v>
      </c>
    </row>
    <row r="2137" spans="1:10" ht="15.75" hidden="1" customHeight="1">
      <c r="A2137" t="s">
        <v>3782</v>
      </c>
      <c r="B2137" t="s">
        <v>2411</v>
      </c>
      <c r="C2137">
        <v>0</v>
      </c>
      <c r="D2137">
        <v>6</v>
      </c>
      <c r="E2137">
        <v>2025</v>
      </c>
      <c r="F2137" s="55">
        <v>0</v>
      </c>
      <c r="G2137" s="55">
        <v>82167.5</v>
      </c>
      <c r="H2137" s="55">
        <v>78582.399999999994</v>
      </c>
      <c r="I2137" s="55">
        <v>3585.1</v>
      </c>
      <c r="J2137">
        <v>6</v>
      </c>
    </row>
    <row r="2138" spans="1:10" ht="15.75" hidden="1" customHeight="1">
      <c r="A2138" t="s">
        <v>3783</v>
      </c>
      <c r="B2138" t="s">
        <v>2413</v>
      </c>
      <c r="C2138">
        <v>0</v>
      </c>
      <c r="D2138">
        <v>6</v>
      </c>
      <c r="E2138">
        <v>2025</v>
      </c>
      <c r="F2138" s="55">
        <v>0</v>
      </c>
      <c r="G2138" s="55">
        <v>5959.56</v>
      </c>
      <c r="H2138" s="55">
        <v>5959.56</v>
      </c>
      <c r="I2138" s="55">
        <v>0</v>
      </c>
      <c r="J2138">
        <v>7</v>
      </c>
    </row>
    <row r="2139" spans="1:10" ht="15.75" hidden="1" customHeight="1">
      <c r="A2139" t="s">
        <v>4518</v>
      </c>
      <c r="B2139" t="s">
        <v>3353</v>
      </c>
      <c r="C2139">
        <v>0</v>
      </c>
      <c r="D2139">
        <v>6</v>
      </c>
      <c r="E2139">
        <v>2025</v>
      </c>
      <c r="F2139" s="55">
        <v>0</v>
      </c>
      <c r="G2139" s="55">
        <v>2134.4</v>
      </c>
      <c r="H2139" s="55">
        <v>2134.4</v>
      </c>
      <c r="I2139" s="55">
        <v>0</v>
      </c>
      <c r="J2139">
        <v>7</v>
      </c>
    </row>
    <row r="2140" spans="1:10" ht="15.75" hidden="1" customHeight="1">
      <c r="A2140" t="s">
        <v>4519</v>
      </c>
      <c r="B2140" t="s">
        <v>2415</v>
      </c>
      <c r="C2140">
        <v>0</v>
      </c>
      <c r="D2140">
        <v>6</v>
      </c>
      <c r="E2140">
        <v>2025</v>
      </c>
      <c r="F2140" s="55">
        <v>0</v>
      </c>
      <c r="G2140" s="55">
        <v>18889.599999999999</v>
      </c>
      <c r="H2140" s="55">
        <v>18001.5</v>
      </c>
      <c r="I2140" s="55">
        <v>888.1</v>
      </c>
      <c r="J2140">
        <v>7</v>
      </c>
    </row>
    <row r="2141" spans="1:10" ht="15.75" hidden="1" customHeight="1">
      <c r="A2141" t="s">
        <v>4631</v>
      </c>
      <c r="B2141" t="s">
        <v>3356</v>
      </c>
      <c r="C2141">
        <v>0</v>
      </c>
      <c r="D2141">
        <v>6</v>
      </c>
      <c r="E2141">
        <v>2025</v>
      </c>
      <c r="F2141" s="55">
        <v>0</v>
      </c>
      <c r="G2141" s="55">
        <v>219.01</v>
      </c>
      <c r="H2141" s="55">
        <v>219.01</v>
      </c>
      <c r="I2141" s="55">
        <v>0</v>
      </c>
      <c r="J2141">
        <v>7</v>
      </c>
    </row>
    <row r="2142" spans="1:10" ht="15.75" hidden="1" customHeight="1">
      <c r="A2142" t="s">
        <v>4708</v>
      </c>
      <c r="B2142" t="s">
        <v>3358</v>
      </c>
      <c r="C2142">
        <v>0</v>
      </c>
      <c r="D2142">
        <v>6</v>
      </c>
      <c r="E2142">
        <v>2025</v>
      </c>
      <c r="F2142" s="55">
        <v>0</v>
      </c>
      <c r="G2142" s="55">
        <v>19230.71</v>
      </c>
      <c r="H2142" s="55">
        <v>16533.71</v>
      </c>
      <c r="I2142" s="55">
        <v>2697</v>
      </c>
      <c r="J2142">
        <v>7</v>
      </c>
    </row>
    <row r="2143" spans="1:10" ht="15.75" hidden="1" customHeight="1">
      <c r="A2143" t="s">
        <v>4851</v>
      </c>
      <c r="B2143" t="s">
        <v>3360</v>
      </c>
      <c r="C2143">
        <v>0</v>
      </c>
      <c r="D2143">
        <v>6</v>
      </c>
      <c r="E2143">
        <v>2025</v>
      </c>
      <c r="F2143" s="55">
        <v>0</v>
      </c>
      <c r="G2143" s="55">
        <v>35734.22</v>
      </c>
      <c r="H2143" s="55">
        <v>35734.22</v>
      </c>
      <c r="I2143" s="55">
        <v>0</v>
      </c>
      <c r="J2143">
        <v>7</v>
      </c>
    </row>
    <row r="2144" spans="1:10" ht="15.75" hidden="1" customHeight="1">
      <c r="A2144" t="s">
        <v>4709</v>
      </c>
      <c r="B2144" t="s">
        <v>3362</v>
      </c>
      <c r="C2144">
        <v>0</v>
      </c>
      <c r="D2144">
        <v>6</v>
      </c>
      <c r="E2144">
        <v>2025</v>
      </c>
      <c r="F2144" s="55">
        <v>0</v>
      </c>
      <c r="G2144" s="55">
        <v>41825.230000000003</v>
      </c>
      <c r="H2144" s="55">
        <v>41825.230000000003</v>
      </c>
      <c r="I2144" s="55">
        <v>0</v>
      </c>
      <c r="J2144">
        <v>6</v>
      </c>
    </row>
    <row r="2145" spans="1:10" ht="15.75" hidden="1" customHeight="1">
      <c r="A2145" t="s">
        <v>4710</v>
      </c>
      <c r="B2145" t="s">
        <v>3364</v>
      </c>
      <c r="C2145">
        <v>0</v>
      </c>
      <c r="D2145">
        <v>6</v>
      </c>
      <c r="E2145">
        <v>2025</v>
      </c>
      <c r="F2145" s="55">
        <v>0</v>
      </c>
      <c r="G2145" s="55">
        <v>38180.97</v>
      </c>
      <c r="H2145" s="55">
        <v>38180.97</v>
      </c>
      <c r="I2145" s="55">
        <v>0</v>
      </c>
      <c r="J2145">
        <v>7</v>
      </c>
    </row>
    <row r="2146" spans="1:10" ht="15.75" hidden="1" customHeight="1">
      <c r="A2146" t="s">
        <v>4711</v>
      </c>
      <c r="B2146" t="s">
        <v>2421</v>
      </c>
      <c r="C2146">
        <v>0</v>
      </c>
      <c r="D2146">
        <v>6</v>
      </c>
      <c r="E2146">
        <v>2025</v>
      </c>
      <c r="F2146" s="55">
        <v>0</v>
      </c>
      <c r="G2146" s="55">
        <v>3644.26</v>
      </c>
      <c r="H2146" s="55">
        <v>3644.26</v>
      </c>
      <c r="I2146" s="55">
        <v>0</v>
      </c>
      <c r="J2146">
        <v>7</v>
      </c>
    </row>
    <row r="2147" spans="1:10" ht="15.75" hidden="1" customHeight="1">
      <c r="A2147" t="s">
        <v>3784</v>
      </c>
      <c r="B2147" t="s">
        <v>2424</v>
      </c>
      <c r="C2147">
        <v>0</v>
      </c>
      <c r="D2147">
        <v>6</v>
      </c>
      <c r="E2147">
        <v>2025</v>
      </c>
      <c r="F2147" s="55">
        <v>0</v>
      </c>
      <c r="G2147" s="55">
        <v>227740.83</v>
      </c>
      <c r="H2147" s="55">
        <v>227740.83</v>
      </c>
      <c r="I2147" s="55">
        <v>0</v>
      </c>
      <c r="J2147">
        <v>6</v>
      </c>
    </row>
    <row r="2148" spans="1:10" ht="15.75" hidden="1" customHeight="1">
      <c r="A2148" t="s">
        <v>3785</v>
      </c>
      <c r="B2148" t="s">
        <v>3368</v>
      </c>
      <c r="C2148">
        <v>0</v>
      </c>
      <c r="D2148">
        <v>6</v>
      </c>
      <c r="E2148">
        <v>2025</v>
      </c>
      <c r="F2148" s="55">
        <v>0</v>
      </c>
      <c r="G2148" s="55">
        <v>227740.83</v>
      </c>
      <c r="H2148" s="55">
        <v>227740.83</v>
      </c>
      <c r="I2148" s="55">
        <v>0</v>
      </c>
      <c r="J2148">
        <v>7</v>
      </c>
    </row>
    <row r="2149" spans="1:10" ht="15.75" hidden="1" customHeight="1">
      <c r="A2149" t="s">
        <v>3786</v>
      </c>
      <c r="B2149" t="s">
        <v>3370</v>
      </c>
      <c r="C2149">
        <v>0</v>
      </c>
      <c r="D2149">
        <v>6</v>
      </c>
      <c r="E2149">
        <v>2025</v>
      </c>
      <c r="F2149" s="55">
        <v>0</v>
      </c>
      <c r="G2149" s="55">
        <v>121980.69</v>
      </c>
      <c r="H2149" s="55">
        <v>121510.56</v>
      </c>
      <c r="I2149" s="55">
        <v>470.13</v>
      </c>
      <c r="J2149">
        <v>6</v>
      </c>
    </row>
    <row r="2150" spans="1:10" ht="15.75" hidden="1" customHeight="1">
      <c r="A2150" t="s">
        <v>4712</v>
      </c>
      <c r="B2150" t="s">
        <v>3370</v>
      </c>
      <c r="C2150">
        <v>0</v>
      </c>
      <c r="D2150">
        <v>6</v>
      </c>
      <c r="E2150">
        <v>2025</v>
      </c>
      <c r="F2150" s="55">
        <v>0</v>
      </c>
      <c r="G2150" s="55">
        <v>2392.96</v>
      </c>
      <c r="H2150" s="55">
        <v>1922.83</v>
      </c>
      <c r="I2150" s="55">
        <v>470.13</v>
      </c>
      <c r="J2150">
        <v>7</v>
      </c>
    </row>
    <row r="2151" spans="1:10" ht="15.75" hidden="1" customHeight="1">
      <c r="A2151" t="s">
        <v>4714</v>
      </c>
      <c r="B2151" t="s">
        <v>3377</v>
      </c>
      <c r="C2151">
        <v>0</v>
      </c>
      <c r="D2151">
        <v>6</v>
      </c>
      <c r="E2151">
        <v>2025</v>
      </c>
      <c r="F2151" s="55">
        <v>0</v>
      </c>
      <c r="G2151" s="55">
        <v>74757.73</v>
      </c>
      <c r="H2151" s="55">
        <v>74757.73</v>
      </c>
      <c r="I2151" s="55">
        <v>0</v>
      </c>
      <c r="J2151">
        <v>7</v>
      </c>
    </row>
    <row r="2152" spans="1:10" ht="15.75" hidden="1" customHeight="1">
      <c r="A2152" t="s">
        <v>5159</v>
      </c>
      <c r="B2152" t="s">
        <v>4484</v>
      </c>
      <c r="C2152">
        <v>0</v>
      </c>
      <c r="D2152">
        <v>6</v>
      </c>
      <c r="E2152">
        <v>2025</v>
      </c>
      <c r="F2152" s="55">
        <v>0</v>
      </c>
      <c r="G2152" s="55">
        <v>44830</v>
      </c>
      <c r="H2152" s="55">
        <v>44830</v>
      </c>
      <c r="I2152" s="55">
        <v>0</v>
      </c>
      <c r="J2152">
        <v>7</v>
      </c>
    </row>
    <row r="2153" spans="1:10" ht="15.75" hidden="1" customHeight="1">
      <c r="A2153" t="s">
        <v>3788</v>
      </c>
      <c r="B2153" t="s">
        <v>2439</v>
      </c>
      <c r="C2153">
        <v>0</v>
      </c>
      <c r="D2153">
        <v>6</v>
      </c>
      <c r="E2153">
        <v>2025</v>
      </c>
      <c r="F2153" s="55">
        <v>0</v>
      </c>
      <c r="G2153" s="55">
        <v>28984414.34</v>
      </c>
      <c r="H2153" s="55">
        <v>28984414.34</v>
      </c>
      <c r="I2153" s="55">
        <v>0</v>
      </c>
      <c r="J2153">
        <v>5</v>
      </c>
    </row>
    <row r="2154" spans="1:10" ht="15.75" hidden="1" customHeight="1">
      <c r="A2154" t="s">
        <v>3789</v>
      </c>
      <c r="B2154" t="s">
        <v>2442</v>
      </c>
      <c r="C2154">
        <v>0</v>
      </c>
      <c r="D2154">
        <v>6</v>
      </c>
      <c r="E2154">
        <v>2025</v>
      </c>
      <c r="F2154" s="55">
        <v>0</v>
      </c>
      <c r="G2154" s="55">
        <v>3718513.85</v>
      </c>
      <c r="H2154" s="55">
        <v>3718513.85</v>
      </c>
      <c r="I2154" s="55">
        <v>0</v>
      </c>
      <c r="J2154">
        <v>6</v>
      </c>
    </row>
    <row r="2155" spans="1:10" ht="15.75" hidden="1" customHeight="1">
      <c r="A2155" t="s">
        <v>3790</v>
      </c>
      <c r="B2155" t="s">
        <v>2444</v>
      </c>
      <c r="C2155">
        <v>0</v>
      </c>
      <c r="D2155">
        <v>6</v>
      </c>
      <c r="E2155">
        <v>2025</v>
      </c>
      <c r="F2155" s="55">
        <v>0</v>
      </c>
      <c r="G2155" s="55">
        <v>1423989</v>
      </c>
      <c r="H2155" s="55">
        <v>1423989</v>
      </c>
      <c r="I2155" s="55">
        <v>0</v>
      </c>
      <c r="J2155">
        <v>7</v>
      </c>
    </row>
    <row r="2156" spans="1:10" ht="15.75" hidden="1" customHeight="1">
      <c r="A2156" t="s">
        <v>3791</v>
      </c>
      <c r="B2156" t="s">
        <v>2448</v>
      </c>
      <c r="C2156">
        <v>0</v>
      </c>
      <c r="D2156">
        <v>6</v>
      </c>
      <c r="E2156">
        <v>2025</v>
      </c>
      <c r="F2156" s="55">
        <v>0</v>
      </c>
      <c r="G2156" s="55">
        <v>175663.98</v>
      </c>
      <c r="H2156" s="55">
        <v>175663.98</v>
      </c>
      <c r="I2156" s="55">
        <v>0</v>
      </c>
      <c r="J2156">
        <v>7</v>
      </c>
    </row>
    <row r="2157" spans="1:10" ht="15.75" hidden="1" customHeight="1">
      <c r="A2157" t="s">
        <v>3792</v>
      </c>
      <c r="B2157" t="s">
        <v>2452</v>
      </c>
      <c r="C2157">
        <v>0</v>
      </c>
      <c r="D2157">
        <v>6</v>
      </c>
      <c r="E2157">
        <v>2025</v>
      </c>
      <c r="F2157" s="55">
        <v>0</v>
      </c>
      <c r="G2157" s="55">
        <v>65868.66</v>
      </c>
      <c r="H2157" s="55">
        <v>65868.66</v>
      </c>
      <c r="I2157" s="55">
        <v>0</v>
      </c>
      <c r="J2157">
        <v>7</v>
      </c>
    </row>
    <row r="2158" spans="1:10" ht="15.75" hidden="1" customHeight="1">
      <c r="A2158" t="s">
        <v>3793</v>
      </c>
      <c r="B2158" t="s">
        <v>2456</v>
      </c>
      <c r="C2158">
        <v>0</v>
      </c>
      <c r="D2158">
        <v>6</v>
      </c>
      <c r="E2158">
        <v>2025</v>
      </c>
      <c r="F2158" s="55">
        <v>0</v>
      </c>
      <c r="G2158" s="55">
        <v>384121.27</v>
      </c>
      <c r="H2158" s="55">
        <v>384121.27</v>
      </c>
      <c r="I2158" s="55">
        <v>0</v>
      </c>
      <c r="J2158">
        <v>7</v>
      </c>
    </row>
    <row r="2159" spans="1:10" ht="15.75" hidden="1" customHeight="1">
      <c r="A2159" t="s">
        <v>3794</v>
      </c>
      <c r="B2159" t="s">
        <v>2460</v>
      </c>
      <c r="C2159">
        <v>0</v>
      </c>
      <c r="D2159">
        <v>6</v>
      </c>
      <c r="E2159">
        <v>2025</v>
      </c>
      <c r="F2159" s="55">
        <v>0</v>
      </c>
      <c r="G2159" s="55">
        <v>27284.79</v>
      </c>
      <c r="H2159" s="55">
        <v>27284.79</v>
      </c>
      <c r="I2159" s="55">
        <v>0</v>
      </c>
      <c r="J2159">
        <v>7</v>
      </c>
    </row>
    <row r="2160" spans="1:10" ht="15.75" hidden="1" customHeight="1">
      <c r="A2160" t="s">
        <v>3795</v>
      </c>
      <c r="B2160" t="s">
        <v>2464</v>
      </c>
      <c r="C2160">
        <v>0</v>
      </c>
      <c r="D2160">
        <v>6</v>
      </c>
      <c r="E2160">
        <v>2025</v>
      </c>
      <c r="F2160" s="55">
        <v>0</v>
      </c>
      <c r="G2160" s="55">
        <v>1641586.15</v>
      </c>
      <c r="H2160" s="55">
        <v>1641586.15</v>
      </c>
      <c r="I2160" s="55">
        <v>0</v>
      </c>
      <c r="J2160">
        <v>7</v>
      </c>
    </row>
    <row r="2161" spans="1:10" ht="15.75" hidden="1" customHeight="1">
      <c r="A2161" t="s">
        <v>3796</v>
      </c>
      <c r="B2161" t="s">
        <v>3391</v>
      </c>
      <c r="C2161">
        <v>0</v>
      </c>
      <c r="D2161">
        <v>6</v>
      </c>
      <c r="E2161">
        <v>2025</v>
      </c>
      <c r="F2161" s="55">
        <v>0</v>
      </c>
      <c r="G2161" s="55">
        <v>7775541.3499999996</v>
      </c>
      <c r="H2161" s="55">
        <v>7775541.3499999996</v>
      </c>
      <c r="I2161" s="55">
        <v>0</v>
      </c>
      <c r="J2161">
        <v>6</v>
      </c>
    </row>
    <row r="2162" spans="1:10" ht="15.75" hidden="1" customHeight="1">
      <c r="A2162" t="s">
        <v>3797</v>
      </c>
      <c r="B2162" t="s">
        <v>2471</v>
      </c>
      <c r="C2162">
        <v>0</v>
      </c>
      <c r="D2162">
        <v>6</v>
      </c>
      <c r="E2162">
        <v>2025</v>
      </c>
      <c r="F2162" s="55">
        <v>0</v>
      </c>
      <c r="G2162" s="55">
        <v>1694943.7</v>
      </c>
      <c r="H2162" s="55">
        <v>1694943.7</v>
      </c>
      <c r="I2162" s="55">
        <v>0</v>
      </c>
      <c r="J2162">
        <v>7</v>
      </c>
    </row>
    <row r="2163" spans="1:10" ht="15.75" hidden="1" customHeight="1">
      <c r="A2163" t="s">
        <v>4520</v>
      </c>
      <c r="B2163" t="s">
        <v>3394</v>
      </c>
      <c r="C2163">
        <v>0</v>
      </c>
      <c r="D2163">
        <v>6</v>
      </c>
      <c r="E2163">
        <v>2025</v>
      </c>
      <c r="F2163" s="55">
        <v>0</v>
      </c>
      <c r="G2163" s="55">
        <v>1523878.08</v>
      </c>
      <c r="H2163" s="55">
        <v>1523878.08</v>
      </c>
      <c r="I2163" s="55">
        <v>0</v>
      </c>
      <c r="J2163">
        <v>7</v>
      </c>
    </row>
    <row r="2164" spans="1:10" ht="15.75" hidden="1" customHeight="1">
      <c r="A2164" t="s">
        <v>3798</v>
      </c>
      <c r="B2164" t="s">
        <v>2475</v>
      </c>
      <c r="C2164">
        <v>0</v>
      </c>
      <c r="D2164">
        <v>6</v>
      </c>
      <c r="E2164">
        <v>2025</v>
      </c>
      <c r="F2164" s="55">
        <v>0</v>
      </c>
      <c r="G2164" s="55">
        <v>4556719.57</v>
      </c>
      <c r="H2164" s="55">
        <v>4556719.57</v>
      </c>
      <c r="I2164" s="55">
        <v>0</v>
      </c>
      <c r="J2164">
        <v>7</v>
      </c>
    </row>
    <row r="2165" spans="1:10" ht="15.75" hidden="1" customHeight="1">
      <c r="A2165" t="s">
        <v>3799</v>
      </c>
      <c r="B2165" t="s">
        <v>3397</v>
      </c>
      <c r="C2165">
        <v>0</v>
      </c>
      <c r="D2165">
        <v>6</v>
      </c>
      <c r="E2165">
        <v>2025</v>
      </c>
      <c r="F2165" s="55">
        <v>0</v>
      </c>
      <c r="G2165" s="55">
        <v>3972637</v>
      </c>
      <c r="H2165" s="55">
        <v>3972637</v>
      </c>
      <c r="I2165" s="55">
        <v>0</v>
      </c>
      <c r="J2165">
        <v>6</v>
      </c>
    </row>
    <row r="2166" spans="1:10" ht="15.75" hidden="1" customHeight="1">
      <c r="A2166" t="s">
        <v>5160</v>
      </c>
      <c r="B2166" t="s">
        <v>3399</v>
      </c>
      <c r="C2166">
        <v>0</v>
      </c>
      <c r="D2166">
        <v>6</v>
      </c>
      <c r="E2166">
        <v>2025</v>
      </c>
      <c r="F2166" s="55">
        <v>0</v>
      </c>
      <c r="G2166" s="55">
        <v>240660.36</v>
      </c>
      <c r="H2166" s="55">
        <v>240660.36</v>
      </c>
      <c r="I2166" s="55">
        <v>0</v>
      </c>
      <c r="J2166">
        <v>7</v>
      </c>
    </row>
    <row r="2167" spans="1:10" ht="15.75" hidden="1" customHeight="1">
      <c r="A2167" t="s">
        <v>3800</v>
      </c>
      <c r="B2167" t="s">
        <v>2482</v>
      </c>
      <c r="C2167">
        <v>0</v>
      </c>
      <c r="D2167">
        <v>6</v>
      </c>
      <c r="E2167">
        <v>2025</v>
      </c>
      <c r="F2167" s="55">
        <v>0</v>
      </c>
      <c r="G2167" s="55">
        <v>8033</v>
      </c>
      <c r="H2167" s="55">
        <v>8033</v>
      </c>
      <c r="I2167" s="55">
        <v>0</v>
      </c>
      <c r="J2167">
        <v>7</v>
      </c>
    </row>
    <row r="2168" spans="1:10" ht="15.75" hidden="1" customHeight="1">
      <c r="A2168" t="s">
        <v>4521</v>
      </c>
      <c r="B2168" t="s">
        <v>3408</v>
      </c>
      <c r="C2168">
        <v>0</v>
      </c>
      <c r="D2168">
        <v>6</v>
      </c>
      <c r="E2168">
        <v>2025</v>
      </c>
      <c r="F2168" s="55">
        <v>0</v>
      </c>
      <c r="G2168" s="55">
        <v>32868</v>
      </c>
      <c r="H2168" s="55">
        <v>32868</v>
      </c>
      <c r="I2168" s="55">
        <v>0</v>
      </c>
      <c r="J2168">
        <v>7</v>
      </c>
    </row>
    <row r="2169" spans="1:10" ht="15.75" hidden="1" customHeight="1">
      <c r="A2169" t="s">
        <v>3801</v>
      </c>
      <c r="B2169" t="s">
        <v>2484</v>
      </c>
      <c r="C2169">
        <v>0</v>
      </c>
      <c r="D2169">
        <v>6</v>
      </c>
      <c r="E2169">
        <v>2025</v>
      </c>
      <c r="F2169" s="55">
        <v>0</v>
      </c>
      <c r="G2169" s="55">
        <v>1749623.36</v>
      </c>
      <c r="H2169" s="55">
        <v>1749623.36</v>
      </c>
      <c r="I2169" s="55">
        <v>0</v>
      </c>
      <c r="J2169">
        <v>7</v>
      </c>
    </row>
    <row r="2170" spans="1:10" ht="15.75" hidden="1" customHeight="1">
      <c r="A2170" t="s">
        <v>3802</v>
      </c>
      <c r="B2170" t="s">
        <v>2489</v>
      </c>
      <c r="C2170">
        <v>0</v>
      </c>
      <c r="D2170">
        <v>6</v>
      </c>
      <c r="E2170">
        <v>2025</v>
      </c>
      <c r="F2170" s="55">
        <v>0</v>
      </c>
      <c r="G2170" s="55">
        <v>1586304.52</v>
      </c>
      <c r="H2170" s="55">
        <v>1586304.52</v>
      </c>
      <c r="I2170" s="55">
        <v>0</v>
      </c>
      <c r="J2170">
        <v>7</v>
      </c>
    </row>
    <row r="2171" spans="1:10" ht="15.75" hidden="1" customHeight="1">
      <c r="A2171" t="s">
        <v>3803</v>
      </c>
      <c r="B2171" t="s">
        <v>2491</v>
      </c>
      <c r="C2171">
        <v>0</v>
      </c>
      <c r="D2171">
        <v>6</v>
      </c>
      <c r="E2171">
        <v>2025</v>
      </c>
      <c r="F2171" s="55">
        <v>0</v>
      </c>
      <c r="G2171" s="55">
        <v>355147.76</v>
      </c>
      <c r="H2171" s="55">
        <v>355147.76</v>
      </c>
      <c r="I2171" s="55">
        <v>0</v>
      </c>
      <c r="J2171">
        <v>7</v>
      </c>
    </row>
    <row r="2172" spans="1:10" ht="15.75" hidden="1" customHeight="1">
      <c r="A2172" t="s">
        <v>3804</v>
      </c>
      <c r="B2172" t="s">
        <v>2496</v>
      </c>
      <c r="C2172">
        <v>0</v>
      </c>
      <c r="D2172">
        <v>6</v>
      </c>
      <c r="E2172">
        <v>2025</v>
      </c>
      <c r="F2172" s="55">
        <v>0</v>
      </c>
      <c r="G2172" s="55">
        <v>751255.8</v>
      </c>
      <c r="H2172" s="55">
        <v>751255.8</v>
      </c>
      <c r="I2172" s="55">
        <v>0</v>
      </c>
      <c r="J2172">
        <v>6</v>
      </c>
    </row>
    <row r="2173" spans="1:10" ht="15.75" hidden="1" customHeight="1">
      <c r="A2173" t="s">
        <v>3805</v>
      </c>
      <c r="B2173" t="s">
        <v>3414</v>
      </c>
      <c r="C2173">
        <v>0</v>
      </c>
      <c r="D2173">
        <v>6</v>
      </c>
      <c r="E2173">
        <v>2025</v>
      </c>
      <c r="F2173" s="55">
        <v>0</v>
      </c>
      <c r="G2173" s="55">
        <v>43160.59</v>
      </c>
      <c r="H2173" s="55">
        <v>43160.59</v>
      </c>
      <c r="I2173" s="55">
        <v>0</v>
      </c>
      <c r="J2173">
        <v>7</v>
      </c>
    </row>
    <row r="2174" spans="1:10" ht="15.75" hidden="1" customHeight="1">
      <c r="A2174" t="s">
        <v>3806</v>
      </c>
      <c r="B2174" t="s">
        <v>2502</v>
      </c>
      <c r="C2174">
        <v>0</v>
      </c>
      <c r="D2174">
        <v>6</v>
      </c>
      <c r="E2174">
        <v>2025</v>
      </c>
      <c r="F2174" s="55">
        <v>0</v>
      </c>
      <c r="G2174" s="55">
        <v>708095.21</v>
      </c>
      <c r="H2174" s="55">
        <v>708095.21</v>
      </c>
      <c r="I2174" s="55">
        <v>0</v>
      </c>
      <c r="J2174">
        <v>7</v>
      </c>
    </row>
    <row r="2175" spans="1:10" ht="15.75" hidden="1" customHeight="1">
      <c r="A2175" t="s">
        <v>3808</v>
      </c>
      <c r="B2175" t="s">
        <v>2510</v>
      </c>
      <c r="C2175">
        <v>0</v>
      </c>
      <c r="D2175">
        <v>6</v>
      </c>
      <c r="E2175">
        <v>2025</v>
      </c>
      <c r="F2175" s="55">
        <v>0</v>
      </c>
      <c r="G2175" s="55">
        <v>1274435.69</v>
      </c>
      <c r="H2175" s="55">
        <v>1274435.69</v>
      </c>
      <c r="I2175" s="55">
        <v>0</v>
      </c>
      <c r="J2175">
        <v>6</v>
      </c>
    </row>
    <row r="2176" spans="1:10" ht="15.75" hidden="1" customHeight="1">
      <c r="A2176" t="s">
        <v>3809</v>
      </c>
      <c r="B2176" t="s">
        <v>2512</v>
      </c>
      <c r="C2176">
        <v>0</v>
      </c>
      <c r="D2176">
        <v>6</v>
      </c>
      <c r="E2176">
        <v>2025</v>
      </c>
      <c r="F2176" s="55">
        <v>0</v>
      </c>
      <c r="G2176" s="55">
        <v>37521.550000000003</v>
      </c>
      <c r="H2176" s="55">
        <v>37521.550000000003</v>
      </c>
      <c r="I2176" s="55">
        <v>0</v>
      </c>
      <c r="J2176">
        <v>7</v>
      </c>
    </row>
    <row r="2177" spans="1:10" ht="15.75" hidden="1" customHeight="1">
      <c r="A2177" t="s">
        <v>4853</v>
      </c>
      <c r="B2177" t="s">
        <v>3421</v>
      </c>
      <c r="C2177">
        <v>0</v>
      </c>
      <c r="D2177">
        <v>6</v>
      </c>
      <c r="E2177">
        <v>2025</v>
      </c>
      <c r="F2177" s="55">
        <v>0</v>
      </c>
      <c r="G2177" s="55">
        <v>34394</v>
      </c>
      <c r="H2177" s="55">
        <v>34394</v>
      </c>
      <c r="I2177" s="55">
        <v>0</v>
      </c>
      <c r="J2177">
        <v>7</v>
      </c>
    </row>
    <row r="2178" spans="1:10" ht="15.75" hidden="1" customHeight="1">
      <c r="A2178" t="s">
        <v>3810</v>
      </c>
      <c r="B2178" t="s">
        <v>2516</v>
      </c>
      <c r="C2178">
        <v>0</v>
      </c>
      <c r="D2178">
        <v>6</v>
      </c>
      <c r="E2178">
        <v>2025</v>
      </c>
      <c r="F2178" s="55">
        <v>0</v>
      </c>
      <c r="G2178" s="55">
        <v>613085.61</v>
      </c>
      <c r="H2178" s="55">
        <v>613085.61</v>
      </c>
      <c r="I2178" s="55">
        <v>0</v>
      </c>
      <c r="J2178">
        <v>7</v>
      </c>
    </row>
    <row r="2179" spans="1:10" ht="15.75" hidden="1" customHeight="1">
      <c r="A2179" t="s">
        <v>3811</v>
      </c>
      <c r="B2179" t="s">
        <v>2520</v>
      </c>
      <c r="C2179">
        <v>0</v>
      </c>
      <c r="D2179">
        <v>6</v>
      </c>
      <c r="E2179">
        <v>2025</v>
      </c>
      <c r="F2179" s="55">
        <v>0</v>
      </c>
      <c r="G2179" s="55">
        <v>470187.3</v>
      </c>
      <c r="H2179" s="55">
        <v>470187.3</v>
      </c>
      <c r="I2179" s="55">
        <v>0</v>
      </c>
      <c r="J2179">
        <v>7</v>
      </c>
    </row>
    <row r="2180" spans="1:10" ht="15.75" hidden="1" customHeight="1">
      <c r="A2180" t="s">
        <v>3812</v>
      </c>
      <c r="B2180" t="s">
        <v>2522</v>
      </c>
      <c r="C2180">
        <v>0</v>
      </c>
      <c r="D2180">
        <v>6</v>
      </c>
      <c r="E2180">
        <v>2025</v>
      </c>
      <c r="F2180" s="55">
        <v>0</v>
      </c>
      <c r="G2180" s="55">
        <v>119247.23</v>
      </c>
      <c r="H2180" s="55">
        <v>119247.23</v>
      </c>
      <c r="I2180" s="55">
        <v>0</v>
      </c>
      <c r="J2180">
        <v>7</v>
      </c>
    </row>
    <row r="2181" spans="1:10" ht="15.75" hidden="1" customHeight="1">
      <c r="A2181" t="s">
        <v>3813</v>
      </c>
      <c r="B2181" t="s">
        <v>2530</v>
      </c>
      <c r="C2181">
        <v>0</v>
      </c>
      <c r="D2181">
        <v>6</v>
      </c>
      <c r="E2181">
        <v>2025</v>
      </c>
      <c r="F2181" s="55">
        <v>0</v>
      </c>
      <c r="G2181" s="55">
        <v>51355</v>
      </c>
      <c r="H2181" s="55">
        <v>51355</v>
      </c>
      <c r="I2181" s="55">
        <v>0</v>
      </c>
      <c r="J2181">
        <v>7</v>
      </c>
    </row>
    <row r="2182" spans="1:10" ht="15.75" hidden="1" customHeight="1">
      <c r="A2182" t="s">
        <v>3814</v>
      </c>
      <c r="B2182" t="s">
        <v>2532</v>
      </c>
      <c r="C2182">
        <v>0</v>
      </c>
      <c r="D2182">
        <v>6</v>
      </c>
      <c r="E2182">
        <v>2025</v>
      </c>
      <c r="F2182" s="55">
        <v>0</v>
      </c>
      <c r="G2182" s="55">
        <v>140176.19</v>
      </c>
      <c r="H2182" s="55">
        <v>140176.19</v>
      </c>
      <c r="I2182" s="55">
        <v>0</v>
      </c>
      <c r="J2182">
        <v>7</v>
      </c>
    </row>
    <row r="2183" spans="1:10" ht="15.75" hidden="1" customHeight="1">
      <c r="A2183" t="s">
        <v>3815</v>
      </c>
      <c r="B2183" t="s">
        <v>2534</v>
      </c>
      <c r="C2183">
        <v>0</v>
      </c>
      <c r="D2183">
        <v>6</v>
      </c>
      <c r="E2183">
        <v>2025</v>
      </c>
      <c r="F2183" s="55">
        <v>0</v>
      </c>
      <c r="G2183" s="55">
        <v>208217.18</v>
      </c>
      <c r="H2183" s="55">
        <v>208217.18</v>
      </c>
      <c r="I2183" s="55">
        <v>0</v>
      </c>
      <c r="J2183">
        <v>6</v>
      </c>
    </row>
    <row r="2184" spans="1:10" ht="15.75" hidden="1" customHeight="1">
      <c r="A2184" t="s">
        <v>3816</v>
      </c>
      <c r="B2184" t="s">
        <v>2536</v>
      </c>
      <c r="C2184">
        <v>0</v>
      </c>
      <c r="D2184">
        <v>6</v>
      </c>
      <c r="E2184">
        <v>2025</v>
      </c>
      <c r="F2184" s="55">
        <v>0</v>
      </c>
      <c r="G2184" s="55">
        <v>11249.38</v>
      </c>
      <c r="H2184" s="55">
        <v>11249.38</v>
      </c>
      <c r="I2184" s="55">
        <v>0</v>
      </c>
      <c r="J2184">
        <v>7</v>
      </c>
    </row>
    <row r="2185" spans="1:10" ht="15.75" hidden="1" customHeight="1">
      <c r="A2185" t="s">
        <v>3817</v>
      </c>
      <c r="B2185" t="s">
        <v>2540</v>
      </c>
      <c r="C2185">
        <v>0</v>
      </c>
      <c r="D2185">
        <v>6</v>
      </c>
      <c r="E2185">
        <v>2025</v>
      </c>
      <c r="F2185" s="55">
        <v>0</v>
      </c>
      <c r="G2185" s="55">
        <v>5436.61</v>
      </c>
      <c r="H2185" s="55">
        <v>5436.61</v>
      </c>
      <c r="I2185" s="55">
        <v>0</v>
      </c>
      <c r="J2185">
        <v>7</v>
      </c>
    </row>
    <row r="2186" spans="1:10" ht="15.75" hidden="1" customHeight="1">
      <c r="A2186" t="s">
        <v>3818</v>
      </c>
      <c r="B2186" t="s">
        <v>2545</v>
      </c>
      <c r="C2186">
        <v>0</v>
      </c>
      <c r="D2186">
        <v>6</v>
      </c>
      <c r="E2186">
        <v>2025</v>
      </c>
      <c r="F2186" s="55">
        <v>0</v>
      </c>
      <c r="G2186" s="55">
        <v>131006.01</v>
      </c>
      <c r="H2186" s="55">
        <v>131006.01</v>
      </c>
      <c r="I2186" s="55">
        <v>0</v>
      </c>
      <c r="J2186">
        <v>6</v>
      </c>
    </row>
    <row r="2187" spans="1:10" ht="15.75" hidden="1" customHeight="1">
      <c r="A2187" t="s">
        <v>3819</v>
      </c>
      <c r="B2187" t="s">
        <v>2545</v>
      </c>
      <c r="C2187">
        <v>0</v>
      </c>
      <c r="D2187">
        <v>6</v>
      </c>
      <c r="E2187">
        <v>2025</v>
      </c>
      <c r="F2187" s="55">
        <v>0</v>
      </c>
      <c r="G2187" s="55">
        <v>131006.01</v>
      </c>
      <c r="H2187" s="55">
        <v>131006.01</v>
      </c>
      <c r="I2187" s="55">
        <v>0</v>
      </c>
      <c r="J2187">
        <v>7</v>
      </c>
    </row>
    <row r="2188" spans="1:10" ht="15.75" hidden="1" customHeight="1">
      <c r="A2188" t="s">
        <v>3821</v>
      </c>
      <c r="B2188" t="s">
        <v>2555</v>
      </c>
      <c r="C2188">
        <v>0</v>
      </c>
      <c r="D2188">
        <v>6</v>
      </c>
      <c r="E2188">
        <v>2025</v>
      </c>
      <c r="F2188" s="55">
        <v>0</v>
      </c>
      <c r="G2188" s="55">
        <v>11152807.460000001</v>
      </c>
      <c r="H2188" s="55">
        <v>11152807.460000001</v>
      </c>
      <c r="I2188" s="55">
        <v>0</v>
      </c>
      <c r="J2188">
        <v>6</v>
      </c>
    </row>
    <row r="2189" spans="1:10" ht="15.75" hidden="1" customHeight="1">
      <c r="A2189" t="s">
        <v>3822</v>
      </c>
      <c r="B2189" t="s">
        <v>2557</v>
      </c>
      <c r="C2189">
        <v>0</v>
      </c>
      <c r="D2189">
        <v>6</v>
      </c>
      <c r="E2189">
        <v>2025</v>
      </c>
      <c r="F2189" s="55">
        <v>0</v>
      </c>
      <c r="G2189" s="55">
        <v>7379105</v>
      </c>
      <c r="H2189" s="55">
        <v>7379105</v>
      </c>
      <c r="I2189" s="55">
        <v>0</v>
      </c>
      <c r="J2189">
        <v>7</v>
      </c>
    </row>
    <row r="2190" spans="1:10" ht="15.75" hidden="1" customHeight="1">
      <c r="A2190" t="s">
        <v>5161</v>
      </c>
      <c r="B2190" t="s">
        <v>4696</v>
      </c>
      <c r="C2190">
        <v>0</v>
      </c>
      <c r="D2190">
        <v>6</v>
      </c>
      <c r="E2190">
        <v>2025</v>
      </c>
      <c r="F2190" s="55">
        <v>0</v>
      </c>
      <c r="G2190" s="55">
        <v>4379.5600000000004</v>
      </c>
      <c r="H2190" s="55">
        <v>4379.5600000000004</v>
      </c>
      <c r="I2190" s="55">
        <v>0</v>
      </c>
      <c r="J2190">
        <v>7</v>
      </c>
    </row>
    <row r="2191" spans="1:10" ht="15.75" hidden="1" customHeight="1">
      <c r="A2191" t="s">
        <v>3823</v>
      </c>
      <c r="B2191" t="s">
        <v>2561</v>
      </c>
      <c r="C2191">
        <v>0</v>
      </c>
      <c r="D2191">
        <v>6</v>
      </c>
      <c r="E2191">
        <v>2025</v>
      </c>
      <c r="F2191" s="55">
        <v>0</v>
      </c>
      <c r="G2191" s="55">
        <v>3769322.9</v>
      </c>
      <c r="H2191" s="55">
        <v>3769322.9</v>
      </c>
      <c r="I2191" s="55">
        <v>0</v>
      </c>
      <c r="J2191">
        <v>7</v>
      </c>
    </row>
    <row r="2192" spans="1:10" ht="15.75" hidden="1" customHeight="1">
      <c r="A2192" t="s">
        <v>3824</v>
      </c>
      <c r="B2192" t="s">
        <v>3450</v>
      </c>
      <c r="C2192">
        <v>0</v>
      </c>
      <c r="D2192">
        <v>6</v>
      </c>
      <c r="E2192">
        <v>2025</v>
      </c>
      <c r="F2192" s="55">
        <v>0</v>
      </c>
      <c r="G2192" s="55">
        <v>5248319.41</v>
      </c>
      <c r="H2192" s="55">
        <v>5248319.41</v>
      </c>
      <c r="I2192" s="55">
        <v>0</v>
      </c>
      <c r="J2192">
        <v>5</v>
      </c>
    </row>
    <row r="2193" spans="1:10" ht="15.75" hidden="1" customHeight="1">
      <c r="A2193" t="s">
        <v>3825</v>
      </c>
      <c r="B2193" t="s">
        <v>2571</v>
      </c>
      <c r="C2193">
        <v>0</v>
      </c>
      <c r="D2193">
        <v>6</v>
      </c>
      <c r="E2193">
        <v>2025</v>
      </c>
      <c r="F2193" s="55">
        <v>0</v>
      </c>
      <c r="G2193" s="55">
        <v>5205644.01</v>
      </c>
      <c r="H2193" s="55">
        <v>5205644.01</v>
      </c>
      <c r="I2193" s="55">
        <v>0</v>
      </c>
      <c r="J2193">
        <v>6</v>
      </c>
    </row>
    <row r="2194" spans="1:10" ht="15.75" hidden="1" customHeight="1">
      <c r="A2194" t="s">
        <v>3826</v>
      </c>
      <c r="B2194" t="s">
        <v>3453</v>
      </c>
      <c r="C2194">
        <v>0</v>
      </c>
      <c r="D2194">
        <v>6</v>
      </c>
      <c r="E2194">
        <v>2025</v>
      </c>
      <c r="F2194" s="55">
        <v>0</v>
      </c>
      <c r="G2194" s="55">
        <v>5205644.01</v>
      </c>
      <c r="H2194" s="55">
        <v>5205644.01</v>
      </c>
      <c r="I2194" s="55">
        <v>0</v>
      </c>
      <c r="J2194">
        <v>7</v>
      </c>
    </row>
    <row r="2195" spans="1:10" ht="15.75" hidden="1" customHeight="1">
      <c r="A2195" t="s">
        <v>4522</v>
      </c>
      <c r="B2195" t="s">
        <v>3455</v>
      </c>
      <c r="C2195">
        <v>0</v>
      </c>
      <c r="D2195">
        <v>6</v>
      </c>
      <c r="E2195">
        <v>2025</v>
      </c>
      <c r="F2195" s="55">
        <v>0</v>
      </c>
      <c r="G2195" s="55">
        <v>42675.4</v>
      </c>
      <c r="H2195" s="55">
        <v>42675.4</v>
      </c>
      <c r="I2195" s="55">
        <v>0</v>
      </c>
      <c r="J2195">
        <v>6</v>
      </c>
    </row>
    <row r="2196" spans="1:10" ht="15.75" hidden="1" customHeight="1">
      <c r="A2196" t="s">
        <v>4523</v>
      </c>
      <c r="B2196" t="s">
        <v>3457</v>
      </c>
      <c r="C2196">
        <v>0</v>
      </c>
      <c r="D2196">
        <v>6</v>
      </c>
      <c r="E2196">
        <v>2025</v>
      </c>
      <c r="F2196" s="55">
        <v>0</v>
      </c>
      <c r="G2196" s="55">
        <v>42675.4</v>
      </c>
      <c r="H2196" s="55">
        <v>42675.4</v>
      </c>
      <c r="I2196" s="55">
        <v>0</v>
      </c>
      <c r="J2196">
        <v>7</v>
      </c>
    </row>
    <row r="2197" spans="1:10" ht="15.75" customHeight="1">
      <c r="A2197" t="s">
        <v>3827</v>
      </c>
      <c r="B2197" t="s">
        <v>3828</v>
      </c>
      <c r="C2197">
        <v>0</v>
      </c>
      <c r="D2197">
        <v>6</v>
      </c>
      <c r="E2197">
        <v>2025</v>
      </c>
      <c r="F2197" s="55">
        <v>0</v>
      </c>
      <c r="G2197" s="55">
        <v>164443135.25999999</v>
      </c>
      <c r="H2197" s="55">
        <v>164438893.16</v>
      </c>
      <c r="I2197" s="55">
        <v>4242.1000000000004</v>
      </c>
      <c r="J2197">
        <v>3</v>
      </c>
    </row>
    <row r="2198" spans="1:10" ht="15.75" hidden="1" customHeight="1">
      <c r="A2198" t="s">
        <v>3829</v>
      </c>
      <c r="B2198" t="s">
        <v>3828</v>
      </c>
      <c r="C2198">
        <v>0</v>
      </c>
      <c r="D2198">
        <v>6</v>
      </c>
      <c r="E2198">
        <v>2025</v>
      </c>
      <c r="F2198" s="55">
        <v>0</v>
      </c>
      <c r="G2198" s="55">
        <v>164443135.25999999</v>
      </c>
      <c r="H2198" s="55">
        <v>164438893.16</v>
      </c>
      <c r="I2198" s="55">
        <v>4242.1000000000004</v>
      </c>
      <c r="J2198">
        <v>4</v>
      </c>
    </row>
    <row r="2199" spans="1:10" ht="15.75" hidden="1" customHeight="1">
      <c r="A2199" t="s">
        <v>3830</v>
      </c>
      <c r="B2199" t="s">
        <v>3662</v>
      </c>
      <c r="C2199">
        <v>0</v>
      </c>
      <c r="D2199">
        <v>6</v>
      </c>
      <c r="E2199">
        <v>2025</v>
      </c>
      <c r="F2199" s="55">
        <v>0</v>
      </c>
      <c r="G2199" s="55">
        <v>124912090.81999999</v>
      </c>
      <c r="H2199" s="55">
        <v>124912090.81999999</v>
      </c>
      <c r="I2199" s="55">
        <v>0</v>
      </c>
      <c r="J2199">
        <v>5</v>
      </c>
    </row>
    <row r="2200" spans="1:10" ht="15.75" hidden="1" customHeight="1">
      <c r="A2200" t="s">
        <v>3831</v>
      </c>
      <c r="B2200" t="s">
        <v>2300</v>
      </c>
      <c r="C2200">
        <v>0</v>
      </c>
      <c r="D2200">
        <v>6</v>
      </c>
      <c r="E2200">
        <v>2025</v>
      </c>
      <c r="F2200" s="55">
        <v>0</v>
      </c>
      <c r="G2200" s="55">
        <v>56514553.68</v>
      </c>
      <c r="H2200" s="55">
        <v>56514553.68</v>
      </c>
      <c r="I2200" s="55">
        <v>0</v>
      </c>
      <c r="J2200">
        <v>6</v>
      </c>
    </row>
    <row r="2201" spans="1:10" ht="15.75" hidden="1" customHeight="1">
      <c r="A2201" t="s">
        <v>3832</v>
      </c>
      <c r="B2201" t="s">
        <v>2302</v>
      </c>
      <c r="C2201">
        <v>0</v>
      </c>
      <c r="D2201">
        <v>6</v>
      </c>
      <c r="E2201">
        <v>2025</v>
      </c>
      <c r="F2201" s="55">
        <v>0</v>
      </c>
      <c r="G2201" s="55">
        <v>56514553.68</v>
      </c>
      <c r="H2201" s="55">
        <v>56514553.68</v>
      </c>
      <c r="I2201" s="55">
        <v>0</v>
      </c>
      <c r="J2201">
        <v>7</v>
      </c>
    </row>
    <row r="2202" spans="1:10" ht="15.75" hidden="1" customHeight="1">
      <c r="A2202" t="s">
        <v>3833</v>
      </c>
      <c r="B2202" t="s">
        <v>3315</v>
      </c>
      <c r="C2202">
        <v>0</v>
      </c>
      <c r="D2202">
        <v>6</v>
      </c>
      <c r="E2202">
        <v>2025</v>
      </c>
      <c r="F2202" s="55">
        <v>0</v>
      </c>
      <c r="G2202" s="55">
        <v>754299.99</v>
      </c>
      <c r="H2202" s="55">
        <v>754299.99</v>
      </c>
      <c r="I2202" s="55">
        <v>0</v>
      </c>
      <c r="J2202">
        <v>6</v>
      </c>
    </row>
    <row r="2203" spans="1:10" ht="15.75" hidden="1" customHeight="1">
      <c r="A2203" t="s">
        <v>3834</v>
      </c>
      <c r="B2203" t="s">
        <v>2307</v>
      </c>
      <c r="C2203">
        <v>0</v>
      </c>
      <c r="D2203">
        <v>6</v>
      </c>
      <c r="E2203">
        <v>2025</v>
      </c>
      <c r="F2203" s="55">
        <v>0</v>
      </c>
      <c r="G2203" s="55">
        <v>754299.99</v>
      </c>
      <c r="H2203" s="55">
        <v>754299.99</v>
      </c>
      <c r="I2203" s="55">
        <v>0</v>
      </c>
      <c r="J2203">
        <v>7</v>
      </c>
    </row>
    <row r="2204" spans="1:10" ht="15.75" hidden="1" customHeight="1">
      <c r="A2204" t="s">
        <v>3835</v>
      </c>
      <c r="B2204" t="s">
        <v>2313</v>
      </c>
      <c r="C2204">
        <v>0</v>
      </c>
      <c r="D2204">
        <v>6</v>
      </c>
      <c r="E2204">
        <v>2025</v>
      </c>
      <c r="F2204" s="55">
        <v>0</v>
      </c>
      <c r="G2204" s="55">
        <v>14909001.060000001</v>
      </c>
      <c r="H2204" s="55">
        <v>14909001.060000001</v>
      </c>
      <c r="I2204" s="55">
        <v>0</v>
      </c>
      <c r="J2204">
        <v>6</v>
      </c>
    </row>
    <row r="2205" spans="1:10" ht="15.75" hidden="1" customHeight="1">
      <c r="A2205" t="s">
        <v>3836</v>
      </c>
      <c r="B2205" t="s">
        <v>2315</v>
      </c>
      <c r="C2205">
        <v>0</v>
      </c>
      <c r="D2205">
        <v>6</v>
      </c>
      <c r="E2205">
        <v>2025</v>
      </c>
      <c r="F2205" s="55">
        <v>0</v>
      </c>
      <c r="G2205" s="55">
        <v>825277.47</v>
      </c>
      <c r="H2205" s="55">
        <v>825277.47</v>
      </c>
      <c r="I2205" s="55">
        <v>0</v>
      </c>
      <c r="J2205">
        <v>7</v>
      </c>
    </row>
    <row r="2206" spans="1:10" ht="15.75" hidden="1" customHeight="1">
      <c r="A2206" t="s">
        <v>3837</v>
      </c>
      <c r="B2206" t="s">
        <v>2317</v>
      </c>
      <c r="C2206">
        <v>0</v>
      </c>
      <c r="D2206">
        <v>6</v>
      </c>
      <c r="E2206">
        <v>2025</v>
      </c>
      <c r="F2206" s="55">
        <v>0</v>
      </c>
      <c r="G2206" s="55">
        <v>11843927.039999999</v>
      </c>
      <c r="H2206" s="55">
        <v>11843927.039999999</v>
      </c>
      <c r="I2206" s="55">
        <v>0</v>
      </c>
      <c r="J2206">
        <v>7</v>
      </c>
    </row>
    <row r="2207" spans="1:10" ht="15.75" hidden="1" customHeight="1">
      <c r="A2207" t="s">
        <v>3838</v>
      </c>
      <c r="B2207" t="s">
        <v>2321</v>
      </c>
      <c r="C2207">
        <v>0</v>
      </c>
      <c r="D2207">
        <v>6</v>
      </c>
      <c r="E2207">
        <v>2025</v>
      </c>
      <c r="F2207" s="55">
        <v>0</v>
      </c>
      <c r="G2207" s="55">
        <v>27560.82</v>
      </c>
      <c r="H2207" s="55">
        <v>27560.82</v>
      </c>
      <c r="I2207" s="55">
        <v>0</v>
      </c>
      <c r="J2207">
        <v>7</v>
      </c>
    </row>
    <row r="2208" spans="1:10" ht="15.75" hidden="1" customHeight="1">
      <c r="A2208" t="s">
        <v>3839</v>
      </c>
      <c r="B2208" t="s">
        <v>2323</v>
      </c>
      <c r="C2208">
        <v>0</v>
      </c>
      <c r="D2208">
        <v>6</v>
      </c>
      <c r="E2208">
        <v>2025</v>
      </c>
      <c r="F2208" s="55">
        <v>0</v>
      </c>
      <c r="G2208" s="55">
        <v>50109.279999999999</v>
      </c>
      <c r="H2208" s="55">
        <v>50109.279999999999</v>
      </c>
      <c r="I2208" s="55">
        <v>0</v>
      </c>
      <c r="J2208">
        <v>7</v>
      </c>
    </row>
    <row r="2209" spans="1:10" ht="15.75" hidden="1" customHeight="1">
      <c r="A2209" t="s">
        <v>3840</v>
      </c>
      <c r="B2209" t="s">
        <v>2327</v>
      </c>
      <c r="C2209">
        <v>0</v>
      </c>
      <c r="D2209">
        <v>6</v>
      </c>
      <c r="E2209">
        <v>2025</v>
      </c>
      <c r="F2209" s="55">
        <v>0</v>
      </c>
      <c r="G2209" s="55">
        <v>1434675.85</v>
      </c>
      <c r="H2209" s="55">
        <v>1434675.85</v>
      </c>
      <c r="I2209" s="55">
        <v>0</v>
      </c>
      <c r="J2209">
        <v>7</v>
      </c>
    </row>
    <row r="2210" spans="1:10" ht="15.75" hidden="1" customHeight="1">
      <c r="A2210" t="s">
        <v>3841</v>
      </c>
      <c r="B2210" t="s">
        <v>2329</v>
      </c>
      <c r="C2210">
        <v>0</v>
      </c>
      <c r="D2210">
        <v>6</v>
      </c>
      <c r="E2210">
        <v>2025</v>
      </c>
      <c r="F2210" s="55">
        <v>0</v>
      </c>
      <c r="G2210" s="55">
        <v>727450.6</v>
      </c>
      <c r="H2210" s="55">
        <v>727450.6</v>
      </c>
      <c r="I2210" s="55">
        <v>0</v>
      </c>
      <c r="J2210">
        <v>7</v>
      </c>
    </row>
    <row r="2211" spans="1:10" ht="15.75" hidden="1" customHeight="1">
      <c r="A2211" t="s">
        <v>3842</v>
      </c>
      <c r="B2211" t="s">
        <v>2334</v>
      </c>
      <c r="C2211">
        <v>0</v>
      </c>
      <c r="D2211">
        <v>6</v>
      </c>
      <c r="E2211">
        <v>2025</v>
      </c>
      <c r="F2211" s="55">
        <v>0</v>
      </c>
      <c r="G2211" s="55">
        <v>19164070.870000001</v>
      </c>
      <c r="H2211" s="55">
        <v>19164070.870000001</v>
      </c>
      <c r="I2211" s="55">
        <v>0</v>
      </c>
      <c r="J2211">
        <v>6</v>
      </c>
    </row>
    <row r="2212" spans="1:10" ht="15.75" hidden="1" customHeight="1">
      <c r="A2212" t="s">
        <v>3843</v>
      </c>
      <c r="B2212" t="s">
        <v>2336</v>
      </c>
      <c r="C2212">
        <v>0</v>
      </c>
      <c r="D2212">
        <v>6</v>
      </c>
      <c r="E2212">
        <v>2025</v>
      </c>
      <c r="F2212" s="55">
        <v>0</v>
      </c>
      <c r="G2212" s="55">
        <v>7048445.75</v>
      </c>
      <c r="H2212" s="55">
        <v>7048445.75</v>
      </c>
      <c r="I2212" s="55">
        <v>0</v>
      </c>
      <c r="J2212">
        <v>7</v>
      </c>
    </row>
    <row r="2213" spans="1:10" ht="15.75" hidden="1" customHeight="1">
      <c r="A2213" t="s">
        <v>3844</v>
      </c>
      <c r="B2213" t="s">
        <v>2338</v>
      </c>
      <c r="C2213">
        <v>0</v>
      </c>
      <c r="D2213">
        <v>6</v>
      </c>
      <c r="E2213">
        <v>2025</v>
      </c>
      <c r="F2213" s="55">
        <v>0</v>
      </c>
      <c r="G2213" s="55">
        <v>4978426.2699999996</v>
      </c>
      <c r="H2213" s="55">
        <v>4978426.2699999996</v>
      </c>
      <c r="I2213" s="55">
        <v>0</v>
      </c>
      <c r="J2213">
        <v>7</v>
      </c>
    </row>
    <row r="2214" spans="1:10" ht="15.75" hidden="1" customHeight="1">
      <c r="A2214" t="s">
        <v>3845</v>
      </c>
      <c r="B2214" t="s">
        <v>1882</v>
      </c>
      <c r="C2214">
        <v>0</v>
      </c>
      <c r="D2214">
        <v>6</v>
      </c>
      <c r="E2214">
        <v>2025</v>
      </c>
      <c r="F2214" s="55">
        <v>0</v>
      </c>
      <c r="G2214" s="55">
        <v>3881096.76</v>
      </c>
      <c r="H2214" s="55">
        <v>3881096.76</v>
      </c>
      <c r="I2214" s="55">
        <v>0</v>
      </c>
      <c r="J2214">
        <v>7</v>
      </c>
    </row>
    <row r="2215" spans="1:10" ht="15.75" hidden="1" customHeight="1">
      <c r="A2215" t="s">
        <v>3846</v>
      </c>
      <c r="B2215" t="s">
        <v>2345</v>
      </c>
      <c r="C2215">
        <v>0</v>
      </c>
      <c r="D2215">
        <v>6</v>
      </c>
      <c r="E2215">
        <v>2025</v>
      </c>
      <c r="F2215" s="55">
        <v>0</v>
      </c>
      <c r="G2215" s="55">
        <v>1552438.99</v>
      </c>
      <c r="H2215" s="55">
        <v>1552438.99</v>
      </c>
      <c r="I2215" s="55">
        <v>0</v>
      </c>
      <c r="J2215">
        <v>7</v>
      </c>
    </row>
    <row r="2216" spans="1:10" ht="15.75" hidden="1" customHeight="1">
      <c r="A2216" t="s">
        <v>3847</v>
      </c>
      <c r="B2216" t="s">
        <v>2349</v>
      </c>
      <c r="C2216">
        <v>0</v>
      </c>
      <c r="D2216">
        <v>6</v>
      </c>
      <c r="E2216">
        <v>2025</v>
      </c>
      <c r="F2216" s="55">
        <v>0</v>
      </c>
      <c r="G2216" s="55">
        <v>1703663.1</v>
      </c>
      <c r="H2216" s="55">
        <v>1703663.1</v>
      </c>
      <c r="I2216" s="55">
        <v>0</v>
      </c>
      <c r="J2216">
        <v>7</v>
      </c>
    </row>
    <row r="2217" spans="1:10" ht="15.75" hidden="1" customHeight="1">
      <c r="A2217" t="s">
        <v>3848</v>
      </c>
      <c r="B2217" t="s">
        <v>2354</v>
      </c>
      <c r="C2217">
        <v>0</v>
      </c>
      <c r="D2217">
        <v>6</v>
      </c>
      <c r="E2217">
        <v>2025</v>
      </c>
      <c r="F2217" s="55">
        <v>0</v>
      </c>
      <c r="G2217" s="55">
        <v>18221026.16</v>
      </c>
      <c r="H2217" s="55">
        <v>18221026.16</v>
      </c>
      <c r="I2217" s="55">
        <v>0</v>
      </c>
      <c r="J2217">
        <v>6</v>
      </c>
    </row>
    <row r="2218" spans="1:10" ht="15.75" hidden="1" customHeight="1">
      <c r="A2218" t="s">
        <v>3849</v>
      </c>
      <c r="B2218" t="s">
        <v>2356</v>
      </c>
      <c r="C2218">
        <v>0</v>
      </c>
      <c r="D2218">
        <v>6</v>
      </c>
      <c r="E2218">
        <v>2025</v>
      </c>
      <c r="F2218" s="55">
        <v>0</v>
      </c>
      <c r="G2218" s="55">
        <v>1618868.87</v>
      </c>
      <c r="H2218" s="55">
        <v>1618868.87</v>
      </c>
      <c r="I2218" s="55">
        <v>0</v>
      </c>
      <c r="J2218">
        <v>7</v>
      </c>
    </row>
    <row r="2219" spans="1:10" ht="15.75" hidden="1" customHeight="1">
      <c r="A2219" t="s">
        <v>3850</v>
      </c>
      <c r="B2219" t="s">
        <v>2360</v>
      </c>
      <c r="C2219">
        <v>0</v>
      </c>
      <c r="D2219">
        <v>6</v>
      </c>
      <c r="E2219">
        <v>2025</v>
      </c>
      <c r="F2219" s="55">
        <v>0</v>
      </c>
      <c r="G2219" s="55">
        <v>8548128.5800000001</v>
      </c>
      <c r="H2219" s="55">
        <v>8548128.5800000001</v>
      </c>
      <c r="I2219" s="55">
        <v>0</v>
      </c>
      <c r="J2219">
        <v>7</v>
      </c>
    </row>
    <row r="2220" spans="1:10" ht="15.75" hidden="1" customHeight="1">
      <c r="A2220" t="s">
        <v>3851</v>
      </c>
      <c r="B2220" t="s">
        <v>2362</v>
      </c>
      <c r="C2220">
        <v>0</v>
      </c>
      <c r="D2220">
        <v>6</v>
      </c>
      <c r="E2220">
        <v>2025</v>
      </c>
      <c r="F2220" s="55">
        <v>0</v>
      </c>
      <c r="G2220" s="55">
        <v>4970779.67</v>
      </c>
      <c r="H2220" s="55">
        <v>4970779.67</v>
      </c>
      <c r="I2220" s="55">
        <v>0</v>
      </c>
      <c r="J2220">
        <v>7</v>
      </c>
    </row>
    <row r="2221" spans="1:10" ht="15.75" hidden="1" customHeight="1">
      <c r="A2221" t="s">
        <v>3852</v>
      </c>
      <c r="B2221" t="s">
        <v>2364</v>
      </c>
      <c r="C2221">
        <v>0</v>
      </c>
      <c r="D2221">
        <v>6</v>
      </c>
      <c r="E2221">
        <v>2025</v>
      </c>
      <c r="F2221" s="55">
        <v>0</v>
      </c>
      <c r="G2221" s="55">
        <v>3025066.55</v>
      </c>
      <c r="H2221" s="55">
        <v>3025066.55</v>
      </c>
      <c r="I2221" s="55">
        <v>0</v>
      </c>
      <c r="J2221">
        <v>7</v>
      </c>
    </row>
    <row r="2222" spans="1:10" ht="15.75" hidden="1" customHeight="1">
      <c r="A2222" t="s">
        <v>3853</v>
      </c>
      <c r="B2222" t="s">
        <v>2367</v>
      </c>
      <c r="C2222">
        <v>0</v>
      </c>
      <c r="D2222">
        <v>6</v>
      </c>
      <c r="E2222">
        <v>2025</v>
      </c>
      <c r="F2222" s="55">
        <v>0</v>
      </c>
      <c r="G2222" s="55">
        <v>58182.49</v>
      </c>
      <c r="H2222" s="55">
        <v>58182.49</v>
      </c>
      <c r="I2222" s="55">
        <v>0</v>
      </c>
      <c r="J2222">
        <v>7</v>
      </c>
    </row>
    <row r="2223" spans="1:10" ht="15.75" hidden="1" customHeight="1">
      <c r="A2223" t="s">
        <v>3854</v>
      </c>
      <c r="B2223" t="s">
        <v>2372</v>
      </c>
      <c r="C2223">
        <v>0</v>
      </c>
      <c r="D2223">
        <v>6</v>
      </c>
      <c r="E2223">
        <v>2025</v>
      </c>
      <c r="F2223" s="55">
        <v>0</v>
      </c>
      <c r="G2223" s="55">
        <v>15349139.060000001</v>
      </c>
      <c r="H2223" s="55">
        <v>15349139.060000001</v>
      </c>
      <c r="I2223" s="55">
        <v>0</v>
      </c>
      <c r="J2223">
        <v>6</v>
      </c>
    </row>
    <row r="2224" spans="1:10" ht="15.75" hidden="1" customHeight="1">
      <c r="A2224" t="s">
        <v>3855</v>
      </c>
      <c r="B2224" t="s">
        <v>2374</v>
      </c>
      <c r="C2224">
        <v>0</v>
      </c>
      <c r="D2224">
        <v>6</v>
      </c>
      <c r="E2224">
        <v>2025</v>
      </c>
      <c r="F2224" s="55">
        <v>0</v>
      </c>
      <c r="G2224" s="55">
        <v>15349139.060000001</v>
      </c>
      <c r="H2224" s="55">
        <v>15349139.060000001</v>
      </c>
      <c r="I2224" s="55">
        <v>0</v>
      </c>
      <c r="J2224">
        <v>7</v>
      </c>
    </row>
    <row r="2225" spans="1:10" ht="15.75" hidden="1" customHeight="1">
      <c r="A2225" t="s">
        <v>3856</v>
      </c>
      <c r="B2225" t="s">
        <v>3489</v>
      </c>
      <c r="C2225">
        <v>0</v>
      </c>
      <c r="D2225">
        <v>6</v>
      </c>
      <c r="E2225">
        <v>2025</v>
      </c>
      <c r="F2225" s="55">
        <v>0</v>
      </c>
      <c r="G2225" s="55">
        <v>5298310.6900000004</v>
      </c>
      <c r="H2225" s="55">
        <v>5294068.59</v>
      </c>
      <c r="I2225" s="55">
        <v>4242.1000000000004</v>
      </c>
      <c r="J2225">
        <v>5</v>
      </c>
    </row>
    <row r="2226" spans="1:10" ht="15.75" hidden="1" customHeight="1">
      <c r="A2226" t="s">
        <v>3857</v>
      </c>
      <c r="B2226" t="s">
        <v>2381</v>
      </c>
      <c r="C2226">
        <v>0</v>
      </c>
      <c r="D2226">
        <v>6</v>
      </c>
      <c r="E2226">
        <v>2025</v>
      </c>
      <c r="F2226" s="55">
        <v>0</v>
      </c>
      <c r="G2226" s="55">
        <v>1577221.79</v>
      </c>
      <c r="H2226" s="55">
        <v>1577221.79</v>
      </c>
      <c r="I2226" s="55">
        <v>0</v>
      </c>
      <c r="J2226">
        <v>6</v>
      </c>
    </row>
    <row r="2227" spans="1:10" ht="15.75" hidden="1" customHeight="1">
      <c r="A2227" t="s">
        <v>3858</v>
      </c>
      <c r="B2227" t="s">
        <v>2383</v>
      </c>
      <c r="C2227">
        <v>0</v>
      </c>
      <c r="D2227">
        <v>6</v>
      </c>
      <c r="E2227">
        <v>2025</v>
      </c>
      <c r="F2227" s="55">
        <v>0</v>
      </c>
      <c r="G2227" s="55">
        <v>185370.71</v>
      </c>
      <c r="H2227" s="55">
        <v>185370.71</v>
      </c>
      <c r="I2227" s="55">
        <v>0</v>
      </c>
      <c r="J2227">
        <v>7</v>
      </c>
    </row>
    <row r="2228" spans="1:10" ht="15.75" hidden="1" customHeight="1">
      <c r="A2228" t="s">
        <v>3859</v>
      </c>
      <c r="B2228" t="s">
        <v>2391</v>
      </c>
      <c r="C2228">
        <v>0</v>
      </c>
      <c r="D2228">
        <v>6</v>
      </c>
      <c r="E2228">
        <v>2025</v>
      </c>
      <c r="F2228" s="55">
        <v>0</v>
      </c>
      <c r="G2228" s="55">
        <v>190940.18</v>
      </c>
      <c r="H2228" s="55">
        <v>190940.18</v>
      </c>
      <c r="I2228" s="55">
        <v>0</v>
      </c>
      <c r="J2228">
        <v>7</v>
      </c>
    </row>
    <row r="2229" spans="1:10" ht="15.75" hidden="1" customHeight="1">
      <c r="A2229" t="s">
        <v>3860</v>
      </c>
      <c r="B2229" t="s">
        <v>2393</v>
      </c>
      <c r="C2229">
        <v>0</v>
      </c>
      <c r="D2229">
        <v>6</v>
      </c>
      <c r="E2229">
        <v>2025</v>
      </c>
      <c r="F2229" s="55">
        <v>0</v>
      </c>
      <c r="G2229" s="55">
        <v>1163623.8600000001</v>
      </c>
      <c r="H2229" s="55">
        <v>1163623.8600000001</v>
      </c>
      <c r="I2229" s="55">
        <v>0</v>
      </c>
      <c r="J2229">
        <v>7</v>
      </c>
    </row>
    <row r="2230" spans="1:10" ht="15.75" hidden="1" customHeight="1">
      <c r="A2230" t="s">
        <v>4524</v>
      </c>
      <c r="B2230" t="s">
        <v>2395</v>
      </c>
      <c r="C2230">
        <v>0</v>
      </c>
      <c r="D2230">
        <v>6</v>
      </c>
      <c r="E2230">
        <v>2025</v>
      </c>
      <c r="F2230" s="55">
        <v>0</v>
      </c>
      <c r="G2230" s="55">
        <v>37287.040000000001</v>
      </c>
      <c r="H2230" s="55">
        <v>37287.040000000001</v>
      </c>
      <c r="I2230" s="55">
        <v>0</v>
      </c>
      <c r="J2230">
        <v>7</v>
      </c>
    </row>
    <row r="2231" spans="1:10" ht="15.75" hidden="1" customHeight="1">
      <c r="A2231" t="s">
        <v>3861</v>
      </c>
      <c r="B2231" t="s">
        <v>2401</v>
      </c>
      <c r="C2231">
        <v>0</v>
      </c>
      <c r="D2231">
        <v>6</v>
      </c>
      <c r="E2231">
        <v>2025</v>
      </c>
      <c r="F2231" s="55">
        <v>0</v>
      </c>
      <c r="G2231" s="55">
        <v>3251429.88</v>
      </c>
      <c r="H2231" s="55">
        <v>3251429.88</v>
      </c>
      <c r="I2231" s="55">
        <v>0</v>
      </c>
      <c r="J2231">
        <v>6</v>
      </c>
    </row>
    <row r="2232" spans="1:10" ht="15.75" hidden="1" customHeight="1">
      <c r="A2232" t="s">
        <v>3862</v>
      </c>
      <c r="B2232" t="s">
        <v>2403</v>
      </c>
      <c r="C2232">
        <v>0</v>
      </c>
      <c r="D2232">
        <v>6</v>
      </c>
      <c r="E2232">
        <v>2025</v>
      </c>
      <c r="F2232" s="55">
        <v>0</v>
      </c>
      <c r="G2232" s="55">
        <v>3208306.44</v>
      </c>
      <c r="H2232" s="55">
        <v>3208306.44</v>
      </c>
      <c r="I2232" s="55">
        <v>0</v>
      </c>
      <c r="J2232">
        <v>7</v>
      </c>
    </row>
    <row r="2233" spans="1:10" ht="15.75" hidden="1" customHeight="1">
      <c r="A2233" t="s">
        <v>3863</v>
      </c>
      <c r="B2233" t="s">
        <v>2405</v>
      </c>
      <c r="C2233">
        <v>0</v>
      </c>
      <c r="D2233">
        <v>6</v>
      </c>
      <c r="E2233">
        <v>2025</v>
      </c>
      <c r="F2233" s="55">
        <v>0</v>
      </c>
      <c r="G2233" s="55">
        <v>43123.44</v>
      </c>
      <c r="H2233" s="55">
        <v>43123.44</v>
      </c>
      <c r="I2233" s="55">
        <v>0</v>
      </c>
      <c r="J2233">
        <v>7</v>
      </c>
    </row>
    <row r="2234" spans="1:10" ht="15.75" hidden="1" customHeight="1">
      <c r="A2234" t="s">
        <v>3864</v>
      </c>
      <c r="B2234" t="s">
        <v>2411</v>
      </c>
      <c r="C2234">
        <v>0</v>
      </c>
      <c r="D2234">
        <v>6</v>
      </c>
      <c r="E2234">
        <v>2025</v>
      </c>
      <c r="F2234" s="55">
        <v>0</v>
      </c>
      <c r="G2234" s="55">
        <v>78582.399999999994</v>
      </c>
      <c r="H2234" s="55">
        <v>78582.399999999994</v>
      </c>
      <c r="I2234" s="55">
        <v>0</v>
      </c>
      <c r="J2234">
        <v>6</v>
      </c>
    </row>
    <row r="2235" spans="1:10" ht="15.75" hidden="1" customHeight="1">
      <c r="A2235" t="s">
        <v>3865</v>
      </c>
      <c r="B2235" t="s">
        <v>2413</v>
      </c>
      <c r="C2235">
        <v>0</v>
      </c>
      <c r="D2235">
        <v>6</v>
      </c>
      <c r="E2235">
        <v>2025</v>
      </c>
      <c r="F2235" s="55">
        <v>0</v>
      </c>
      <c r="G2235" s="55">
        <v>5959.56</v>
      </c>
      <c r="H2235" s="55">
        <v>5959.56</v>
      </c>
      <c r="I2235" s="55">
        <v>0</v>
      </c>
      <c r="J2235">
        <v>7</v>
      </c>
    </row>
    <row r="2236" spans="1:10" ht="15.75" hidden="1" customHeight="1">
      <c r="A2236" t="s">
        <v>4525</v>
      </c>
      <c r="B2236" t="s">
        <v>3353</v>
      </c>
      <c r="C2236">
        <v>0</v>
      </c>
      <c r="D2236">
        <v>6</v>
      </c>
      <c r="E2236">
        <v>2025</v>
      </c>
      <c r="F2236" s="55">
        <v>0</v>
      </c>
      <c r="G2236" s="55">
        <v>2134.4</v>
      </c>
      <c r="H2236" s="55">
        <v>2134.4</v>
      </c>
      <c r="I2236" s="55">
        <v>0</v>
      </c>
      <c r="J2236">
        <v>7</v>
      </c>
    </row>
    <row r="2237" spans="1:10" ht="15.75" hidden="1" customHeight="1">
      <c r="A2237" t="s">
        <v>4526</v>
      </c>
      <c r="B2237" t="s">
        <v>2415</v>
      </c>
      <c r="C2237">
        <v>0</v>
      </c>
      <c r="D2237">
        <v>6</v>
      </c>
      <c r="E2237">
        <v>2025</v>
      </c>
      <c r="F2237" s="55">
        <v>0</v>
      </c>
      <c r="G2237" s="55">
        <v>18001.5</v>
      </c>
      <c r="H2237" s="55">
        <v>18001.5</v>
      </c>
      <c r="I2237" s="55">
        <v>0</v>
      </c>
      <c r="J2237">
        <v>7</v>
      </c>
    </row>
    <row r="2238" spans="1:10" ht="15.75" hidden="1" customHeight="1">
      <c r="A2238" t="s">
        <v>4632</v>
      </c>
      <c r="B2238" t="s">
        <v>3356</v>
      </c>
      <c r="C2238">
        <v>0</v>
      </c>
      <c r="D2238">
        <v>6</v>
      </c>
      <c r="E2238">
        <v>2025</v>
      </c>
      <c r="F2238" s="55">
        <v>0</v>
      </c>
      <c r="G2238" s="55">
        <v>219.01</v>
      </c>
      <c r="H2238" s="55">
        <v>219.01</v>
      </c>
      <c r="I2238" s="55">
        <v>0</v>
      </c>
      <c r="J2238">
        <v>7</v>
      </c>
    </row>
    <row r="2239" spans="1:10" ht="15.75" hidden="1" customHeight="1">
      <c r="A2239" t="s">
        <v>4717</v>
      </c>
      <c r="B2239" t="s">
        <v>3358</v>
      </c>
      <c r="C2239">
        <v>0</v>
      </c>
      <c r="D2239">
        <v>6</v>
      </c>
      <c r="E2239">
        <v>2025</v>
      </c>
      <c r="F2239" s="55">
        <v>0</v>
      </c>
      <c r="G2239" s="55">
        <v>16533.71</v>
      </c>
      <c r="H2239" s="55">
        <v>16533.71</v>
      </c>
      <c r="I2239" s="55">
        <v>0</v>
      </c>
      <c r="J2239">
        <v>7</v>
      </c>
    </row>
    <row r="2240" spans="1:10" ht="15.75" hidden="1" customHeight="1">
      <c r="A2240" t="s">
        <v>4856</v>
      </c>
      <c r="B2240" t="s">
        <v>3360</v>
      </c>
      <c r="C2240">
        <v>0</v>
      </c>
      <c r="D2240">
        <v>6</v>
      </c>
      <c r="E2240">
        <v>2025</v>
      </c>
      <c r="F2240" s="55">
        <v>0</v>
      </c>
      <c r="G2240" s="55">
        <v>35734.22</v>
      </c>
      <c r="H2240" s="55">
        <v>35734.22</v>
      </c>
      <c r="I2240" s="55">
        <v>0</v>
      </c>
      <c r="J2240">
        <v>7</v>
      </c>
    </row>
    <row r="2241" spans="1:10" ht="15.75" hidden="1" customHeight="1">
      <c r="A2241" t="s">
        <v>4718</v>
      </c>
      <c r="B2241" t="s">
        <v>3362</v>
      </c>
      <c r="C2241">
        <v>0</v>
      </c>
      <c r="D2241">
        <v>6</v>
      </c>
      <c r="E2241">
        <v>2025</v>
      </c>
      <c r="F2241" s="55">
        <v>0</v>
      </c>
      <c r="G2241" s="55">
        <v>41825.230000000003</v>
      </c>
      <c r="H2241" s="55">
        <v>37583.129999999997</v>
      </c>
      <c r="I2241" s="55">
        <v>4242.1000000000004</v>
      </c>
      <c r="J2241">
        <v>6</v>
      </c>
    </row>
    <row r="2242" spans="1:10" ht="15.75" hidden="1" customHeight="1">
      <c r="A2242" t="s">
        <v>4719</v>
      </c>
      <c r="B2242" t="s">
        <v>3364</v>
      </c>
      <c r="C2242">
        <v>0</v>
      </c>
      <c r="D2242">
        <v>6</v>
      </c>
      <c r="E2242">
        <v>2025</v>
      </c>
      <c r="F2242" s="55">
        <v>0</v>
      </c>
      <c r="G2242" s="55">
        <v>38180.97</v>
      </c>
      <c r="H2242" s="55">
        <v>34379.94</v>
      </c>
      <c r="I2242" s="55">
        <v>3801.03</v>
      </c>
      <c r="J2242">
        <v>7</v>
      </c>
    </row>
    <row r="2243" spans="1:10" ht="15.75" hidden="1" customHeight="1">
      <c r="A2243" t="s">
        <v>4720</v>
      </c>
      <c r="B2243" t="s">
        <v>2421</v>
      </c>
      <c r="C2243">
        <v>0</v>
      </c>
      <c r="D2243">
        <v>6</v>
      </c>
      <c r="E2243">
        <v>2025</v>
      </c>
      <c r="F2243" s="55">
        <v>0</v>
      </c>
      <c r="G2243" s="55">
        <v>3644.26</v>
      </c>
      <c r="H2243" s="55">
        <v>3203.19</v>
      </c>
      <c r="I2243" s="55">
        <v>441.07</v>
      </c>
      <c r="J2243">
        <v>7</v>
      </c>
    </row>
    <row r="2244" spans="1:10" ht="15.75" hidden="1" customHeight="1">
      <c r="A2244" t="s">
        <v>3866</v>
      </c>
      <c r="B2244" t="s">
        <v>2424</v>
      </c>
      <c r="C2244">
        <v>0</v>
      </c>
      <c r="D2244">
        <v>6</v>
      </c>
      <c r="E2244">
        <v>2025</v>
      </c>
      <c r="F2244" s="55">
        <v>0</v>
      </c>
      <c r="G2244" s="55">
        <v>227740.83</v>
      </c>
      <c r="H2244" s="55">
        <v>227740.83</v>
      </c>
      <c r="I2244" s="55">
        <v>0</v>
      </c>
      <c r="J2244">
        <v>6</v>
      </c>
    </row>
    <row r="2245" spans="1:10" ht="15.75" hidden="1" customHeight="1">
      <c r="A2245" t="s">
        <v>3867</v>
      </c>
      <c r="B2245" t="s">
        <v>3368</v>
      </c>
      <c r="C2245">
        <v>0</v>
      </c>
      <c r="D2245">
        <v>6</v>
      </c>
      <c r="E2245">
        <v>2025</v>
      </c>
      <c r="F2245" s="55">
        <v>0</v>
      </c>
      <c r="G2245" s="55">
        <v>227740.83</v>
      </c>
      <c r="H2245" s="55">
        <v>227740.83</v>
      </c>
      <c r="I2245" s="55">
        <v>0</v>
      </c>
      <c r="J2245">
        <v>7</v>
      </c>
    </row>
    <row r="2246" spans="1:10" ht="15.75" hidden="1" customHeight="1">
      <c r="A2246" t="s">
        <v>3868</v>
      </c>
      <c r="B2246" t="s">
        <v>3370</v>
      </c>
      <c r="C2246">
        <v>0</v>
      </c>
      <c r="D2246">
        <v>6</v>
      </c>
      <c r="E2246">
        <v>2025</v>
      </c>
      <c r="F2246" s="55">
        <v>0</v>
      </c>
      <c r="G2246" s="55">
        <v>121510.56</v>
      </c>
      <c r="H2246" s="55">
        <v>121510.56</v>
      </c>
      <c r="I2246" s="55">
        <v>0</v>
      </c>
      <c r="J2246">
        <v>6</v>
      </c>
    </row>
    <row r="2247" spans="1:10" ht="15.75" hidden="1" customHeight="1">
      <c r="A2247" t="s">
        <v>4721</v>
      </c>
      <c r="B2247" t="s">
        <v>3370</v>
      </c>
      <c r="C2247">
        <v>0</v>
      </c>
      <c r="D2247">
        <v>6</v>
      </c>
      <c r="E2247">
        <v>2025</v>
      </c>
      <c r="F2247" s="55">
        <v>0</v>
      </c>
      <c r="G2247" s="55">
        <v>1922.83</v>
      </c>
      <c r="H2247" s="55">
        <v>1922.83</v>
      </c>
      <c r="I2247" s="55">
        <v>0</v>
      </c>
      <c r="J2247">
        <v>7</v>
      </c>
    </row>
    <row r="2248" spans="1:10" ht="15.75" hidden="1" customHeight="1">
      <c r="A2248" t="s">
        <v>4723</v>
      </c>
      <c r="B2248" t="s">
        <v>3377</v>
      </c>
      <c r="C2248">
        <v>0</v>
      </c>
      <c r="D2248">
        <v>6</v>
      </c>
      <c r="E2248">
        <v>2025</v>
      </c>
      <c r="F2248" s="55">
        <v>0</v>
      </c>
      <c r="G2248" s="55">
        <v>74757.73</v>
      </c>
      <c r="H2248" s="55">
        <v>74757.73</v>
      </c>
      <c r="I2248" s="55">
        <v>0</v>
      </c>
      <c r="J2248">
        <v>7</v>
      </c>
    </row>
    <row r="2249" spans="1:10" ht="15.75" hidden="1" customHeight="1">
      <c r="A2249" t="s">
        <v>5162</v>
      </c>
      <c r="B2249" t="s">
        <v>4484</v>
      </c>
      <c r="C2249">
        <v>0</v>
      </c>
      <c r="D2249">
        <v>6</v>
      </c>
      <c r="E2249">
        <v>2025</v>
      </c>
      <c r="F2249" s="55">
        <v>0</v>
      </c>
      <c r="G2249" s="55">
        <v>44830</v>
      </c>
      <c r="H2249" s="55">
        <v>44830</v>
      </c>
      <c r="I2249" s="55">
        <v>0</v>
      </c>
      <c r="J2249">
        <v>7</v>
      </c>
    </row>
    <row r="2250" spans="1:10" ht="15.75" hidden="1" customHeight="1">
      <c r="A2250" t="s">
        <v>3870</v>
      </c>
      <c r="B2250" t="s">
        <v>2439</v>
      </c>
      <c r="C2250">
        <v>0</v>
      </c>
      <c r="D2250">
        <v>6</v>
      </c>
      <c r="E2250">
        <v>2025</v>
      </c>
      <c r="F2250" s="55">
        <v>0</v>
      </c>
      <c r="G2250" s="55">
        <v>28984414.34</v>
      </c>
      <c r="H2250" s="55">
        <v>28984414.34</v>
      </c>
      <c r="I2250" s="55">
        <v>0</v>
      </c>
      <c r="J2250">
        <v>5</v>
      </c>
    </row>
    <row r="2251" spans="1:10" ht="15.75" hidden="1" customHeight="1">
      <c r="A2251" t="s">
        <v>3871</v>
      </c>
      <c r="B2251" t="s">
        <v>2442</v>
      </c>
      <c r="C2251">
        <v>0</v>
      </c>
      <c r="D2251">
        <v>6</v>
      </c>
      <c r="E2251">
        <v>2025</v>
      </c>
      <c r="F2251" s="55">
        <v>0</v>
      </c>
      <c r="G2251" s="55">
        <v>3718513.85</v>
      </c>
      <c r="H2251" s="55">
        <v>3718513.85</v>
      </c>
      <c r="I2251" s="55">
        <v>0</v>
      </c>
      <c r="J2251">
        <v>6</v>
      </c>
    </row>
    <row r="2252" spans="1:10" ht="15.75" hidden="1" customHeight="1">
      <c r="A2252" t="s">
        <v>3872</v>
      </c>
      <c r="B2252" t="s">
        <v>2444</v>
      </c>
      <c r="C2252">
        <v>0</v>
      </c>
      <c r="D2252">
        <v>6</v>
      </c>
      <c r="E2252">
        <v>2025</v>
      </c>
      <c r="F2252" s="55">
        <v>0</v>
      </c>
      <c r="G2252" s="55">
        <v>1423989</v>
      </c>
      <c r="H2252" s="55">
        <v>1423989</v>
      </c>
      <c r="I2252" s="55">
        <v>0</v>
      </c>
      <c r="J2252">
        <v>7</v>
      </c>
    </row>
    <row r="2253" spans="1:10" ht="15.75" hidden="1" customHeight="1">
      <c r="A2253" t="s">
        <v>3873</v>
      </c>
      <c r="B2253" t="s">
        <v>2448</v>
      </c>
      <c r="C2253">
        <v>0</v>
      </c>
      <c r="D2253">
        <v>6</v>
      </c>
      <c r="E2253">
        <v>2025</v>
      </c>
      <c r="F2253" s="55">
        <v>0</v>
      </c>
      <c r="G2253" s="55">
        <v>175663.98</v>
      </c>
      <c r="H2253" s="55">
        <v>175663.98</v>
      </c>
      <c r="I2253" s="55">
        <v>0</v>
      </c>
      <c r="J2253">
        <v>7</v>
      </c>
    </row>
    <row r="2254" spans="1:10" ht="15.75" hidden="1" customHeight="1">
      <c r="A2254" t="s">
        <v>3874</v>
      </c>
      <c r="B2254" t="s">
        <v>2452</v>
      </c>
      <c r="C2254">
        <v>0</v>
      </c>
      <c r="D2254">
        <v>6</v>
      </c>
      <c r="E2254">
        <v>2025</v>
      </c>
      <c r="F2254" s="55">
        <v>0</v>
      </c>
      <c r="G2254" s="55">
        <v>65868.66</v>
      </c>
      <c r="H2254" s="55">
        <v>65868.66</v>
      </c>
      <c r="I2254" s="55">
        <v>0</v>
      </c>
      <c r="J2254">
        <v>7</v>
      </c>
    </row>
    <row r="2255" spans="1:10" ht="15.75" hidden="1" customHeight="1">
      <c r="A2255" t="s">
        <v>3875</v>
      </c>
      <c r="B2255" t="s">
        <v>2456</v>
      </c>
      <c r="C2255">
        <v>0</v>
      </c>
      <c r="D2255">
        <v>6</v>
      </c>
      <c r="E2255">
        <v>2025</v>
      </c>
      <c r="F2255" s="55">
        <v>0</v>
      </c>
      <c r="G2255" s="55">
        <v>384121.27</v>
      </c>
      <c r="H2255" s="55">
        <v>384121.27</v>
      </c>
      <c r="I2255" s="55">
        <v>0</v>
      </c>
      <c r="J2255">
        <v>7</v>
      </c>
    </row>
    <row r="2256" spans="1:10" ht="15.75" hidden="1" customHeight="1">
      <c r="A2256" t="s">
        <v>3876</v>
      </c>
      <c r="B2256" t="s">
        <v>2460</v>
      </c>
      <c r="C2256">
        <v>0</v>
      </c>
      <c r="D2256">
        <v>6</v>
      </c>
      <c r="E2256">
        <v>2025</v>
      </c>
      <c r="F2256" s="55">
        <v>0</v>
      </c>
      <c r="G2256" s="55">
        <v>27284.79</v>
      </c>
      <c r="H2256" s="55">
        <v>27284.79</v>
      </c>
      <c r="I2256" s="55">
        <v>0</v>
      </c>
      <c r="J2256">
        <v>7</v>
      </c>
    </row>
    <row r="2257" spans="1:10" ht="15.75" hidden="1" customHeight="1">
      <c r="A2257" t="s">
        <v>3877</v>
      </c>
      <c r="B2257" t="s">
        <v>2464</v>
      </c>
      <c r="C2257">
        <v>0</v>
      </c>
      <c r="D2257">
        <v>6</v>
      </c>
      <c r="E2257">
        <v>2025</v>
      </c>
      <c r="F2257" s="55">
        <v>0</v>
      </c>
      <c r="G2257" s="55">
        <v>1641586.15</v>
      </c>
      <c r="H2257" s="55">
        <v>1641586.15</v>
      </c>
      <c r="I2257" s="55">
        <v>0</v>
      </c>
      <c r="J2257">
        <v>7</v>
      </c>
    </row>
    <row r="2258" spans="1:10" ht="15.75" hidden="1" customHeight="1">
      <c r="A2258" t="s">
        <v>3878</v>
      </c>
      <c r="B2258" t="s">
        <v>3391</v>
      </c>
      <c r="C2258">
        <v>0</v>
      </c>
      <c r="D2258">
        <v>6</v>
      </c>
      <c r="E2258">
        <v>2025</v>
      </c>
      <c r="F2258" s="55">
        <v>0</v>
      </c>
      <c r="G2258" s="55">
        <v>7775541.3499999996</v>
      </c>
      <c r="H2258" s="55">
        <v>7775541.3499999996</v>
      </c>
      <c r="I2258" s="55">
        <v>0</v>
      </c>
      <c r="J2258">
        <v>6</v>
      </c>
    </row>
    <row r="2259" spans="1:10" ht="15.75" hidden="1" customHeight="1">
      <c r="A2259" t="s">
        <v>3879</v>
      </c>
      <c r="B2259" t="s">
        <v>2471</v>
      </c>
      <c r="C2259">
        <v>0</v>
      </c>
      <c r="D2259">
        <v>6</v>
      </c>
      <c r="E2259">
        <v>2025</v>
      </c>
      <c r="F2259" s="55">
        <v>0</v>
      </c>
      <c r="G2259" s="55">
        <v>1694943.7</v>
      </c>
      <c r="H2259" s="55">
        <v>1694943.7</v>
      </c>
      <c r="I2259" s="55">
        <v>0</v>
      </c>
      <c r="J2259">
        <v>7</v>
      </c>
    </row>
    <row r="2260" spans="1:10" ht="15.75" hidden="1" customHeight="1">
      <c r="A2260" t="s">
        <v>4527</v>
      </c>
      <c r="B2260" t="s">
        <v>3394</v>
      </c>
      <c r="C2260">
        <v>0</v>
      </c>
      <c r="D2260">
        <v>6</v>
      </c>
      <c r="E2260">
        <v>2025</v>
      </c>
      <c r="F2260" s="55">
        <v>0</v>
      </c>
      <c r="G2260" s="55">
        <v>1523878.08</v>
      </c>
      <c r="H2260" s="55">
        <v>1523878.08</v>
      </c>
      <c r="I2260" s="55">
        <v>0</v>
      </c>
      <c r="J2260">
        <v>7</v>
      </c>
    </row>
    <row r="2261" spans="1:10" ht="15.75" hidden="1" customHeight="1">
      <c r="A2261" t="s">
        <v>3880</v>
      </c>
      <c r="B2261" t="s">
        <v>2475</v>
      </c>
      <c r="C2261">
        <v>0</v>
      </c>
      <c r="D2261">
        <v>6</v>
      </c>
      <c r="E2261">
        <v>2025</v>
      </c>
      <c r="F2261" s="55">
        <v>0</v>
      </c>
      <c r="G2261" s="55">
        <v>4556719.57</v>
      </c>
      <c r="H2261" s="55">
        <v>4556719.57</v>
      </c>
      <c r="I2261" s="55">
        <v>0</v>
      </c>
      <c r="J2261">
        <v>7</v>
      </c>
    </row>
    <row r="2262" spans="1:10" ht="15.75" hidden="1" customHeight="1">
      <c r="A2262" t="s">
        <v>3881</v>
      </c>
      <c r="B2262" t="s">
        <v>3397</v>
      </c>
      <c r="C2262">
        <v>0</v>
      </c>
      <c r="D2262">
        <v>6</v>
      </c>
      <c r="E2262">
        <v>2025</v>
      </c>
      <c r="F2262" s="55">
        <v>0</v>
      </c>
      <c r="G2262" s="55">
        <v>3972637</v>
      </c>
      <c r="H2262" s="55">
        <v>3972637</v>
      </c>
      <c r="I2262" s="55">
        <v>0</v>
      </c>
      <c r="J2262">
        <v>6</v>
      </c>
    </row>
    <row r="2263" spans="1:10" ht="15.75" hidden="1" customHeight="1">
      <c r="A2263" t="s">
        <v>5163</v>
      </c>
      <c r="B2263" t="s">
        <v>3399</v>
      </c>
      <c r="C2263">
        <v>0</v>
      </c>
      <c r="D2263">
        <v>6</v>
      </c>
      <c r="E2263">
        <v>2025</v>
      </c>
      <c r="F2263" s="55">
        <v>0</v>
      </c>
      <c r="G2263" s="55">
        <v>240660.36</v>
      </c>
      <c r="H2263" s="55">
        <v>240660.36</v>
      </c>
      <c r="I2263" s="55">
        <v>0</v>
      </c>
      <c r="J2263">
        <v>7</v>
      </c>
    </row>
    <row r="2264" spans="1:10" ht="15.75" hidden="1" customHeight="1">
      <c r="A2264" t="s">
        <v>3882</v>
      </c>
      <c r="B2264" t="s">
        <v>2482</v>
      </c>
      <c r="C2264">
        <v>0</v>
      </c>
      <c r="D2264">
        <v>6</v>
      </c>
      <c r="E2264">
        <v>2025</v>
      </c>
      <c r="F2264" s="55">
        <v>0</v>
      </c>
      <c r="G2264" s="55">
        <v>8033</v>
      </c>
      <c r="H2264" s="55">
        <v>8033</v>
      </c>
      <c r="I2264" s="55">
        <v>0</v>
      </c>
      <c r="J2264">
        <v>7</v>
      </c>
    </row>
    <row r="2265" spans="1:10" ht="15.75" hidden="1" customHeight="1">
      <c r="A2265" t="s">
        <v>4528</v>
      </c>
      <c r="B2265" t="s">
        <v>3408</v>
      </c>
      <c r="C2265">
        <v>0</v>
      </c>
      <c r="D2265">
        <v>6</v>
      </c>
      <c r="E2265">
        <v>2025</v>
      </c>
      <c r="F2265" s="55">
        <v>0</v>
      </c>
      <c r="G2265" s="55">
        <v>32868</v>
      </c>
      <c r="H2265" s="55">
        <v>32868</v>
      </c>
      <c r="I2265" s="55">
        <v>0</v>
      </c>
      <c r="J2265">
        <v>7</v>
      </c>
    </row>
    <row r="2266" spans="1:10" ht="15.75" hidden="1" customHeight="1">
      <c r="A2266" t="s">
        <v>3883</v>
      </c>
      <c r="B2266" t="s">
        <v>2484</v>
      </c>
      <c r="C2266">
        <v>0</v>
      </c>
      <c r="D2266">
        <v>6</v>
      </c>
      <c r="E2266">
        <v>2025</v>
      </c>
      <c r="F2266" s="55">
        <v>0</v>
      </c>
      <c r="G2266" s="55">
        <v>1749623.36</v>
      </c>
      <c r="H2266" s="55">
        <v>1749623.36</v>
      </c>
      <c r="I2266" s="55">
        <v>0</v>
      </c>
      <c r="J2266">
        <v>7</v>
      </c>
    </row>
    <row r="2267" spans="1:10" ht="15.75" hidden="1" customHeight="1">
      <c r="A2267" t="s">
        <v>3884</v>
      </c>
      <c r="B2267" t="s">
        <v>2489</v>
      </c>
      <c r="C2267">
        <v>0</v>
      </c>
      <c r="D2267">
        <v>6</v>
      </c>
      <c r="E2267">
        <v>2025</v>
      </c>
      <c r="F2267" s="55">
        <v>0</v>
      </c>
      <c r="G2267" s="55">
        <v>1586304.52</v>
      </c>
      <c r="H2267" s="55">
        <v>1586304.52</v>
      </c>
      <c r="I2267" s="55">
        <v>0</v>
      </c>
      <c r="J2267">
        <v>7</v>
      </c>
    </row>
    <row r="2268" spans="1:10" ht="15.75" hidden="1" customHeight="1">
      <c r="A2268" t="s">
        <v>3885</v>
      </c>
      <c r="B2268" t="s">
        <v>2491</v>
      </c>
      <c r="C2268">
        <v>0</v>
      </c>
      <c r="D2268">
        <v>6</v>
      </c>
      <c r="E2268">
        <v>2025</v>
      </c>
      <c r="F2268" s="55">
        <v>0</v>
      </c>
      <c r="G2268" s="55">
        <v>355147.76</v>
      </c>
      <c r="H2268" s="55">
        <v>355147.76</v>
      </c>
      <c r="I2268" s="55">
        <v>0</v>
      </c>
      <c r="J2268">
        <v>7</v>
      </c>
    </row>
    <row r="2269" spans="1:10" ht="15.75" hidden="1" customHeight="1">
      <c r="A2269" t="s">
        <v>3886</v>
      </c>
      <c r="B2269" t="s">
        <v>2496</v>
      </c>
      <c r="C2269">
        <v>0</v>
      </c>
      <c r="D2269">
        <v>6</v>
      </c>
      <c r="E2269">
        <v>2025</v>
      </c>
      <c r="F2269" s="55">
        <v>0</v>
      </c>
      <c r="G2269" s="55">
        <v>751255.8</v>
      </c>
      <c r="H2269" s="55">
        <v>751255.8</v>
      </c>
      <c r="I2269" s="55">
        <v>0</v>
      </c>
      <c r="J2269">
        <v>6</v>
      </c>
    </row>
    <row r="2270" spans="1:10" ht="15.75" hidden="1" customHeight="1">
      <c r="A2270" t="s">
        <v>3887</v>
      </c>
      <c r="B2270" t="s">
        <v>3414</v>
      </c>
      <c r="C2270">
        <v>0</v>
      </c>
      <c r="D2270">
        <v>6</v>
      </c>
      <c r="E2270">
        <v>2025</v>
      </c>
      <c r="F2270" s="55">
        <v>0</v>
      </c>
      <c r="G2270" s="55">
        <v>43160.59</v>
      </c>
      <c r="H2270" s="55">
        <v>43160.59</v>
      </c>
      <c r="I2270" s="55">
        <v>0</v>
      </c>
      <c r="J2270">
        <v>7</v>
      </c>
    </row>
    <row r="2271" spans="1:10" ht="15.75" hidden="1" customHeight="1">
      <c r="A2271" t="s">
        <v>3888</v>
      </c>
      <c r="B2271" t="s">
        <v>2502</v>
      </c>
      <c r="C2271">
        <v>0</v>
      </c>
      <c r="D2271">
        <v>6</v>
      </c>
      <c r="E2271">
        <v>2025</v>
      </c>
      <c r="F2271" s="55">
        <v>0</v>
      </c>
      <c r="G2271" s="55">
        <v>708095.21</v>
      </c>
      <c r="H2271" s="55">
        <v>708095.21</v>
      </c>
      <c r="I2271" s="55">
        <v>0</v>
      </c>
      <c r="J2271">
        <v>7</v>
      </c>
    </row>
    <row r="2272" spans="1:10" ht="15.75" hidden="1" customHeight="1">
      <c r="A2272" t="s">
        <v>3890</v>
      </c>
      <c r="B2272" t="s">
        <v>2510</v>
      </c>
      <c r="C2272">
        <v>0</v>
      </c>
      <c r="D2272">
        <v>6</v>
      </c>
      <c r="E2272">
        <v>2025</v>
      </c>
      <c r="F2272" s="55">
        <v>0</v>
      </c>
      <c r="G2272" s="55">
        <v>1274435.69</v>
      </c>
      <c r="H2272" s="55">
        <v>1274435.69</v>
      </c>
      <c r="I2272" s="55">
        <v>0</v>
      </c>
      <c r="J2272">
        <v>6</v>
      </c>
    </row>
    <row r="2273" spans="1:10" ht="15.75" hidden="1" customHeight="1">
      <c r="A2273" t="s">
        <v>3891</v>
      </c>
      <c r="B2273" t="s">
        <v>2512</v>
      </c>
      <c r="C2273">
        <v>0</v>
      </c>
      <c r="D2273">
        <v>6</v>
      </c>
      <c r="E2273">
        <v>2025</v>
      </c>
      <c r="F2273" s="55">
        <v>0</v>
      </c>
      <c r="G2273" s="55">
        <v>37521.550000000003</v>
      </c>
      <c r="H2273" s="55">
        <v>37521.550000000003</v>
      </c>
      <c r="I2273" s="55">
        <v>0</v>
      </c>
      <c r="J2273">
        <v>7</v>
      </c>
    </row>
    <row r="2274" spans="1:10" ht="15.75" hidden="1" customHeight="1">
      <c r="A2274" t="s">
        <v>4858</v>
      </c>
      <c r="B2274" t="s">
        <v>3421</v>
      </c>
      <c r="C2274">
        <v>0</v>
      </c>
      <c r="D2274">
        <v>6</v>
      </c>
      <c r="E2274">
        <v>2025</v>
      </c>
      <c r="F2274" s="55">
        <v>0</v>
      </c>
      <c r="G2274" s="55">
        <v>34394</v>
      </c>
      <c r="H2274" s="55">
        <v>34394</v>
      </c>
      <c r="I2274" s="55">
        <v>0</v>
      </c>
      <c r="J2274">
        <v>7</v>
      </c>
    </row>
    <row r="2275" spans="1:10" ht="15.75" hidden="1" customHeight="1">
      <c r="A2275" t="s">
        <v>3892</v>
      </c>
      <c r="B2275" t="s">
        <v>2516</v>
      </c>
      <c r="C2275">
        <v>0</v>
      </c>
      <c r="D2275">
        <v>6</v>
      </c>
      <c r="E2275">
        <v>2025</v>
      </c>
      <c r="F2275" s="55">
        <v>0</v>
      </c>
      <c r="G2275" s="55">
        <v>613085.61</v>
      </c>
      <c r="H2275" s="55">
        <v>613085.61</v>
      </c>
      <c r="I2275" s="55">
        <v>0</v>
      </c>
      <c r="J2275">
        <v>7</v>
      </c>
    </row>
    <row r="2276" spans="1:10" ht="15.75" hidden="1" customHeight="1">
      <c r="A2276" t="s">
        <v>3893</v>
      </c>
      <c r="B2276" t="s">
        <v>2520</v>
      </c>
      <c r="C2276">
        <v>0</v>
      </c>
      <c r="D2276">
        <v>6</v>
      </c>
      <c r="E2276">
        <v>2025</v>
      </c>
      <c r="F2276" s="55">
        <v>0</v>
      </c>
      <c r="G2276" s="55">
        <v>470187.3</v>
      </c>
      <c r="H2276" s="55">
        <v>470187.3</v>
      </c>
      <c r="I2276" s="55">
        <v>0</v>
      </c>
      <c r="J2276">
        <v>7</v>
      </c>
    </row>
    <row r="2277" spans="1:10" ht="15.75" hidden="1" customHeight="1">
      <c r="A2277" t="s">
        <v>3894</v>
      </c>
      <c r="B2277" t="s">
        <v>2522</v>
      </c>
      <c r="C2277">
        <v>0</v>
      </c>
      <c r="D2277">
        <v>6</v>
      </c>
      <c r="E2277">
        <v>2025</v>
      </c>
      <c r="F2277" s="55">
        <v>0</v>
      </c>
      <c r="G2277" s="55">
        <v>119247.23</v>
      </c>
      <c r="H2277" s="55">
        <v>119247.23</v>
      </c>
      <c r="I2277" s="55">
        <v>0</v>
      </c>
      <c r="J2277">
        <v>7</v>
      </c>
    </row>
    <row r="2278" spans="1:10" ht="15.75" hidden="1" customHeight="1">
      <c r="A2278" t="s">
        <v>3895</v>
      </c>
      <c r="B2278" t="s">
        <v>2530</v>
      </c>
      <c r="C2278">
        <v>0</v>
      </c>
      <c r="D2278">
        <v>6</v>
      </c>
      <c r="E2278">
        <v>2025</v>
      </c>
      <c r="F2278" s="55">
        <v>0</v>
      </c>
      <c r="G2278" s="55">
        <v>51355</v>
      </c>
      <c r="H2278" s="55">
        <v>51355</v>
      </c>
      <c r="I2278" s="55">
        <v>0</v>
      </c>
      <c r="J2278">
        <v>7</v>
      </c>
    </row>
    <row r="2279" spans="1:10" ht="15.75" hidden="1" customHeight="1">
      <c r="A2279" t="s">
        <v>3896</v>
      </c>
      <c r="B2279" t="s">
        <v>2532</v>
      </c>
      <c r="C2279">
        <v>0</v>
      </c>
      <c r="D2279">
        <v>6</v>
      </c>
      <c r="E2279">
        <v>2025</v>
      </c>
      <c r="F2279" s="55">
        <v>0</v>
      </c>
      <c r="G2279" s="55">
        <v>140176.19</v>
      </c>
      <c r="H2279" s="55">
        <v>140176.19</v>
      </c>
      <c r="I2279" s="55">
        <v>0</v>
      </c>
      <c r="J2279">
        <v>7</v>
      </c>
    </row>
    <row r="2280" spans="1:10" ht="15.75" hidden="1" customHeight="1">
      <c r="A2280" t="s">
        <v>3897</v>
      </c>
      <c r="B2280" t="s">
        <v>2534</v>
      </c>
      <c r="C2280">
        <v>0</v>
      </c>
      <c r="D2280">
        <v>6</v>
      </c>
      <c r="E2280">
        <v>2025</v>
      </c>
      <c r="F2280" s="55">
        <v>0</v>
      </c>
      <c r="G2280" s="55">
        <v>208217.18</v>
      </c>
      <c r="H2280" s="55">
        <v>208217.18</v>
      </c>
      <c r="I2280" s="55">
        <v>0</v>
      </c>
      <c r="J2280">
        <v>6</v>
      </c>
    </row>
    <row r="2281" spans="1:10" ht="15.75" hidden="1" customHeight="1">
      <c r="A2281" t="s">
        <v>3898</v>
      </c>
      <c r="B2281" t="s">
        <v>2536</v>
      </c>
      <c r="C2281">
        <v>0</v>
      </c>
      <c r="D2281">
        <v>6</v>
      </c>
      <c r="E2281">
        <v>2025</v>
      </c>
      <c r="F2281" s="55">
        <v>0</v>
      </c>
      <c r="G2281" s="55">
        <v>11249.38</v>
      </c>
      <c r="H2281" s="55">
        <v>11249.38</v>
      </c>
      <c r="I2281" s="55">
        <v>0</v>
      </c>
      <c r="J2281">
        <v>7</v>
      </c>
    </row>
    <row r="2282" spans="1:10" ht="15.75" hidden="1" customHeight="1">
      <c r="A2282" t="s">
        <v>3899</v>
      </c>
      <c r="B2282" t="s">
        <v>2540</v>
      </c>
      <c r="C2282">
        <v>0</v>
      </c>
      <c r="D2282">
        <v>6</v>
      </c>
      <c r="E2282">
        <v>2025</v>
      </c>
      <c r="F2282" s="55">
        <v>0</v>
      </c>
      <c r="G2282" s="55">
        <v>5436.61</v>
      </c>
      <c r="H2282" s="55">
        <v>5436.61</v>
      </c>
      <c r="I2282" s="55">
        <v>0</v>
      </c>
      <c r="J2282">
        <v>7</v>
      </c>
    </row>
    <row r="2283" spans="1:10" ht="15.75" hidden="1" customHeight="1">
      <c r="A2283" t="s">
        <v>3900</v>
      </c>
      <c r="B2283" t="s">
        <v>2545</v>
      </c>
      <c r="C2283">
        <v>0</v>
      </c>
      <c r="D2283">
        <v>6</v>
      </c>
      <c r="E2283">
        <v>2025</v>
      </c>
      <c r="F2283" s="55">
        <v>0</v>
      </c>
      <c r="G2283" s="55">
        <v>131006.01</v>
      </c>
      <c r="H2283" s="55">
        <v>131006.01</v>
      </c>
      <c r="I2283" s="55">
        <v>0</v>
      </c>
      <c r="J2283">
        <v>6</v>
      </c>
    </row>
    <row r="2284" spans="1:10" ht="15.75" hidden="1" customHeight="1">
      <c r="A2284" t="s">
        <v>3901</v>
      </c>
      <c r="B2284" t="s">
        <v>2545</v>
      </c>
      <c r="C2284">
        <v>0</v>
      </c>
      <c r="D2284">
        <v>6</v>
      </c>
      <c r="E2284">
        <v>2025</v>
      </c>
      <c r="F2284" s="55">
        <v>0</v>
      </c>
      <c r="G2284" s="55">
        <v>131006.01</v>
      </c>
      <c r="H2284" s="55">
        <v>131006.01</v>
      </c>
      <c r="I2284" s="55">
        <v>0</v>
      </c>
      <c r="J2284">
        <v>7</v>
      </c>
    </row>
    <row r="2285" spans="1:10" ht="15.75" hidden="1" customHeight="1">
      <c r="A2285" t="s">
        <v>3903</v>
      </c>
      <c r="B2285" t="s">
        <v>2555</v>
      </c>
      <c r="C2285">
        <v>0</v>
      </c>
      <c r="D2285">
        <v>6</v>
      </c>
      <c r="E2285">
        <v>2025</v>
      </c>
      <c r="F2285" s="55">
        <v>0</v>
      </c>
      <c r="G2285" s="55">
        <v>11152807.460000001</v>
      </c>
      <c r="H2285" s="55">
        <v>11152807.460000001</v>
      </c>
      <c r="I2285" s="55">
        <v>0</v>
      </c>
      <c r="J2285">
        <v>6</v>
      </c>
    </row>
    <row r="2286" spans="1:10" ht="15.75" hidden="1" customHeight="1">
      <c r="A2286" t="s">
        <v>3904</v>
      </c>
      <c r="B2286" t="s">
        <v>2557</v>
      </c>
      <c r="C2286">
        <v>0</v>
      </c>
      <c r="D2286">
        <v>6</v>
      </c>
      <c r="E2286">
        <v>2025</v>
      </c>
      <c r="F2286" s="55">
        <v>0</v>
      </c>
      <c r="G2286" s="55">
        <v>7379105</v>
      </c>
      <c r="H2286" s="55">
        <v>7379105</v>
      </c>
      <c r="I2286" s="55">
        <v>0</v>
      </c>
      <c r="J2286">
        <v>7</v>
      </c>
    </row>
    <row r="2287" spans="1:10" ht="15.75" hidden="1" customHeight="1">
      <c r="A2287" t="s">
        <v>5164</v>
      </c>
      <c r="B2287" t="s">
        <v>4696</v>
      </c>
      <c r="C2287">
        <v>0</v>
      </c>
      <c r="D2287">
        <v>6</v>
      </c>
      <c r="E2287">
        <v>2025</v>
      </c>
      <c r="F2287" s="55">
        <v>0</v>
      </c>
      <c r="G2287" s="55">
        <v>4379.5600000000004</v>
      </c>
      <c r="H2287" s="55">
        <v>4379.5600000000004</v>
      </c>
      <c r="I2287" s="55">
        <v>0</v>
      </c>
      <c r="J2287">
        <v>7</v>
      </c>
    </row>
    <row r="2288" spans="1:10" ht="15.75" hidden="1" customHeight="1">
      <c r="A2288" t="s">
        <v>3905</v>
      </c>
      <c r="B2288" t="s">
        <v>2561</v>
      </c>
      <c r="C2288">
        <v>0</v>
      </c>
      <c r="D2288">
        <v>6</v>
      </c>
      <c r="E2288">
        <v>2025</v>
      </c>
      <c r="F2288" s="55">
        <v>0</v>
      </c>
      <c r="G2288" s="55">
        <v>3769322.9</v>
      </c>
      <c r="H2288" s="55">
        <v>3769322.9</v>
      </c>
      <c r="I2288" s="55">
        <v>0</v>
      </c>
      <c r="J2288">
        <v>7</v>
      </c>
    </row>
    <row r="2289" spans="1:10" ht="15.75" hidden="1" customHeight="1">
      <c r="A2289" t="s">
        <v>3906</v>
      </c>
      <c r="B2289" t="s">
        <v>3450</v>
      </c>
      <c r="C2289">
        <v>0</v>
      </c>
      <c r="D2289">
        <v>6</v>
      </c>
      <c r="E2289">
        <v>2025</v>
      </c>
      <c r="F2289" s="55">
        <v>0</v>
      </c>
      <c r="G2289" s="55">
        <v>5248319.41</v>
      </c>
      <c r="H2289" s="55">
        <v>5248319.41</v>
      </c>
      <c r="I2289" s="55">
        <v>0</v>
      </c>
      <c r="J2289">
        <v>5</v>
      </c>
    </row>
    <row r="2290" spans="1:10" ht="15.75" hidden="1" customHeight="1">
      <c r="A2290" t="s">
        <v>3907</v>
      </c>
      <c r="B2290" t="s">
        <v>2571</v>
      </c>
      <c r="C2290">
        <v>0</v>
      </c>
      <c r="D2290">
        <v>6</v>
      </c>
      <c r="E2290">
        <v>2025</v>
      </c>
      <c r="F2290" s="55">
        <v>0</v>
      </c>
      <c r="G2290" s="55">
        <v>5205644.01</v>
      </c>
      <c r="H2290" s="55">
        <v>5205644.01</v>
      </c>
      <c r="I2290" s="55">
        <v>0</v>
      </c>
      <c r="J2290">
        <v>6</v>
      </c>
    </row>
    <row r="2291" spans="1:10" ht="15.75" hidden="1" customHeight="1">
      <c r="A2291" t="s">
        <v>3908</v>
      </c>
      <c r="B2291" t="s">
        <v>3453</v>
      </c>
      <c r="C2291">
        <v>0</v>
      </c>
      <c r="D2291">
        <v>6</v>
      </c>
      <c r="E2291">
        <v>2025</v>
      </c>
      <c r="F2291" s="55">
        <v>0</v>
      </c>
      <c r="G2291" s="55">
        <v>5205644.01</v>
      </c>
      <c r="H2291" s="55">
        <v>5205644.01</v>
      </c>
      <c r="I2291" s="55">
        <v>0</v>
      </c>
      <c r="J2291">
        <v>7</v>
      </c>
    </row>
    <row r="2292" spans="1:10" ht="15.75" hidden="1" customHeight="1">
      <c r="A2292" t="s">
        <v>4529</v>
      </c>
      <c r="B2292" t="s">
        <v>3455</v>
      </c>
      <c r="C2292">
        <v>0</v>
      </c>
      <c r="D2292">
        <v>6</v>
      </c>
      <c r="E2292">
        <v>2025</v>
      </c>
      <c r="F2292" s="55">
        <v>0</v>
      </c>
      <c r="G2292" s="55">
        <v>42675.4</v>
      </c>
      <c r="H2292" s="55">
        <v>42675.4</v>
      </c>
      <c r="I2292" s="55">
        <v>0</v>
      </c>
      <c r="J2292">
        <v>6</v>
      </c>
    </row>
    <row r="2293" spans="1:10" ht="15.75" hidden="1" customHeight="1">
      <c r="A2293" t="s">
        <v>4530</v>
      </c>
      <c r="B2293" t="s">
        <v>3457</v>
      </c>
      <c r="C2293">
        <v>0</v>
      </c>
      <c r="D2293">
        <v>6</v>
      </c>
      <c r="E2293">
        <v>2025</v>
      </c>
      <c r="F2293" s="55">
        <v>0</v>
      </c>
      <c r="G2293" s="55">
        <v>42675.4</v>
      </c>
      <c r="H2293" s="55">
        <v>42675.4</v>
      </c>
      <c r="I2293" s="55">
        <v>0</v>
      </c>
      <c r="J2293">
        <v>7</v>
      </c>
    </row>
    <row r="2294" spans="1:10" ht="15.75" customHeight="1">
      <c r="A2294" t="s">
        <v>3909</v>
      </c>
      <c r="B2294" t="s">
        <v>3910</v>
      </c>
      <c r="C2294">
        <v>0</v>
      </c>
      <c r="D2294">
        <v>6</v>
      </c>
      <c r="E2294">
        <v>2025</v>
      </c>
      <c r="F2294" s="55">
        <v>0</v>
      </c>
      <c r="G2294" s="55">
        <v>164367604.47999999</v>
      </c>
      <c r="H2294" s="55">
        <v>71288.679999999993</v>
      </c>
      <c r="I2294" s="55">
        <v>164296315.80000001</v>
      </c>
      <c r="J2294">
        <v>3</v>
      </c>
    </row>
    <row r="2295" spans="1:10" ht="15.75" hidden="1" customHeight="1">
      <c r="A2295" t="s">
        <v>3911</v>
      </c>
      <c r="B2295" t="s">
        <v>3910</v>
      </c>
      <c r="C2295">
        <v>0</v>
      </c>
      <c r="D2295">
        <v>6</v>
      </c>
      <c r="E2295">
        <v>2025</v>
      </c>
      <c r="F2295" s="55">
        <v>0</v>
      </c>
      <c r="G2295" s="55">
        <v>164367604.47999999</v>
      </c>
      <c r="H2295" s="55">
        <v>71288.679999999993</v>
      </c>
      <c r="I2295" s="55">
        <v>164296315.80000001</v>
      </c>
      <c r="J2295">
        <v>4</v>
      </c>
    </row>
    <row r="2296" spans="1:10" ht="15.75" hidden="1" customHeight="1">
      <c r="A2296" t="s">
        <v>3912</v>
      </c>
      <c r="B2296" t="s">
        <v>3662</v>
      </c>
      <c r="C2296">
        <v>0</v>
      </c>
      <c r="D2296">
        <v>6</v>
      </c>
      <c r="E2296">
        <v>2025</v>
      </c>
      <c r="F2296" s="55">
        <v>0</v>
      </c>
      <c r="G2296" s="55">
        <v>124912090.81999999</v>
      </c>
      <c r="H2296" s="55">
        <v>0</v>
      </c>
      <c r="I2296" s="55">
        <v>124912090.81999999</v>
      </c>
      <c r="J2296">
        <v>5</v>
      </c>
    </row>
    <row r="2297" spans="1:10" ht="15.75" hidden="1" customHeight="1">
      <c r="A2297" t="s">
        <v>3913</v>
      </c>
      <c r="B2297" t="s">
        <v>2300</v>
      </c>
      <c r="C2297">
        <v>0</v>
      </c>
      <c r="D2297">
        <v>6</v>
      </c>
      <c r="E2297">
        <v>2025</v>
      </c>
      <c r="F2297" s="55">
        <v>0</v>
      </c>
      <c r="G2297" s="55">
        <v>56514553.68</v>
      </c>
      <c r="H2297" s="55">
        <v>0</v>
      </c>
      <c r="I2297" s="55">
        <v>56514553.68</v>
      </c>
      <c r="J2297">
        <v>6</v>
      </c>
    </row>
    <row r="2298" spans="1:10" ht="15.75" hidden="1" customHeight="1">
      <c r="A2298" t="s">
        <v>3914</v>
      </c>
      <c r="B2298" t="s">
        <v>2302</v>
      </c>
      <c r="C2298">
        <v>0</v>
      </c>
      <c r="D2298">
        <v>6</v>
      </c>
      <c r="E2298">
        <v>2025</v>
      </c>
      <c r="F2298" s="55">
        <v>0</v>
      </c>
      <c r="G2298" s="55">
        <v>56514553.68</v>
      </c>
      <c r="H2298" s="55">
        <v>0</v>
      </c>
      <c r="I2298" s="55">
        <v>56514553.68</v>
      </c>
      <c r="J2298">
        <v>7</v>
      </c>
    </row>
    <row r="2299" spans="1:10" ht="15.75" hidden="1" customHeight="1">
      <c r="A2299" t="s">
        <v>3915</v>
      </c>
      <c r="B2299" t="s">
        <v>3315</v>
      </c>
      <c r="C2299">
        <v>0</v>
      </c>
      <c r="D2299">
        <v>6</v>
      </c>
      <c r="E2299">
        <v>2025</v>
      </c>
      <c r="F2299" s="55">
        <v>0</v>
      </c>
      <c r="G2299" s="55">
        <v>754299.99</v>
      </c>
      <c r="H2299" s="55">
        <v>0</v>
      </c>
      <c r="I2299" s="55">
        <v>754299.99</v>
      </c>
      <c r="J2299">
        <v>6</v>
      </c>
    </row>
    <row r="2300" spans="1:10" ht="15.75" hidden="1" customHeight="1">
      <c r="A2300" t="s">
        <v>3916</v>
      </c>
      <c r="B2300" t="s">
        <v>2307</v>
      </c>
      <c r="C2300">
        <v>0</v>
      </c>
      <c r="D2300">
        <v>6</v>
      </c>
      <c r="E2300">
        <v>2025</v>
      </c>
      <c r="F2300" s="55">
        <v>0</v>
      </c>
      <c r="G2300" s="55">
        <v>754299.99</v>
      </c>
      <c r="H2300" s="55">
        <v>0</v>
      </c>
      <c r="I2300" s="55">
        <v>754299.99</v>
      </c>
      <c r="J2300">
        <v>7</v>
      </c>
    </row>
    <row r="2301" spans="1:10" ht="15.75" hidden="1" customHeight="1">
      <c r="A2301" t="s">
        <v>3917</v>
      </c>
      <c r="B2301" t="s">
        <v>2313</v>
      </c>
      <c r="C2301">
        <v>0</v>
      </c>
      <c r="D2301">
        <v>6</v>
      </c>
      <c r="E2301">
        <v>2025</v>
      </c>
      <c r="F2301" s="55">
        <v>0</v>
      </c>
      <c r="G2301" s="55">
        <v>14909001.060000001</v>
      </c>
      <c r="H2301" s="55">
        <v>0</v>
      </c>
      <c r="I2301" s="55">
        <v>14909001.060000001</v>
      </c>
      <c r="J2301">
        <v>6</v>
      </c>
    </row>
    <row r="2302" spans="1:10" ht="15.75" hidden="1" customHeight="1">
      <c r="A2302" t="s">
        <v>3918</v>
      </c>
      <c r="B2302" t="s">
        <v>2315</v>
      </c>
      <c r="C2302">
        <v>0</v>
      </c>
      <c r="D2302">
        <v>6</v>
      </c>
      <c r="E2302">
        <v>2025</v>
      </c>
      <c r="F2302" s="55">
        <v>0</v>
      </c>
      <c r="G2302" s="55">
        <v>825277.47</v>
      </c>
      <c r="H2302" s="55">
        <v>0</v>
      </c>
      <c r="I2302" s="55">
        <v>825277.47</v>
      </c>
      <c r="J2302">
        <v>7</v>
      </c>
    </row>
    <row r="2303" spans="1:10" ht="15.75" hidden="1" customHeight="1">
      <c r="A2303" t="s">
        <v>3919</v>
      </c>
      <c r="B2303" t="s">
        <v>2317</v>
      </c>
      <c r="C2303">
        <v>0</v>
      </c>
      <c r="D2303">
        <v>6</v>
      </c>
      <c r="E2303">
        <v>2025</v>
      </c>
      <c r="F2303" s="55">
        <v>0</v>
      </c>
      <c r="G2303" s="55">
        <v>11843927.039999999</v>
      </c>
      <c r="H2303" s="55">
        <v>0</v>
      </c>
      <c r="I2303" s="55">
        <v>11843927.039999999</v>
      </c>
      <c r="J2303">
        <v>7</v>
      </c>
    </row>
    <row r="2304" spans="1:10" ht="15.75" hidden="1" customHeight="1">
      <c r="A2304" t="s">
        <v>3920</v>
      </c>
      <c r="B2304" t="s">
        <v>2321</v>
      </c>
      <c r="C2304">
        <v>0</v>
      </c>
      <c r="D2304">
        <v>6</v>
      </c>
      <c r="E2304">
        <v>2025</v>
      </c>
      <c r="F2304" s="55">
        <v>0</v>
      </c>
      <c r="G2304" s="55">
        <v>27560.82</v>
      </c>
      <c r="H2304" s="55">
        <v>0</v>
      </c>
      <c r="I2304" s="55">
        <v>27560.82</v>
      </c>
      <c r="J2304">
        <v>7</v>
      </c>
    </row>
    <row r="2305" spans="1:10" ht="15.75" hidden="1" customHeight="1">
      <c r="A2305" t="s">
        <v>3921</v>
      </c>
      <c r="B2305" t="s">
        <v>2323</v>
      </c>
      <c r="C2305">
        <v>0</v>
      </c>
      <c r="D2305">
        <v>6</v>
      </c>
      <c r="E2305">
        <v>2025</v>
      </c>
      <c r="F2305" s="55">
        <v>0</v>
      </c>
      <c r="G2305" s="55">
        <v>50109.279999999999</v>
      </c>
      <c r="H2305" s="55">
        <v>0</v>
      </c>
      <c r="I2305" s="55">
        <v>50109.279999999999</v>
      </c>
      <c r="J2305">
        <v>7</v>
      </c>
    </row>
    <row r="2306" spans="1:10" ht="15.75" hidden="1" customHeight="1">
      <c r="A2306" t="s">
        <v>3922</v>
      </c>
      <c r="B2306" t="s">
        <v>2327</v>
      </c>
      <c r="C2306">
        <v>0</v>
      </c>
      <c r="D2306">
        <v>6</v>
      </c>
      <c r="E2306">
        <v>2025</v>
      </c>
      <c r="F2306" s="55">
        <v>0</v>
      </c>
      <c r="G2306" s="55">
        <v>1434675.85</v>
      </c>
      <c r="H2306" s="55">
        <v>0</v>
      </c>
      <c r="I2306" s="55">
        <v>1434675.85</v>
      </c>
      <c r="J2306">
        <v>7</v>
      </c>
    </row>
    <row r="2307" spans="1:10" ht="15.75" hidden="1" customHeight="1">
      <c r="A2307" t="s">
        <v>3923</v>
      </c>
      <c r="B2307" t="s">
        <v>2329</v>
      </c>
      <c r="C2307">
        <v>0</v>
      </c>
      <c r="D2307">
        <v>6</v>
      </c>
      <c r="E2307">
        <v>2025</v>
      </c>
      <c r="F2307" s="55">
        <v>0</v>
      </c>
      <c r="G2307" s="55">
        <v>727450.6</v>
      </c>
      <c r="H2307" s="55">
        <v>0</v>
      </c>
      <c r="I2307" s="55">
        <v>727450.6</v>
      </c>
      <c r="J2307">
        <v>7</v>
      </c>
    </row>
    <row r="2308" spans="1:10" ht="15.75" hidden="1" customHeight="1">
      <c r="A2308" t="s">
        <v>3924</v>
      </c>
      <c r="B2308" t="s">
        <v>2334</v>
      </c>
      <c r="C2308">
        <v>0</v>
      </c>
      <c r="D2308">
        <v>6</v>
      </c>
      <c r="E2308">
        <v>2025</v>
      </c>
      <c r="F2308" s="55">
        <v>0</v>
      </c>
      <c r="G2308" s="55">
        <v>19164070.870000001</v>
      </c>
      <c r="H2308" s="55">
        <v>0</v>
      </c>
      <c r="I2308" s="55">
        <v>19164070.870000001</v>
      </c>
      <c r="J2308">
        <v>6</v>
      </c>
    </row>
    <row r="2309" spans="1:10" ht="15.75" hidden="1" customHeight="1">
      <c r="A2309" t="s">
        <v>3925</v>
      </c>
      <c r="B2309" t="s">
        <v>2336</v>
      </c>
      <c r="C2309">
        <v>0</v>
      </c>
      <c r="D2309">
        <v>6</v>
      </c>
      <c r="E2309">
        <v>2025</v>
      </c>
      <c r="F2309" s="55">
        <v>0</v>
      </c>
      <c r="G2309" s="55">
        <v>7048445.75</v>
      </c>
      <c r="H2309" s="55">
        <v>0</v>
      </c>
      <c r="I2309" s="55">
        <v>7048445.75</v>
      </c>
      <c r="J2309">
        <v>7</v>
      </c>
    </row>
    <row r="2310" spans="1:10" ht="15.75" hidden="1" customHeight="1">
      <c r="A2310" t="s">
        <v>3926</v>
      </c>
      <c r="B2310" t="s">
        <v>2338</v>
      </c>
      <c r="C2310">
        <v>0</v>
      </c>
      <c r="D2310">
        <v>6</v>
      </c>
      <c r="E2310">
        <v>2025</v>
      </c>
      <c r="F2310" s="55">
        <v>0</v>
      </c>
      <c r="G2310" s="55">
        <v>4978426.2699999996</v>
      </c>
      <c r="H2310" s="55">
        <v>0</v>
      </c>
      <c r="I2310" s="55">
        <v>4978426.2699999996</v>
      </c>
      <c r="J2310">
        <v>7</v>
      </c>
    </row>
    <row r="2311" spans="1:10" ht="15.75" hidden="1" customHeight="1">
      <c r="A2311" t="s">
        <v>3927</v>
      </c>
      <c r="B2311" t="s">
        <v>1882</v>
      </c>
      <c r="C2311">
        <v>0</v>
      </c>
      <c r="D2311">
        <v>6</v>
      </c>
      <c r="E2311">
        <v>2025</v>
      </c>
      <c r="F2311" s="55">
        <v>0</v>
      </c>
      <c r="G2311" s="55">
        <v>3881096.76</v>
      </c>
      <c r="H2311" s="55">
        <v>0</v>
      </c>
      <c r="I2311" s="55">
        <v>3881096.76</v>
      </c>
      <c r="J2311">
        <v>7</v>
      </c>
    </row>
    <row r="2312" spans="1:10" ht="15.75" hidden="1" customHeight="1">
      <c r="A2312" t="s">
        <v>3928</v>
      </c>
      <c r="B2312" t="s">
        <v>2345</v>
      </c>
      <c r="C2312">
        <v>0</v>
      </c>
      <c r="D2312">
        <v>6</v>
      </c>
      <c r="E2312">
        <v>2025</v>
      </c>
      <c r="F2312" s="55">
        <v>0</v>
      </c>
      <c r="G2312" s="55">
        <v>1552438.99</v>
      </c>
      <c r="H2312" s="55">
        <v>0</v>
      </c>
      <c r="I2312" s="55">
        <v>1552438.99</v>
      </c>
      <c r="J2312">
        <v>7</v>
      </c>
    </row>
    <row r="2313" spans="1:10" ht="15.75" hidden="1" customHeight="1">
      <c r="A2313" t="s">
        <v>3929</v>
      </c>
      <c r="B2313" t="s">
        <v>2349</v>
      </c>
      <c r="C2313">
        <v>0</v>
      </c>
      <c r="D2313">
        <v>6</v>
      </c>
      <c r="E2313">
        <v>2025</v>
      </c>
      <c r="F2313" s="55">
        <v>0</v>
      </c>
      <c r="G2313" s="55">
        <v>1703663.1</v>
      </c>
      <c r="H2313" s="55">
        <v>0</v>
      </c>
      <c r="I2313" s="55">
        <v>1703663.1</v>
      </c>
      <c r="J2313">
        <v>7</v>
      </c>
    </row>
    <row r="2314" spans="1:10" ht="15.75" hidden="1" customHeight="1">
      <c r="A2314" t="s">
        <v>3930</v>
      </c>
      <c r="B2314" t="s">
        <v>2354</v>
      </c>
      <c r="C2314">
        <v>0</v>
      </c>
      <c r="D2314">
        <v>6</v>
      </c>
      <c r="E2314">
        <v>2025</v>
      </c>
      <c r="F2314" s="55">
        <v>0</v>
      </c>
      <c r="G2314" s="55">
        <v>18221026.16</v>
      </c>
      <c r="H2314" s="55">
        <v>0</v>
      </c>
      <c r="I2314" s="55">
        <v>18221026.16</v>
      </c>
      <c r="J2314">
        <v>6</v>
      </c>
    </row>
    <row r="2315" spans="1:10" ht="15.75" hidden="1" customHeight="1">
      <c r="A2315" t="s">
        <v>3931</v>
      </c>
      <c r="B2315" t="s">
        <v>2356</v>
      </c>
      <c r="C2315">
        <v>0</v>
      </c>
      <c r="D2315">
        <v>6</v>
      </c>
      <c r="E2315">
        <v>2025</v>
      </c>
      <c r="F2315" s="55">
        <v>0</v>
      </c>
      <c r="G2315" s="55">
        <v>1618868.87</v>
      </c>
      <c r="H2315" s="55">
        <v>0</v>
      </c>
      <c r="I2315" s="55">
        <v>1618868.87</v>
      </c>
      <c r="J2315">
        <v>7</v>
      </c>
    </row>
    <row r="2316" spans="1:10" ht="15.75" hidden="1" customHeight="1">
      <c r="A2316" t="s">
        <v>3932</v>
      </c>
      <c r="B2316" t="s">
        <v>2360</v>
      </c>
      <c r="C2316">
        <v>0</v>
      </c>
      <c r="D2316">
        <v>6</v>
      </c>
      <c r="E2316">
        <v>2025</v>
      </c>
      <c r="F2316" s="55">
        <v>0</v>
      </c>
      <c r="G2316" s="55">
        <v>8548128.5800000001</v>
      </c>
      <c r="H2316" s="55">
        <v>0</v>
      </c>
      <c r="I2316" s="55">
        <v>8548128.5800000001</v>
      </c>
      <c r="J2316">
        <v>7</v>
      </c>
    </row>
    <row r="2317" spans="1:10" ht="15.75" hidden="1" customHeight="1">
      <c r="A2317" t="s">
        <v>3933</v>
      </c>
      <c r="B2317" t="s">
        <v>2362</v>
      </c>
      <c r="C2317">
        <v>0</v>
      </c>
      <c r="D2317">
        <v>6</v>
      </c>
      <c r="E2317">
        <v>2025</v>
      </c>
      <c r="F2317" s="55">
        <v>0</v>
      </c>
      <c r="G2317" s="55">
        <v>4970779.67</v>
      </c>
      <c r="H2317" s="55">
        <v>0</v>
      </c>
      <c r="I2317" s="55">
        <v>4970779.67</v>
      </c>
      <c r="J2317">
        <v>7</v>
      </c>
    </row>
    <row r="2318" spans="1:10" ht="15.75" hidden="1" customHeight="1">
      <c r="A2318" t="s">
        <v>3934</v>
      </c>
      <c r="B2318" t="s">
        <v>2364</v>
      </c>
      <c r="C2318">
        <v>0</v>
      </c>
      <c r="D2318">
        <v>6</v>
      </c>
      <c r="E2318">
        <v>2025</v>
      </c>
      <c r="F2318" s="55">
        <v>0</v>
      </c>
      <c r="G2318" s="55">
        <v>3025066.55</v>
      </c>
      <c r="H2318" s="55">
        <v>0</v>
      </c>
      <c r="I2318" s="55">
        <v>3025066.55</v>
      </c>
      <c r="J2318">
        <v>7</v>
      </c>
    </row>
    <row r="2319" spans="1:10" ht="15.75" hidden="1" customHeight="1">
      <c r="A2319" t="s">
        <v>3935</v>
      </c>
      <c r="B2319" t="s">
        <v>2367</v>
      </c>
      <c r="C2319">
        <v>0</v>
      </c>
      <c r="D2319">
        <v>6</v>
      </c>
      <c r="E2319">
        <v>2025</v>
      </c>
      <c r="F2319" s="55">
        <v>0</v>
      </c>
      <c r="G2319" s="55">
        <v>58182.49</v>
      </c>
      <c r="H2319" s="55">
        <v>0</v>
      </c>
      <c r="I2319" s="55">
        <v>58182.49</v>
      </c>
      <c r="J2319">
        <v>7</v>
      </c>
    </row>
    <row r="2320" spans="1:10" ht="15.75" hidden="1" customHeight="1">
      <c r="A2320" t="s">
        <v>3936</v>
      </c>
      <c r="B2320" t="s">
        <v>2372</v>
      </c>
      <c r="C2320">
        <v>0</v>
      </c>
      <c r="D2320">
        <v>6</v>
      </c>
      <c r="E2320">
        <v>2025</v>
      </c>
      <c r="F2320" s="55">
        <v>0</v>
      </c>
      <c r="G2320" s="55">
        <v>15349139.060000001</v>
      </c>
      <c r="H2320" s="55">
        <v>0</v>
      </c>
      <c r="I2320" s="55">
        <v>15349139.060000001</v>
      </c>
      <c r="J2320">
        <v>6</v>
      </c>
    </row>
    <row r="2321" spans="1:10" ht="15.75" hidden="1" customHeight="1">
      <c r="A2321" t="s">
        <v>3937</v>
      </c>
      <c r="B2321" t="s">
        <v>2374</v>
      </c>
      <c r="C2321">
        <v>0</v>
      </c>
      <c r="D2321">
        <v>6</v>
      </c>
      <c r="E2321">
        <v>2025</v>
      </c>
      <c r="F2321" s="55">
        <v>0</v>
      </c>
      <c r="G2321" s="55">
        <v>15349139.060000001</v>
      </c>
      <c r="H2321" s="55">
        <v>0</v>
      </c>
      <c r="I2321" s="55">
        <v>15349139.060000001</v>
      </c>
      <c r="J2321">
        <v>7</v>
      </c>
    </row>
    <row r="2322" spans="1:10" ht="15.75" hidden="1" customHeight="1">
      <c r="A2322" t="s">
        <v>3938</v>
      </c>
      <c r="B2322" t="s">
        <v>3489</v>
      </c>
      <c r="C2322">
        <v>0</v>
      </c>
      <c r="D2322">
        <v>6</v>
      </c>
      <c r="E2322">
        <v>2025</v>
      </c>
      <c r="F2322" s="55">
        <v>0</v>
      </c>
      <c r="G2322" s="55">
        <v>5294068.59</v>
      </c>
      <c r="H2322" s="55">
        <v>0</v>
      </c>
      <c r="I2322" s="55">
        <v>5294068.59</v>
      </c>
      <c r="J2322">
        <v>5</v>
      </c>
    </row>
    <row r="2323" spans="1:10" ht="15.75" hidden="1" customHeight="1">
      <c r="A2323" t="s">
        <v>3939</v>
      </c>
      <c r="B2323" t="s">
        <v>2381</v>
      </c>
      <c r="C2323">
        <v>0</v>
      </c>
      <c r="D2323">
        <v>6</v>
      </c>
      <c r="E2323">
        <v>2025</v>
      </c>
      <c r="F2323" s="55">
        <v>0</v>
      </c>
      <c r="G2323" s="55">
        <v>1577221.79</v>
      </c>
      <c r="H2323" s="55">
        <v>0</v>
      </c>
      <c r="I2323" s="55">
        <v>1577221.79</v>
      </c>
      <c r="J2323">
        <v>6</v>
      </c>
    </row>
    <row r="2324" spans="1:10" ht="15.75" hidden="1" customHeight="1">
      <c r="A2324" t="s">
        <v>3940</v>
      </c>
      <c r="B2324" t="s">
        <v>2383</v>
      </c>
      <c r="C2324">
        <v>0</v>
      </c>
      <c r="D2324">
        <v>6</v>
      </c>
      <c r="E2324">
        <v>2025</v>
      </c>
      <c r="F2324" s="55">
        <v>0</v>
      </c>
      <c r="G2324" s="55">
        <v>185370.71</v>
      </c>
      <c r="H2324" s="55">
        <v>0</v>
      </c>
      <c r="I2324" s="55">
        <v>185370.71</v>
      </c>
      <c r="J2324">
        <v>7</v>
      </c>
    </row>
    <row r="2325" spans="1:10" ht="15.75" hidden="1" customHeight="1">
      <c r="A2325" t="s">
        <v>3941</v>
      </c>
      <c r="B2325" t="s">
        <v>2391</v>
      </c>
      <c r="C2325">
        <v>0</v>
      </c>
      <c r="D2325">
        <v>6</v>
      </c>
      <c r="E2325">
        <v>2025</v>
      </c>
      <c r="F2325" s="55">
        <v>0</v>
      </c>
      <c r="G2325" s="55">
        <v>190940.18</v>
      </c>
      <c r="H2325" s="55">
        <v>0</v>
      </c>
      <c r="I2325" s="55">
        <v>190940.18</v>
      </c>
      <c r="J2325">
        <v>7</v>
      </c>
    </row>
    <row r="2326" spans="1:10" ht="15.75" hidden="1" customHeight="1">
      <c r="A2326" t="s">
        <v>3942</v>
      </c>
      <c r="B2326" t="s">
        <v>2393</v>
      </c>
      <c r="C2326">
        <v>0</v>
      </c>
      <c r="D2326">
        <v>6</v>
      </c>
      <c r="E2326">
        <v>2025</v>
      </c>
      <c r="F2326" s="55">
        <v>0</v>
      </c>
      <c r="G2326" s="55">
        <v>1163623.8600000001</v>
      </c>
      <c r="H2326" s="55">
        <v>0</v>
      </c>
      <c r="I2326" s="55">
        <v>1163623.8600000001</v>
      </c>
      <c r="J2326">
        <v>7</v>
      </c>
    </row>
    <row r="2327" spans="1:10" ht="15.75" hidden="1" customHeight="1">
      <c r="A2327" t="s">
        <v>4531</v>
      </c>
      <c r="B2327" t="s">
        <v>2395</v>
      </c>
      <c r="C2327">
        <v>0</v>
      </c>
      <c r="D2327">
        <v>6</v>
      </c>
      <c r="E2327">
        <v>2025</v>
      </c>
      <c r="F2327" s="55">
        <v>0</v>
      </c>
      <c r="G2327" s="55">
        <v>37287.040000000001</v>
      </c>
      <c r="H2327" s="55">
        <v>0</v>
      </c>
      <c r="I2327" s="55">
        <v>37287.040000000001</v>
      </c>
      <c r="J2327">
        <v>7</v>
      </c>
    </row>
    <row r="2328" spans="1:10" ht="15.75" hidden="1" customHeight="1">
      <c r="A2328" t="s">
        <v>3943</v>
      </c>
      <c r="B2328" t="s">
        <v>2401</v>
      </c>
      <c r="C2328">
        <v>0</v>
      </c>
      <c r="D2328">
        <v>6</v>
      </c>
      <c r="E2328">
        <v>2025</v>
      </c>
      <c r="F2328" s="55">
        <v>0</v>
      </c>
      <c r="G2328" s="55">
        <v>3251429.88</v>
      </c>
      <c r="H2328" s="55">
        <v>0</v>
      </c>
      <c r="I2328" s="55">
        <v>3251429.88</v>
      </c>
      <c r="J2328">
        <v>6</v>
      </c>
    </row>
    <row r="2329" spans="1:10" ht="15.75" hidden="1" customHeight="1">
      <c r="A2329" t="s">
        <v>3944</v>
      </c>
      <c r="B2329" t="s">
        <v>2403</v>
      </c>
      <c r="C2329">
        <v>0</v>
      </c>
      <c r="D2329">
        <v>6</v>
      </c>
      <c r="E2329">
        <v>2025</v>
      </c>
      <c r="F2329" s="55">
        <v>0</v>
      </c>
      <c r="G2329" s="55">
        <v>3208306.44</v>
      </c>
      <c r="H2329" s="55">
        <v>0</v>
      </c>
      <c r="I2329" s="55">
        <v>3208306.44</v>
      </c>
      <c r="J2329">
        <v>7</v>
      </c>
    </row>
    <row r="2330" spans="1:10" ht="15.75" hidden="1" customHeight="1">
      <c r="A2330" t="s">
        <v>3945</v>
      </c>
      <c r="B2330" t="s">
        <v>2405</v>
      </c>
      <c r="C2330">
        <v>0</v>
      </c>
      <c r="D2330">
        <v>6</v>
      </c>
      <c r="E2330">
        <v>2025</v>
      </c>
      <c r="F2330" s="55">
        <v>0</v>
      </c>
      <c r="G2330" s="55">
        <v>43123.44</v>
      </c>
      <c r="H2330" s="55">
        <v>0</v>
      </c>
      <c r="I2330" s="55">
        <v>43123.44</v>
      </c>
      <c r="J2330">
        <v>7</v>
      </c>
    </row>
    <row r="2331" spans="1:10" ht="15.75" hidden="1" customHeight="1">
      <c r="A2331" t="s">
        <v>3946</v>
      </c>
      <c r="B2331" t="s">
        <v>2411</v>
      </c>
      <c r="C2331">
        <v>0</v>
      </c>
      <c r="D2331">
        <v>6</v>
      </c>
      <c r="E2331">
        <v>2025</v>
      </c>
      <c r="F2331" s="55">
        <v>0</v>
      </c>
      <c r="G2331" s="55">
        <v>78582.399999999994</v>
      </c>
      <c r="H2331" s="55">
        <v>0</v>
      </c>
      <c r="I2331" s="55">
        <v>78582.399999999994</v>
      </c>
      <c r="J2331">
        <v>6</v>
      </c>
    </row>
    <row r="2332" spans="1:10" ht="15.75" hidden="1" customHeight="1">
      <c r="A2332" t="s">
        <v>3947</v>
      </c>
      <c r="B2332" t="s">
        <v>2413</v>
      </c>
      <c r="C2332">
        <v>0</v>
      </c>
      <c r="D2332">
        <v>6</v>
      </c>
      <c r="E2332">
        <v>2025</v>
      </c>
      <c r="F2332" s="55">
        <v>0</v>
      </c>
      <c r="G2332" s="55">
        <v>5959.56</v>
      </c>
      <c r="H2332" s="55">
        <v>0</v>
      </c>
      <c r="I2332" s="55">
        <v>5959.56</v>
      </c>
      <c r="J2332">
        <v>7</v>
      </c>
    </row>
    <row r="2333" spans="1:10" ht="15.75" hidden="1" customHeight="1">
      <c r="A2333" t="s">
        <v>4532</v>
      </c>
      <c r="B2333" t="s">
        <v>3353</v>
      </c>
      <c r="C2333">
        <v>0</v>
      </c>
      <c r="D2333">
        <v>6</v>
      </c>
      <c r="E2333">
        <v>2025</v>
      </c>
      <c r="F2333" s="55">
        <v>0</v>
      </c>
      <c r="G2333" s="55">
        <v>2134.4</v>
      </c>
      <c r="H2333" s="55">
        <v>0</v>
      </c>
      <c r="I2333" s="55">
        <v>2134.4</v>
      </c>
      <c r="J2333">
        <v>7</v>
      </c>
    </row>
    <row r="2334" spans="1:10" ht="15.75" hidden="1" customHeight="1">
      <c r="A2334" t="s">
        <v>4533</v>
      </c>
      <c r="B2334" t="s">
        <v>2415</v>
      </c>
      <c r="C2334">
        <v>0</v>
      </c>
      <c r="D2334">
        <v>6</v>
      </c>
      <c r="E2334">
        <v>2025</v>
      </c>
      <c r="F2334" s="55">
        <v>0</v>
      </c>
      <c r="G2334" s="55">
        <v>18001.5</v>
      </c>
      <c r="H2334" s="55">
        <v>0</v>
      </c>
      <c r="I2334" s="55">
        <v>18001.5</v>
      </c>
      <c r="J2334">
        <v>7</v>
      </c>
    </row>
    <row r="2335" spans="1:10" ht="15.75" hidden="1" customHeight="1">
      <c r="A2335" t="s">
        <v>4633</v>
      </c>
      <c r="B2335" t="s">
        <v>3356</v>
      </c>
      <c r="C2335">
        <v>0</v>
      </c>
      <c r="D2335">
        <v>6</v>
      </c>
      <c r="E2335">
        <v>2025</v>
      </c>
      <c r="F2335" s="55">
        <v>0</v>
      </c>
      <c r="G2335" s="55">
        <v>219.01</v>
      </c>
      <c r="H2335" s="55">
        <v>0</v>
      </c>
      <c r="I2335" s="55">
        <v>219.01</v>
      </c>
      <c r="J2335">
        <v>7</v>
      </c>
    </row>
    <row r="2336" spans="1:10" ht="15.75" hidden="1" customHeight="1">
      <c r="A2336" t="s">
        <v>4726</v>
      </c>
      <c r="B2336" t="s">
        <v>3358</v>
      </c>
      <c r="C2336">
        <v>0</v>
      </c>
      <c r="D2336">
        <v>6</v>
      </c>
      <c r="E2336">
        <v>2025</v>
      </c>
      <c r="F2336" s="55">
        <v>0</v>
      </c>
      <c r="G2336" s="55">
        <v>16533.71</v>
      </c>
      <c r="H2336" s="55">
        <v>0</v>
      </c>
      <c r="I2336" s="55">
        <v>16533.71</v>
      </c>
      <c r="J2336">
        <v>7</v>
      </c>
    </row>
    <row r="2337" spans="1:10" ht="15.75" hidden="1" customHeight="1">
      <c r="A2337" t="s">
        <v>4861</v>
      </c>
      <c r="B2337" t="s">
        <v>3360</v>
      </c>
      <c r="C2337">
        <v>0</v>
      </c>
      <c r="D2337">
        <v>6</v>
      </c>
      <c r="E2337">
        <v>2025</v>
      </c>
      <c r="F2337" s="55">
        <v>0</v>
      </c>
      <c r="G2337" s="55">
        <v>35734.22</v>
      </c>
      <c r="H2337" s="55">
        <v>0</v>
      </c>
      <c r="I2337" s="55">
        <v>35734.22</v>
      </c>
      <c r="J2337">
        <v>7</v>
      </c>
    </row>
    <row r="2338" spans="1:10" ht="15.75" hidden="1" customHeight="1">
      <c r="A2338" t="s">
        <v>4727</v>
      </c>
      <c r="B2338" t="s">
        <v>3362</v>
      </c>
      <c r="C2338">
        <v>0</v>
      </c>
      <c r="D2338">
        <v>6</v>
      </c>
      <c r="E2338">
        <v>2025</v>
      </c>
      <c r="F2338" s="55">
        <v>0</v>
      </c>
      <c r="G2338" s="55">
        <v>37583.129999999997</v>
      </c>
      <c r="H2338" s="55">
        <v>0</v>
      </c>
      <c r="I2338" s="55">
        <v>37583.129999999997</v>
      </c>
      <c r="J2338">
        <v>6</v>
      </c>
    </row>
    <row r="2339" spans="1:10" ht="15.75" hidden="1" customHeight="1">
      <c r="A2339" t="s">
        <v>4728</v>
      </c>
      <c r="B2339" t="s">
        <v>3364</v>
      </c>
      <c r="C2339">
        <v>0</v>
      </c>
      <c r="D2339">
        <v>6</v>
      </c>
      <c r="E2339">
        <v>2025</v>
      </c>
      <c r="F2339" s="55">
        <v>0</v>
      </c>
      <c r="G2339" s="55">
        <v>34379.94</v>
      </c>
      <c r="H2339" s="55">
        <v>0</v>
      </c>
      <c r="I2339" s="55">
        <v>34379.94</v>
      </c>
      <c r="J2339">
        <v>7</v>
      </c>
    </row>
    <row r="2340" spans="1:10" ht="15.75" hidden="1" customHeight="1">
      <c r="A2340" t="s">
        <v>4729</v>
      </c>
      <c r="B2340" t="s">
        <v>2421</v>
      </c>
      <c r="C2340">
        <v>0</v>
      </c>
      <c r="D2340">
        <v>6</v>
      </c>
      <c r="E2340">
        <v>2025</v>
      </c>
      <c r="F2340" s="55">
        <v>0</v>
      </c>
      <c r="G2340" s="55">
        <v>3203.19</v>
      </c>
      <c r="H2340" s="55">
        <v>0</v>
      </c>
      <c r="I2340" s="55">
        <v>3203.19</v>
      </c>
      <c r="J2340">
        <v>7</v>
      </c>
    </row>
    <row r="2341" spans="1:10" ht="15.75" hidden="1" customHeight="1">
      <c r="A2341" t="s">
        <v>3948</v>
      </c>
      <c r="B2341" t="s">
        <v>2424</v>
      </c>
      <c r="C2341">
        <v>0</v>
      </c>
      <c r="D2341">
        <v>6</v>
      </c>
      <c r="E2341">
        <v>2025</v>
      </c>
      <c r="F2341" s="55">
        <v>0</v>
      </c>
      <c r="G2341" s="55">
        <v>227740.83</v>
      </c>
      <c r="H2341" s="55">
        <v>0</v>
      </c>
      <c r="I2341" s="55">
        <v>227740.83</v>
      </c>
      <c r="J2341">
        <v>6</v>
      </c>
    </row>
    <row r="2342" spans="1:10" ht="15.75" hidden="1" customHeight="1">
      <c r="A2342" t="s">
        <v>3949</v>
      </c>
      <c r="B2342" t="s">
        <v>3368</v>
      </c>
      <c r="C2342">
        <v>0</v>
      </c>
      <c r="D2342">
        <v>6</v>
      </c>
      <c r="E2342">
        <v>2025</v>
      </c>
      <c r="F2342" s="55">
        <v>0</v>
      </c>
      <c r="G2342" s="55">
        <v>227740.83</v>
      </c>
      <c r="H2342" s="55">
        <v>0</v>
      </c>
      <c r="I2342" s="55">
        <v>227740.83</v>
      </c>
      <c r="J2342">
        <v>7</v>
      </c>
    </row>
    <row r="2343" spans="1:10" ht="15.75" hidden="1" customHeight="1">
      <c r="A2343" t="s">
        <v>3950</v>
      </c>
      <c r="B2343" t="s">
        <v>3370</v>
      </c>
      <c r="C2343">
        <v>0</v>
      </c>
      <c r="D2343">
        <v>6</v>
      </c>
      <c r="E2343">
        <v>2025</v>
      </c>
      <c r="F2343" s="55">
        <v>0</v>
      </c>
      <c r="G2343" s="55">
        <v>121510.56</v>
      </c>
      <c r="H2343" s="55">
        <v>0</v>
      </c>
      <c r="I2343" s="55">
        <v>121510.56</v>
      </c>
      <c r="J2343">
        <v>6</v>
      </c>
    </row>
    <row r="2344" spans="1:10" ht="15.75" hidden="1" customHeight="1">
      <c r="A2344" t="s">
        <v>4730</v>
      </c>
      <c r="B2344" t="s">
        <v>3370</v>
      </c>
      <c r="C2344">
        <v>0</v>
      </c>
      <c r="D2344">
        <v>6</v>
      </c>
      <c r="E2344">
        <v>2025</v>
      </c>
      <c r="F2344" s="55">
        <v>0</v>
      </c>
      <c r="G2344" s="55">
        <v>1922.83</v>
      </c>
      <c r="H2344" s="55">
        <v>0</v>
      </c>
      <c r="I2344" s="55">
        <v>1922.83</v>
      </c>
      <c r="J2344">
        <v>7</v>
      </c>
    </row>
    <row r="2345" spans="1:10" ht="15.75" hidden="1" customHeight="1">
      <c r="A2345" t="s">
        <v>4732</v>
      </c>
      <c r="B2345" t="s">
        <v>3377</v>
      </c>
      <c r="C2345">
        <v>0</v>
      </c>
      <c r="D2345">
        <v>6</v>
      </c>
      <c r="E2345">
        <v>2025</v>
      </c>
      <c r="F2345" s="55">
        <v>0</v>
      </c>
      <c r="G2345" s="55">
        <v>74757.73</v>
      </c>
      <c r="H2345" s="55">
        <v>0</v>
      </c>
      <c r="I2345" s="55">
        <v>74757.73</v>
      </c>
      <c r="J2345">
        <v>7</v>
      </c>
    </row>
    <row r="2346" spans="1:10" ht="15.75" hidden="1" customHeight="1">
      <c r="A2346" t="s">
        <v>5165</v>
      </c>
      <c r="B2346" t="s">
        <v>4484</v>
      </c>
      <c r="C2346">
        <v>0</v>
      </c>
      <c r="D2346">
        <v>6</v>
      </c>
      <c r="E2346">
        <v>2025</v>
      </c>
      <c r="F2346" s="55">
        <v>0</v>
      </c>
      <c r="G2346" s="55">
        <v>44830</v>
      </c>
      <c r="H2346" s="55">
        <v>0</v>
      </c>
      <c r="I2346" s="55">
        <v>44830</v>
      </c>
      <c r="J2346">
        <v>7</v>
      </c>
    </row>
    <row r="2347" spans="1:10" ht="15.75" hidden="1" customHeight="1">
      <c r="A2347" t="s">
        <v>3952</v>
      </c>
      <c r="B2347" t="s">
        <v>2439</v>
      </c>
      <c r="C2347">
        <v>0</v>
      </c>
      <c r="D2347">
        <v>6</v>
      </c>
      <c r="E2347">
        <v>2025</v>
      </c>
      <c r="F2347" s="55">
        <v>0</v>
      </c>
      <c r="G2347" s="55">
        <v>28913125.66</v>
      </c>
      <c r="H2347" s="55">
        <v>71288.679999999993</v>
      </c>
      <c r="I2347" s="55">
        <v>28841836.98</v>
      </c>
      <c r="J2347">
        <v>5</v>
      </c>
    </row>
    <row r="2348" spans="1:10" ht="15.75" hidden="1" customHeight="1">
      <c r="A2348" t="s">
        <v>3953</v>
      </c>
      <c r="B2348" t="s">
        <v>2442</v>
      </c>
      <c r="C2348">
        <v>0</v>
      </c>
      <c r="D2348">
        <v>6</v>
      </c>
      <c r="E2348">
        <v>2025</v>
      </c>
      <c r="F2348" s="55">
        <v>0</v>
      </c>
      <c r="G2348" s="55">
        <v>3718513.85</v>
      </c>
      <c r="H2348" s="55">
        <v>0</v>
      </c>
      <c r="I2348" s="55">
        <v>3718513.85</v>
      </c>
      <c r="J2348">
        <v>6</v>
      </c>
    </row>
    <row r="2349" spans="1:10" ht="15.75" hidden="1" customHeight="1">
      <c r="A2349" t="s">
        <v>3954</v>
      </c>
      <c r="B2349" t="s">
        <v>2444</v>
      </c>
      <c r="C2349">
        <v>0</v>
      </c>
      <c r="D2349">
        <v>6</v>
      </c>
      <c r="E2349">
        <v>2025</v>
      </c>
      <c r="F2349" s="55">
        <v>0</v>
      </c>
      <c r="G2349" s="55">
        <v>1423989</v>
      </c>
      <c r="H2349" s="55">
        <v>0</v>
      </c>
      <c r="I2349" s="55">
        <v>1423989</v>
      </c>
      <c r="J2349">
        <v>7</v>
      </c>
    </row>
    <row r="2350" spans="1:10" ht="15.75" hidden="1" customHeight="1">
      <c r="A2350" t="s">
        <v>3955</v>
      </c>
      <c r="B2350" t="s">
        <v>2448</v>
      </c>
      <c r="C2350">
        <v>0</v>
      </c>
      <c r="D2350">
        <v>6</v>
      </c>
      <c r="E2350">
        <v>2025</v>
      </c>
      <c r="F2350" s="55">
        <v>0</v>
      </c>
      <c r="G2350" s="55">
        <v>175663.98</v>
      </c>
      <c r="H2350" s="55">
        <v>0</v>
      </c>
      <c r="I2350" s="55">
        <v>175663.98</v>
      </c>
      <c r="J2350">
        <v>7</v>
      </c>
    </row>
    <row r="2351" spans="1:10" ht="15.75" hidden="1" customHeight="1">
      <c r="A2351" t="s">
        <v>3956</v>
      </c>
      <c r="B2351" t="s">
        <v>2452</v>
      </c>
      <c r="C2351">
        <v>0</v>
      </c>
      <c r="D2351">
        <v>6</v>
      </c>
      <c r="E2351">
        <v>2025</v>
      </c>
      <c r="F2351" s="55">
        <v>0</v>
      </c>
      <c r="G2351" s="55">
        <v>65868.66</v>
      </c>
      <c r="H2351" s="55">
        <v>0</v>
      </c>
      <c r="I2351" s="55">
        <v>65868.66</v>
      </c>
      <c r="J2351">
        <v>7</v>
      </c>
    </row>
    <row r="2352" spans="1:10" ht="15.75" hidden="1" customHeight="1">
      <c r="A2352" t="s">
        <v>3957</v>
      </c>
      <c r="B2352" t="s">
        <v>2456</v>
      </c>
      <c r="C2352">
        <v>0</v>
      </c>
      <c r="D2352">
        <v>6</v>
      </c>
      <c r="E2352">
        <v>2025</v>
      </c>
      <c r="F2352" s="55">
        <v>0</v>
      </c>
      <c r="G2352" s="55">
        <v>384121.27</v>
      </c>
      <c r="H2352" s="55">
        <v>0</v>
      </c>
      <c r="I2352" s="55">
        <v>384121.27</v>
      </c>
      <c r="J2352">
        <v>7</v>
      </c>
    </row>
    <row r="2353" spans="1:10" ht="15.75" hidden="1" customHeight="1">
      <c r="A2353" t="s">
        <v>3958</v>
      </c>
      <c r="B2353" t="s">
        <v>2460</v>
      </c>
      <c r="C2353">
        <v>0</v>
      </c>
      <c r="D2353">
        <v>6</v>
      </c>
      <c r="E2353">
        <v>2025</v>
      </c>
      <c r="F2353" s="55">
        <v>0</v>
      </c>
      <c r="G2353" s="55">
        <v>27284.79</v>
      </c>
      <c r="H2353" s="55">
        <v>0</v>
      </c>
      <c r="I2353" s="55">
        <v>27284.79</v>
      </c>
      <c r="J2353">
        <v>7</v>
      </c>
    </row>
    <row r="2354" spans="1:10" ht="15.75" hidden="1" customHeight="1">
      <c r="A2354" t="s">
        <v>3959</v>
      </c>
      <c r="B2354" t="s">
        <v>2464</v>
      </c>
      <c r="C2354">
        <v>0</v>
      </c>
      <c r="D2354">
        <v>6</v>
      </c>
      <c r="E2354">
        <v>2025</v>
      </c>
      <c r="F2354" s="55">
        <v>0</v>
      </c>
      <c r="G2354" s="55">
        <v>1641586.15</v>
      </c>
      <c r="H2354" s="55">
        <v>0</v>
      </c>
      <c r="I2354" s="55">
        <v>1641586.15</v>
      </c>
      <c r="J2354">
        <v>7</v>
      </c>
    </row>
    <row r="2355" spans="1:10" ht="15.75" hidden="1" customHeight="1">
      <c r="A2355" t="s">
        <v>3960</v>
      </c>
      <c r="B2355" t="s">
        <v>3391</v>
      </c>
      <c r="C2355">
        <v>0</v>
      </c>
      <c r="D2355">
        <v>6</v>
      </c>
      <c r="E2355">
        <v>2025</v>
      </c>
      <c r="F2355" s="55">
        <v>0</v>
      </c>
      <c r="G2355" s="55">
        <v>7775541.3499999996</v>
      </c>
      <c r="H2355" s="55">
        <v>0</v>
      </c>
      <c r="I2355" s="55">
        <v>7775541.3499999996</v>
      </c>
      <c r="J2355">
        <v>6</v>
      </c>
    </row>
    <row r="2356" spans="1:10" ht="15.75" hidden="1" customHeight="1">
      <c r="A2356" t="s">
        <v>3961</v>
      </c>
      <c r="B2356" t="s">
        <v>2471</v>
      </c>
      <c r="C2356">
        <v>0</v>
      </c>
      <c r="D2356">
        <v>6</v>
      </c>
      <c r="E2356">
        <v>2025</v>
      </c>
      <c r="F2356" s="55">
        <v>0</v>
      </c>
      <c r="G2356" s="55">
        <v>1694943.7</v>
      </c>
      <c r="H2356" s="55">
        <v>0</v>
      </c>
      <c r="I2356" s="55">
        <v>1694943.7</v>
      </c>
      <c r="J2356">
        <v>7</v>
      </c>
    </row>
    <row r="2357" spans="1:10" ht="15.75" hidden="1" customHeight="1">
      <c r="A2357" t="s">
        <v>4534</v>
      </c>
      <c r="B2357" t="s">
        <v>3394</v>
      </c>
      <c r="C2357">
        <v>0</v>
      </c>
      <c r="D2357">
        <v>6</v>
      </c>
      <c r="E2357">
        <v>2025</v>
      </c>
      <c r="F2357" s="55">
        <v>0</v>
      </c>
      <c r="G2357" s="55">
        <v>1523878.08</v>
      </c>
      <c r="H2357" s="55">
        <v>0</v>
      </c>
      <c r="I2357" s="55">
        <v>1523878.08</v>
      </c>
      <c r="J2357">
        <v>7</v>
      </c>
    </row>
    <row r="2358" spans="1:10" ht="15.75" hidden="1" customHeight="1">
      <c r="A2358" t="s">
        <v>3962</v>
      </c>
      <c r="B2358" t="s">
        <v>2475</v>
      </c>
      <c r="C2358">
        <v>0</v>
      </c>
      <c r="D2358">
        <v>6</v>
      </c>
      <c r="E2358">
        <v>2025</v>
      </c>
      <c r="F2358" s="55">
        <v>0</v>
      </c>
      <c r="G2358" s="55">
        <v>4556719.57</v>
      </c>
      <c r="H2358" s="55">
        <v>0</v>
      </c>
      <c r="I2358" s="55">
        <v>4556719.57</v>
      </c>
      <c r="J2358">
        <v>7</v>
      </c>
    </row>
    <row r="2359" spans="1:10" ht="15.75" hidden="1" customHeight="1">
      <c r="A2359" t="s">
        <v>3963</v>
      </c>
      <c r="B2359" t="s">
        <v>3397</v>
      </c>
      <c r="C2359">
        <v>0</v>
      </c>
      <c r="D2359">
        <v>6</v>
      </c>
      <c r="E2359">
        <v>2025</v>
      </c>
      <c r="F2359" s="55">
        <v>0</v>
      </c>
      <c r="G2359" s="55">
        <v>3972637</v>
      </c>
      <c r="H2359" s="55">
        <v>0</v>
      </c>
      <c r="I2359" s="55">
        <v>3972637</v>
      </c>
      <c r="J2359">
        <v>6</v>
      </c>
    </row>
    <row r="2360" spans="1:10" ht="15.75" hidden="1" customHeight="1">
      <c r="A2360" t="s">
        <v>5166</v>
      </c>
      <c r="B2360" t="s">
        <v>3399</v>
      </c>
      <c r="C2360">
        <v>0</v>
      </c>
      <c r="D2360">
        <v>6</v>
      </c>
      <c r="E2360">
        <v>2025</v>
      </c>
      <c r="F2360" s="55">
        <v>0</v>
      </c>
      <c r="G2360" s="55">
        <v>240660.36</v>
      </c>
      <c r="H2360" s="55">
        <v>0</v>
      </c>
      <c r="I2360" s="55">
        <v>240660.36</v>
      </c>
      <c r="J2360">
        <v>7</v>
      </c>
    </row>
    <row r="2361" spans="1:10" ht="15.75" hidden="1" customHeight="1">
      <c r="A2361" t="s">
        <v>3964</v>
      </c>
      <c r="B2361" t="s">
        <v>2482</v>
      </c>
      <c r="C2361">
        <v>0</v>
      </c>
      <c r="D2361">
        <v>6</v>
      </c>
      <c r="E2361">
        <v>2025</v>
      </c>
      <c r="F2361" s="55">
        <v>0</v>
      </c>
      <c r="G2361" s="55">
        <v>8033</v>
      </c>
      <c r="H2361" s="55">
        <v>0</v>
      </c>
      <c r="I2361" s="55">
        <v>8033</v>
      </c>
      <c r="J2361">
        <v>7</v>
      </c>
    </row>
    <row r="2362" spans="1:10" ht="15.75" hidden="1" customHeight="1">
      <c r="A2362" t="s">
        <v>4535</v>
      </c>
      <c r="B2362" t="s">
        <v>3408</v>
      </c>
      <c r="C2362">
        <v>0</v>
      </c>
      <c r="D2362">
        <v>6</v>
      </c>
      <c r="E2362">
        <v>2025</v>
      </c>
      <c r="F2362" s="55">
        <v>0</v>
      </c>
      <c r="G2362" s="55">
        <v>32868</v>
      </c>
      <c r="H2362" s="55">
        <v>0</v>
      </c>
      <c r="I2362" s="55">
        <v>32868</v>
      </c>
      <c r="J2362">
        <v>7</v>
      </c>
    </row>
    <row r="2363" spans="1:10" ht="15.75" hidden="1" customHeight="1">
      <c r="A2363" t="s">
        <v>3965</v>
      </c>
      <c r="B2363" t="s">
        <v>2484</v>
      </c>
      <c r="C2363">
        <v>0</v>
      </c>
      <c r="D2363">
        <v>6</v>
      </c>
      <c r="E2363">
        <v>2025</v>
      </c>
      <c r="F2363" s="55">
        <v>0</v>
      </c>
      <c r="G2363" s="55">
        <v>1749623.36</v>
      </c>
      <c r="H2363" s="55">
        <v>0</v>
      </c>
      <c r="I2363" s="55">
        <v>1749623.36</v>
      </c>
      <c r="J2363">
        <v>7</v>
      </c>
    </row>
    <row r="2364" spans="1:10" ht="15.75" hidden="1" customHeight="1">
      <c r="A2364" t="s">
        <v>3966</v>
      </c>
      <c r="B2364" t="s">
        <v>2489</v>
      </c>
      <c r="C2364">
        <v>0</v>
      </c>
      <c r="D2364">
        <v>6</v>
      </c>
      <c r="E2364">
        <v>2025</v>
      </c>
      <c r="F2364" s="55">
        <v>0</v>
      </c>
      <c r="G2364" s="55">
        <v>1586304.52</v>
      </c>
      <c r="H2364" s="55">
        <v>0</v>
      </c>
      <c r="I2364" s="55">
        <v>1586304.52</v>
      </c>
      <c r="J2364">
        <v>7</v>
      </c>
    </row>
    <row r="2365" spans="1:10" ht="15.75" hidden="1" customHeight="1">
      <c r="A2365" t="s">
        <v>3967</v>
      </c>
      <c r="B2365" t="s">
        <v>2491</v>
      </c>
      <c r="C2365">
        <v>0</v>
      </c>
      <c r="D2365">
        <v>6</v>
      </c>
      <c r="E2365">
        <v>2025</v>
      </c>
      <c r="F2365" s="55">
        <v>0</v>
      </c>
      <c r="G2365" s="55">
        <v>355147.76</v>
      </c>
      <c r="H2365" s="55">
        <v>0</v>
      </c>
      <c r="I2365" s="55">
        <v>355147.76</v>
      </c>
      <c r="J2365">
        <v>7</v>
      </c>
    </row>
    <row r="2366" spans="1:10" ht="15.75" hidden="1" customHeight="1">
      <c r="A2366" t="s">
        <v>3968</v>
      </c>
      <c r="B2366" t="s">
        <v>2496</v>
      </c>
      <c r="C2366">
        <v>0</v>
      </c>
      <c r="D2366">
        <v>6</v>
      </c>
      <c r="E2366">
        <v>2025</v>
      </c>
      <c r="F2366" s="55">
        <v>0</v>
      </c>
      <c r="G2366" s="55">
        <v>751255.8</v>
      </c>
      <c r="H2366" s="55">
        <v>0</v>
      </c>
      <c r="I2366" s="55">
        <v>751255.8</v>
      </c>
      <c r="J2366">
        <v>6</v>
      </c>
    </row>
    <row r="2367" spans="1:10" ht="15.75" hidden="1" customHeight="1">
      <c r="A2367" t="s">
        <v>3969</v>
      </c>
      <c r="B2367" t="s">
        <v>3414</v>
      </c>
      <c r="C2367">
        <v>0</v>
      </c>
      <c r="D2367">
        <v>6</v>
      </c>
      <c r="E2367">
        <v>2025</v>
      </c>
      <c r="F2367" s="55">
        <v>0</v>
      </c>
      <c r="G2367" s="55">
        <v>43160.59</v>
      </c>
      <c r="H2367" s="55">
        <v>0</v>
      </c>
      <c r="I2367" s="55">
        <v>43160.59</v>
      </c>
      <c r="J2367">
        <v>7</v>
      </c>
    </row>
    <row r="2368" spans="1:10" ht="15.75" hidden="1" customHeight="1">
      <c r="A2368" t="s">
        <v>3970</v>
      </c>
      <c r="B2368" t="s">
        <v>2502</v>
      </c>
      <c r="C2368">
        <v>0</v>
      </c>
      <c r="D2368">
        <v>6</v>
      </c>
      <c r="E2368">
        <v>2025</v>
      </c>
      <c r="F2368" s="55">
        <v>0</v>
      </c>
      <c r="G2368" s="55">
        <v>708095.21</v>
      </c>
      <c r="H2368" s="55">
        <v>0</v>
      </c>
      <c r="I2368" s="55">
        <v>708095.21</v>
      </c>
      <c r="J2368">
        <v>7</v>
      </c>
    </row>
    <row r="2369" spans="1:10" ht="15.75" hidden="1" customHeight="1">
      <c r="A2369" t="s">
        <v>3972</v>
      </c>
      <c r="B2369" t="s">
        <v>2510</v>
      </c>
      <c r="C2369">
        <v>0</v>
      </c>
      <c r="D2369">
        <v>6</v>
      </c>
      <c r="E2369">
        <v>2025</v>
      </c>
      <c r="F2369" s="55">
        <v>0</v>
      </c>
      <c r="G2369" s="55">
        <v>1223025.23</v>
      </c>
      <c r="H2369" s="55">
        <v>51410.46</v>
      </c>
      <c r="I2369" s="55">
        <v>1171614.77</v>
      </c>
      <c r="J2369">
        <v>6</v>
      </c>
    </row>
    <row r="2370" spans="1:10" ht="15.75" hidden="1" customHeight="1">
      <c r="A2370" t="s">
        <v>3973</v>
      </c>
      <c r="B2370" t="s">
        <v>2512</v>
      </c>
      <c r="C2370">
        <v>0</v>
      </c>
      <c r="D2370">
        <v>6</v>
      </c>
      <c r="E2370">
        <v>2025</v>
      </c>
      <c r="F2370" s="55">
        <v>0</v>
      </c>
      <c r="G2370" s="55">
        <v>37521.550000000003</v>
      </c>
      <c r="H2370" s="55">
        <v>0</v>
      </c>
      <c r="I2370" s="55">
        <v>37521.550000000003</v>
      </c>
      <c r="J2370">
        <v>7</v>
      </c>
    </row>
    <row r="2371" spans="1:10" ht="15.75" hidden="1" customHeight="1">
      <c r="A2371" t="s">
        <v>4863</v>
      </c>
      <c r="B2371" t="s">
        <v>3421</v>
      </c>
      <c r="C2371">
        <v>0</v>
      </c>
      <c r="D2371">
        <v>6</v>
      </c>
      <c r="E2371">
        <v>2025</v>
      </c>
      <c r="F2371" s="55">
        <v>0</v>
      </c>
      <c r="G2371" s="55">
        <v>34394</v>
      </c>
      <c r="H2371" s="55">
        <v>0</v>
      </c>
      <c r="I2371" s="55">
        <v>34394</v>
      </c>
      <c r="J2371">
        <v>7</v>
      </c>
    </row>
    <row r="2372" spans="1:10" ht="15.75" hidden="1" customHeight="1">
      <c r="A2372" t="s">
        <v>3974</v>
      </c>
      <c r="B2372" t="s">
        <v>2516</v>
      </c>
      <c r="C2372">
        <v>0</v>
      </c>
      <c r="D2372">
        <v>6</v>
      </c>
      <c r="E2372">
        <v>2025</v>
      </c>
      <c r="F2372" s="55">
        <v>0</v>
      </c>
      <c r="G2372" s="55">
        <v>613085.61</v>
      </c>
      <c r="H2372" s="55">
        <v>0</v>
      </c>
      <c r="I2372" s="55">
        <v>613085.61</v>
      </c>
      <c r="J2372">
        <v>7</v>
      </c>
    </row>
    <row r="2373" spans="1:10" ht="15.75" hidden="1" customHeight="1">
      <c r="A2373" t="s">
        <v>3975</v>
      </c>
      <c r="B2373" t="s">
        <v>2520</v>
      </c>
      <c r="C2373">
        <v>0</v>
      </c>
      <c r="D2373">
        <v>6</v>
      </c>
      <c r="E2373">
        <v>2025</v>
      </c>
      <c r="F2373" s="55">
        <v>0</v>
      </c>
      <c r="G2373" s="55">
        <v>470187.3</v>
      </c>
      <c r="H2373" s="55">
        <v>0</v>
      </c>
      <c r="I2373" s="55">
        <v>470187.3</v>
      </c>
      <c r="J2373">
        <v>7</v>
      </c>
    </row>
    <row r="2374" spans="1:10" ht="15.75" hidden="1" customHeight="1">
      <c r="A2374" t="s">
        <v>3976</v>
      </c>
      <c r="B2374" t="s">
        <v>2522</v>
      </c>
      <c r="C2374">
        <v>0</v>
      </c>
      <c r="D2374">
        <v>6</v>
      </c>
      <c r="E2374">
        <v>2025</v>
      </c>
      <c r="F2374" s="55">
        <v>0</v>
      </c>
      <c r="G2374" s="55">
        <v>67836.77</v>
      </c>
      <c r="H2374" s="55">
        <v>51410.46</v>
      </c>
      <c r="I2374" s="55">
        <v>16426.310000000001</v>
      </c>
      <c r="J2374">
        <v>7</v>
      </c>
    </row>
    <row r="2375" spans="1:10" ht="15.75" hidden="1" customHeight="1">
      <c r="A2375" t="s">
        <v>3977</v>
      </c>
      <c r="B2375" t="s">
        <v>2530</v>
      </c>
      <c r="C2375">
        <v>0</v>
      </c>
      <c r="D2375">
        <v>6</v>
      </c>
      <c r="E2375">
        <v>2025</v>
      </c>
      <c r="F2375" s="55">
        <v>0</v>
      </c>
      <c r="G2375" s="55">
        <v>51355</v>
      </c>
      <c r="H2375" s="55">
        <v>0</v>
      </c>
      <c r="I2375" s="55">
        <v>51355</v>
      </c>
      <c r="J2375">
        <v>7</v>
      </c>
    </row>
    <row r="2376" spans="1:10" ht="15.75" hidden="1" customHeight="1">
      <c r="A2376" t="s">
        <v>3978</v>
      </c>
      <c r="B2376" t="s">
        <v>2532</v>
      </c>
      <c r="C2376">
        <v>0</v>
      </c>
      <c r="D2376">
        <v>6</v>
      </c>
      <c r="E2376">
        <v>2025</v>
      </c>
      <c r="F2376" s="55">
        <v>0</v>
      </c>
      <c r="G2376" s="55">
        <v>120297.97</v>
      </c>
      <c r="H2376" s="55">
        <v>19878.22</v>
      </c>
      <c r="I2376" s="55">
        <v>100419.75</v>
      </c>
      <c r="J2376">
        <v>7</v>
      </c>
    </row>
    <row r="2377" spans="1:10" ht="15.75" hidden="1" customHeight="1">
      <c r="A2377" t="s">
        <v>3979</v>
      </c>
      <c r="B2377" t="s">
        <v>2534</v>
      </c>
      <c r="C2377">
        <v>0</v>
      </c>
      <c r="D2377">
        <v>6</v>
      </c>
      <c r="E2377">
        <v>2025</v>
      </c>
      <c r="F2377" s="55">
        <v>0</v>
      </c>
      <c r="G2377" s="55">
        <v>188338.96</v>
      </c>
      <c r="H2377" s="55">
        <v>19878.22</v>
      </c>
      <c r="I2377" s="55">
        <v>168460.74</v>
      </c>
      <c r="J2377">
        <v>6</v>
      </c>
    </row>
    <row r="2378" spans="1:10" ht="15.75" hidden="1" customHeight="1">
      <c r="A2378" t="s">
        <v>3980</v>
      </c>
      <c r="B2378" t="s">
        <v>2536</v>
      </c>
      <c r="C2378">
        <v>0</v>
      </c>
      <c r="D2378">
        <v>6</v>
      </c>
      <c r="E2378">
        <v>2025</v>
      </c>
      <c r="F2378" s="55">
        <v>0</v>
      </c>
      <c r="G2378" s="55">
        <v>11249.38</v>
      </c>
      <c r="H2378" s="55">
        <v>0</v>
      </c>
      <c r="I2378" s="55">
        <v>11249.38</v>
      </c>
      <c r="J2378">
        <v>7</v>
      </c>
    </row>
    <row r="2379" spans="1:10" ht="15.75" hidden="1" customHeight="1">
      <c r="A2379" t="s">
        <v>3981</v>
      </c>
      <c r="B2379" t="s">
        <v>2540</v>
      </c>
      <c r="C2379">
        <v>0</v>
      </c>
      <c r="D2379">
        <v>6</v>
      </c>
      <c r="E2379">
        <v>2025</v>
      </c>
      <c r="F2379" s="55">
        <v>0</v>
      </c>
      <c r="G2379" s="55">
        <v>5436.61</v>
      </c>
      <c r="H2379" s="55">
        <v>0</v>
      </c>
      <c r="I2379" s="55">
        <v>5436.61</v>
      </c>
      <c r="J2379">
        <v>7</v>
      </c>
    </row>
    <row r="2380" spans="1:10" ht="15.75" hidden="1" customHeight="1">
      <c r="A2380" t="s">
        <v>3982</v>
      </c>
      <c r="B2380" t="s">
        <v>2545</v>
      </c>
      <c r="C2380">
        <v>0</v>
      </c>
      <c r="D2380">
        <v>6</v>
      </c>
      <c r="E2380">
        <v>2025</v>
      </c>
      <c r="F2380" s="55">
        <v>0</v>
      </c>
      <c r="G2380" s="55">
        <v>131006.01</v>
      </c>
      <c r="H2380" s="55">
        <v>0</v>
      </c>
      <c r="I2380" s="55">
        <v>131006.01</v>
      </c>
      <c r="J2380">
        <v>6</v>
      </c>
    </row>
    <row r="2381" spans="1:10" ht="15.75" hidden="1" customHeight="1">
      <c r="A2381" t="s">
        <v>3983</v>
      </c>
      <c r="B2381" t="s">
        <v>2545</v>
      </c>
      <c r="C2381">
        <v>0</v>
      </c>
      <c r="D2381">
        <v>6</v>
      </c>
      <c r="E2381">
        <v>2025</v>
      </c>
      <c r="F2381" s="55">
        <v>0</v>
      </c>
      <c r="G2381" s="55">
        <v>131006.01</v>
      </c>
      <c r="H2381" s="55">
        <v>0</v>
      </c>
      <c r="I2381" s="55">
        <v>131006.01</v>
      </c>
      <c r="J2381">
        <v>7</v>
      </c>
    </row>
    <row r="2382" spans="1:10" ht="15.75" hidden="1" customHeight="1">
      <c r="A2382" t="s">
        <v>3985</v>
      </c>
      <c r="B2382" t="s">
        <v>2555</v>
      </c>
      <c r="C2382">
        <v>0</v>
      </c>
      <c r="D2382">
        <v>6</v>
      </c>
      <c r="E2382">
        <v>2025</v>
      </c>
      <c r="F2382" s="55">
        <v>0</v>
      </c>
      <c r="G2382" s="55">
        <v>11152807.460000001</v>
      </c>
      <c r="H2382" s="55">
        <v>0</v>
      </c>
      <c r="I2382" s="55">
        <v>11152807.460000001</v>
      </c>
      <c r="J2382">
        <v>6</v>
      </c>
    </row>
    <row r="2383" spans="1:10" ht="15.75" hidden="1" customHeight="1">
      <c r="A2383" t="s">
        <v>3986</v>
      </c>
      <c r="B2383" t="s">
        <v>2557</v>
      </c>
      <c r="C2383">
        <v>0</v>
      </c>
      <c r="D2383">
        <v>6</v>
      </c>
      <c r="E2383">
        <v>2025</v>
      </c>
      <c r="F2383" s="55">
        <v>0</v>
      </c>
      <c r="G2383" s="55">
        <v>7379105</v>
      </c>
      <c r="H2383" s="55">
        <v>0</v>
      </c>
      <c r="I2383" s="55">
        <v>7379105</v>
      </c>
      <c r="J2383">
        <v>7</v>
      </c>
    </row>
    <row r="2384" spans="1:10" ht="15.75" hidden="1" customHeight="1">
      <c r="A2384" t="s">
        <v>5167</v>
      </c>
      <c r="B2384" t="s">
        <v>4696</v>
      </c>
      <c r="C2384">
        <v>0</v>
      </c>
      <c r="D2384">
        <v>6</v>
      </c>
      <c r="E2384">
        <v>2025</v>
      </c>
      <c r="F2384" s="55">
        <v>0</v>
      </c>
      <c r="G2384" s="55">
        <v>4379.5600000000004</v>
      </c>
      <c r="H2384" s="55">
        <v>0</v>
      </c>
      <c r="I2384" s="55">
        <v>4379.5600000000004</v>
      </c>
      <c r="J2384">
        <v>7</v>
      </c>
    </row>
    <row r="2385" spans="1:10" ht="15.75" hidden="1" customHeight="1">
      <c r="A2385" t="s">
        <v>3987</v>
      </c>
      <c r="B2385" t="s">
        <v>2561</v>
      </c>
      <c r="C2385">
        <v>0</v>
      </c>
      <c r="D2385">
        <v>6</v>
      </c>
      <c r="E2385">
        <v>2025</v>
      </c>
      <c r="F2385" s="55">
        <v>0</v>
      </c>
      <c r="G2385" s="55">
        <v>3769322.9</v>
      </c>
      <c r="H2385" s="55">
        <v>0</v>
      </c>
      <c r="I2385" s="55">
        <v>3769322.9</v>
      </c>
      <c r="J2385">
        <v>7</v>
      </c>
    </row>
    <row r="2386" spans="1:10" ht="15.75" hidden="1" customHeight="1">
      <c r="A2386" t="s">
        <v>3988</v>
      </c>
      <c r="B2386" t="s">
        <v>3450</v>
      </c>
      <c r="C2386">
        <v>0</v>
      </c>
      <c r="D2386">
        <v>6</v>
      </c>
      <c r="E2386">
        <v>2025</v>
      </c>
      <c r="F2386" s="55">
        <v>0</v>
      </c>
      <c r="G2386" s="55">
        <v>5248319.41</v>
      </c>
      <c r="H2386" s="55">
        <v>0</v>
      </c>
      <c r="I2386" s="55">
        <v>5248319.41</v>
      </c>
      <c r="J2386">
        <v>5</v>
      </c>
    </row>
    <row r="2387" spans="1:10" ht="15.75" hidden="1" customHeight="1">
      <c r="A2387" t="s">
        <v>3989</v>
      </c>
      <c r="B2387" t="s">
        <v>2571</v>
      </c>
      <c r="C2387">
        <v>0</v>
      </c>
      <c r="D2387">
        <v>6</v>
      </c>
      <c r="E2387">
        <v>2025</v>
      </c>
      <c r="F2387" s="55">
        <v>0</v>
      </c>
      <c r="G2387" s="55">
        <v>5205644.01</v>
      </c>
      <c r="H2387" s="55">
        <v>0</v>
      </c>
      <c r="I2387" s="55">
        <v>5205644.01</v>
      </c>
      <c r="J2387">
        <v>6</v>
      </c>
    </row>
    <row r="2388" spans="1:10" ht="15.75" hidden="1" customHeight="1">
      <c r="A2388" t="s">
        <v>3990</v>
      </c>
      <c r="B2388" t="s">
        <v>3453</v>
      </c>
      <c r="C2388">
        <v>0</v>
      </c>
      <c r="D2388">
        <v>6</v>
      </c>
      <c r="E2388">
        <v>2025</v>
      </c>
      <c r="F2388" s="55">
        <v>0</v>
      </c>
      <c r="G2388" s="55">
        <v>5205644.01</v>
      </c>
      <c r="H2388" s="55">
        <v>0</v>
      </c>
      <c r="I2388" s="55">
        <v>5205644.01</v>
      </c>
      <c r="J2388">
        <v>7</v>
      </c>
    </row>
    <row r="2389" spans="1:10" ht="15.75" hidden="1" customHeight="1">
      <c r="A2389" t="s">
        <v>4536</v>
      </c>
      <c r="B2389" t="s">
        <v>3455</v>
      </c>
      <c r="C2389">
        <v>0</v>
      </c>
      <c r="D2389">
        <v>6</v>
      </c>
      <c r="E2389">
        <v>2025</v>
      </c>
      <c r="F2389" s="55">
        <v>0</v>
      </c>
      <c r="G2389" s="55">
        <v>42675.4</v>
      </c>
      <c r="H2389" s="55">
        <v>0</v>
      </c>
      <c r="I2389" s="55">
        <v>42675.4</v>
      </c>
      <c r="J2389">
        <v>6</v>
      </c>
    </row>
    <row r="2390" spans="1:10" ht="15.75" hidden="1" customHeight="1">
      <c r="A2390" t="s">
        <v>4537</v>
      </c>
      <c r="B2390" t="s">
        <v>3457</v>
      </c>
      <c r="C2390">
        <v>0</v>
      </c>
      <c r="D2390">
        <v>6</v>
      </c>
      <c r="E2390">
        <v>2025</v>
      </c>
      <c r="F2390" s="55">
        <v>0</v>
      </c>
      <c r="G2390" s="55">
        <v>42675.4</v>
      </c>
      <c r="H2390" s="55">
        <v>0</v>
      </c>
      <c r="I2390" s="55">
        <v>42675.4</v>
      </c>
      <c r="J2390">
        <v>7</v>
      </c>
    </row>
    <row r="2391" spans="1:10" ht="15.75" hidden="1" customHeight="1">
      <c r="A2391" t="s">
        <v>3991</v>
      </c>
      <c r="B2391" t="s">
        <v>3992</v>
      </c>
      <c r="C2391">
        <v>0</v>
      </c>
      <c r="D2391">
        <v>6</v>
      </c>
      <c r="E2391">
        <v>2025</v>
      </c>
      <c r="F2391" s="55">
        <v>0</v>
      </c>
      <c r="G2391" s="55">
        <v>0</v>
      </c>
      <c r="H2391" s="55">
        <v>0</v>
      </c>
      <c r="I2391" s="55">
        <v>0</v>
      </c>
      <c r="J2391">
        <v>1</v>
      </c>
    </row>
  </sheetData>
  <autoFilter ref="A8:J2391" xr:uid="{5D95C176-8D70-3A46-8EDC-DC5009A61B01}">
    <filterColumn colId="9">
      <filters>
        <filter val="3"/>
      </filters>
    </filterColumn>
  </autoFilter>
  <pageMargins left="0.7" right="0.7" top="0.75" bottom="0.75" header="0.3" footer="0.3"/>
  <pageSetup orientation="portrait"/>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B19E-33EE-4B3B-95A4-6551890E6049}">
  <dimension ref="A1:Y960"/>
  <sheetViews>
    <sheetView workbookViewId="0">
      <selection activeCell="G12" sqref="G12"/>
    </sheetView>
  </sheetViews>
  <sheetFormatPr baseColWidth="10" defaultColWidth="14.5" defaultRowHeight="15" customHeight="1"/>
  <cols>
    <col min="1" max="1" width="5.1640625" style="455" customWidth="1"/>
    <col min="2" max="2" width="19" style="455" customWidth="1"/>
    <col min="3" max="3" width="42.6640625" style="455" customWidth="1"/>
    <col min="4" max="4" width="23.6640625" style="455" customWidth="1"/>
    <col min="5" max="5" width="13.5" style="455" customWidth="1"/>
    <col min="6" max="25" width="10.6640625" style="455" customWidth="1"/>
    <col min="26" max="16384" width="14.5" style="455"/>
  </cols>
  <sheetData>
    <row r="1" spans="1:25" s="3" customFormat="1">
      <c r="B1" s="448"/>
      <c r="C1" s="141"/>
      <c r="D1" s="141"/>
      <c r="E1" s="141"/>
      <c r="F1" s="141"/>
      <c r="G1" s="141"/>
      <c r="H1" s="141"/>
      <c r="I1" s="141"/>
      <c r="J1" s="141"/>
      <c r="K1" s="449"/>
      <c r="S1" s="4"/>
      <c r="T1" s="4"/>
    </row>
    <row r="2" spans="1:25" s="3" customFormat="1" ht="15" customHeight="1">
      <c r="B2" s="526" t="s">
        <v>275</v>
      </c>
      <c r="C2" s="526"/>
      <c r="D2" s="526"/>
      <c r="E2" s="526"/>
      <c r="F2" s="450"/>
      <c r="G2" s="450"/>
      <c r="H2" s="451"/>
      <c r="I2" s="451"/>
      <c r="J2" s="451"/>
      <c r="K2" s="451"/>
      <c r="S2" s="4"/>
      <c r="T2" s="4"/>
    </row>
    <row r="3" spans="1:25" s="3" customFormat="1">
      <c r="B3" s="527" t="s">
        <v>4867</v>
      </c>
      <c r="C3" s="527"/>
      <c r="D3" s="527"/>
      <c r="E3" s="527"/>
      <c r="F3" s="451"/>
      <c r="G3" s="451"/>
      <c r="H3" s="451"/>
      <c r="I3" s="451"/>
      <c r="J3" s="451"/>
      <c r="K3" s="451"/>
      <c r="S3" s="4"/>
      <c r="T3" s="4"/>
    </row>
    <row r="4" spans="1:25" s="3" customFormat="1">
      <c r="B4" s="528" t="s">
        <v>4868</v>
      </c>
      <c r="C4" s="528"/>
      <c r="D4" s="528"/>
      <c r="E4" s="528"/>
      <c r="F4" s="452"/>
      <c r="G4" s="452"/>
      <c r="H4" s="452"/>
      <c r="I4" s="451"/>
      <c r="J4" s="451"/>
      <c r="K4" s="451"/>
      <c r="S4" s="4"/>
      <c r="T4" s="4"/>
    </row>
    <row r="5" spans="1:25" s="3" customFormat="1" ht="16">
      <c r="B5" s="529" t="s">
        <v>2</v>
      </c>
      <c r="C5" s="529"/>
      <c r="D5" s="529"/>
      <c r="E5" s="529"/>
      <c r="F5" s="454"/>
      <c r="G5" s="454"/>
      <c r="H5" s="454"/>
      <c r="I5" s="454"/>
      <c r="J5" s="454"/>
      <c r="K5" s="454"/>
      <c r="S5" s="4"/>
      <c r="T5" s="4"/>
    </row>
    <row r="6" spans="1:25" s="3" customFormat="1">
      <c r="B6" s="453"/>
      <c r="C6" s="452"/>
      <c r="D6" s="452"/>
      <c r="E6" s="451"/>
      <c r="F6" s="451"/>
      <c r="G6" s="451"/>
      <c r="H6" s="451"/>
      <c r="I6" s="451"/>
      <c r="J6" s="451"/>
      <c r="K6" s="451"/>
      <c r="S6" s="4"/>
      <c r="T6" s="4"/>
    </row>
    <row r="7" spans="1:25" ht="18.75" customHeight="1">
      <c r="A7" s="3"/>
      <c r="B7" s="530" t="s">
        <v>4869</v>
      </c>
      <c r="C7" s="531"/>
      <c r="D7" s="531"/>
      <c r="E7" s="531"/>
      <c r="F7" s="451"/>
      <c r="G7" s="451"/>
      <c r="H7" s="451"/>
      <c r="I7" s="451"/>
      <c r="J7" s="451"/>
      <c r="K7" s="451"/>
      <c r="L7" s="3"/>
      <c r="M7" s="3"/>
      <c r="N7" s="3"/>
      <c r="O7" s="3"/>
      <c r="P7" s="3"/>
      <c r="Q7" s="3"/>
    </row>
    <row r="8" spans="1:25">
      <c r="A8" s="3"/>
      <c r="B8" s="456" t="s">
        <v>4870</v>
      </c>
      <c r="C8" s="456" t="s">
        <v>4871</v>
      </c>
      <c r="D8" s="456" t="s">
        <v>4872</v>
      </c>
      <c r="E8" s="456" t="s">
        <v>4873</v>
      </c>
      <c r="F8" s="451"/>
      <c r="G8" s="451"/>
      <c r="H8" s="451"/>
      <c r="I8" s="451"/>
      <c r="J8" s="451"/>
      <c r="K8" s="451"/>
      <c r="L8" s="3"/>
      <c r="M8" s="3"/>
      <c r="N8" s="3"/>
      <c r="O8" s="3"/>
      <c r="P8" s="3"/>
      <c r="Q8" s="3"/>
      <c r="R8" s="457"/>
      <c r="S8" s="457"/>
      <c r="T8" s="457"/>
      <c r="U8" s="457"/>
      <c r="V8" s="457"/>
      <c r="W8" s="457"/>
      <c r="X8" s="457"/>
      <c r="Y8" s="457"/>
    </row>
    <row r="9" spans="1:25" ht="34.5" customHeight="1" thickBot="1">
      <c r="A9" s="3"/>
      <c r="B9" s="532" t="s">
        <v>4874</v>
      </c>
      <c r="C9" s="458" t="s">
        <v>4875</v>
      </c>
      <c r="D9" s="459">
        <f>+'EDO SIT FIN'!E30</f>
        <v>587967298</v>
      </c>
      <c r="E9" s="533">
        <f>D9/D10</f>
        <v>11.143866723949833</v>
      </c>
      <c r="F9" s="451"/>
      <c r="G9" s="451"/>
      <c r="H9" s="451"/>
      <c r="I9" s="451"/>
      <c r="J9" s="451"/>
      <c r="K9" s="451"/>
      <c r="L9" s="3"/>
      <c r="M9" s="3"/>
      <c r="N9" s="3"/>
      <c r="O9" s="3"/>
      <c r="P9" s="3"/>
      <c r="Q9" s="3"/>
    </row>
    <row r="10" spans="1:25" ht="50.25" customHeight="1" thickBot="1">
      <c r="A10" s="3"/>
      <c r="B10" s="522"/>
      <c r="C10" s="460" t="s">
        <v>4876</v>
      </c>
      <c r="D10" s="461">
        <f>+'EDO SIT FIN'!K33+'BALANZA ANTERIOR'!I878</f>
        <v>52761515.600000001</v>
      </c>
      <c r="E10" s="522"/>
      <c r="F10" s="451"/>
      <c r="G10" s="451"/>
      <c r="H10" s="451"/>
      <c r="I10" s="451"/>
      <c r="J10" s="451"/>
      <c r="K10" s="451"/>
      <c r="L10" s="3"/>
      <c r="M10" s="3"/>
      <c r="N10" s="3"/>
      <c r="O10" s="3"/>
      <c r="P10" s="3"/>
      <c r="Q10" s="3"/>
    </row>
    <row r="11" spans="1:25" ht="37.5" customHeight="1" thickBot="1">
      <c r="A11" s="3"/>
      <c r="B11" s="521" t="s">
        <v>4877</v>
      </c>
      <c r="C11" s="462" t="s">
        <v>4878</v>
      </c>
      <c r="D11" s="463">
        <f>+'EDO SIT FIN'!E30-'EDO SIT FIN'!E22</f>
        <v>572681793</v>
      </c>
      <c r="E11" s="523">
        <f>D11/D12</f>
        <v>10.854157362378725</v>
      </c>
      <c r="F11" s="451"/>
      <c r="G11" s="451"/>
      <c r="H11" s="451"/>
      <c r="I11" s="451"/>
      <c r="J11" s="451"/>
      <c r="K11" s="451"/>
      <c r="L11" s="3"/>
      <c r="M11" s="3"/>
      <c r="N11" s="3"/>
      <c r="O11" s="3"/>
      <c r="P11" s="3"/>
      <c r="Q11" s="3"/>
    </row>
    <row r="12" spans="1:25" ht="34.5" customHeight="1" thickBot="1">
      <c r="A12" s="3"/>
      <c r="B12" s="522"/>
      <c r="C12" s="460" t="s">
        <v>4876</v>
      </c>
      <c r="D12" s="461">
        <f>D10</f>
        <v>52761515.600000001</v>
      </c>
      <c r="E12" s="522"/>
      <c r="F12" s="451"/>
      <c r="G12" s="451"/>
      <c r="H12" s="451"/>
      <c r="I12" s="451"/>
      <c r="J12" s="451"/>
      <c r="K12" s="451"/>
      <c r="L12" s="3"/>
      <c r="M12" s="3"/>
      <c r="N12" s="3"/>
      <c r="O12" s="3"/>
      <c r="P12" s="3"/>
      <c r="Q12" s="3"/>
    </row>
    <row r="13" spans="1:25" ht="30.75" customHeight="1" thickBot="1">
      <c r="A13" s="3"/>
      <c r="B13" s="524" t="s">
        <v>4874</v>
      </c>
      <c r="C13" s="464" t="s">
        <v>4879</v>
      </c>
      <c r="D13" s="465">
        <f>+'EDO SIT FIN'!E16</f>
        <v>573458527</v>
      </c>
      <c r="E13" s="525">
        <f>D13/D14</f>
        <v>10.868878963742278</v>
      </c>
      <c r="F13" s="451"/>
      <c r="G13" s="451"/>
      <c r="H13" s="451"/>
      <c r="I13" s="451"/>
      <c r="J13" s="451"/>
      <c r="K13" s="451"/>
      <c r="L13" s="3"/>
      <c r="M13" s="3"/>
      <c r="N13" s="3"/>
      <c r="O13" s="3"/>
      <c r="P13" s="3"/>
      <c r="Q13" s="3"/>
    </row>
    <row r="14" spans="1:25" ht="39" customHeight="1" thickBot="1">
      <c r="A14" s="3"/>
      <c r="B14" s="522"/>
      <c r="C14" s="460" t="s">
        <v>4876</v>
      </c>
      <c r="D14" s="461">
        <f>D12</f>
        <v>52761515.600000001</v>
      </c>
      <c r="E14" s="522"/>
      <c r="F14" s="451"/>
      <c r="G14" s="451"/>
      <c r="H14" s="451"/>
      <c r="I14" s="451"/>
      <c r="J14" s="451"/>
      <c r="K14" s="451"/>
      <c r="L14" s="3"/>
      <c r="M14" s="3"/>
      <c r="N14" s="3"/>
      <c r="O14" s="3"/>
      <c r="P14" s="3"/>
      <c r="Q14" s="3"/>
    </row>
    <row r="15" spans="1:25">
      <c r="A15" s="3"/>
      <c r="F15" s="451"/>
      <c r="G15" s="451"/>
      <c r="H15" s="451"/>
      <c r="I15" s="451"/>
      <c r="J15" s="451"/>
      <c r="K15" s="451"/>
      <c r="L15" s="3"/>
      <c r="M15" s="3"/>
      <c r="N15" s="3"/>
      <c r="O15" s="3"/>
      <c r="P15" s="3"/>
      <c r="Q15" s="3"/>
    </row>
    <row r="16" spans="1:25">
      <c r="A16" s="3"/>
      <c r="B16" s="530" t="s">
        <v>4880</v>
      </c>
      <c r="C16" s="531"/>
      <c r="D16" s="531"/>
      <c r="E16" s="531"/>
      <c r="F16" s="451"/>
      <c r="G16" s="451"/>
      <c r="H16" s="451"/>
      <c r="I16" s="451"/>
      <c r="J16" s="451"/>
      <c r="K16" s="451"/>
      <c r="L16" s="3"/>
      <c r="M16" s="3"/>
      <c r="N16" s="3"/>
      <c r="O16" s="3"/>
      <c r="P16" s="3"/>
      <c r="Q16" s="3"/>
    </row>
    <row r="17" spans="1:25">
      <c r="A17" s="3"/>
      <c r="B17" s="456" t="s">
        <v>4870</v>
      </c>
      <c r="C17" s="456" t="s">
        <v>4871</v>
      </c>
      <c r="D17" s="456" t="s">
        <v>4872</v>
      </c>
      <c r="E17" s="456" t="s">
        <v>4873</v>
      </c>
      <c r="F17" s="451"/>
      <c r="G17" s="451"/>
      <c r="H17" s="451"/>
      <c r="I17" s="451"/>
      <c r="J17" s="451"/>
      <c r="K17" s="451"/>
      <c r="L17" s="3"/>
      <c r="M17" s="3"/>
      <c r="N17" s="3"/>
      <c r="O17" s="3"/>
      <c r="P17" s="3"/>
      <c r="Q17" s="3"/>
      <c r="R17" s="457"/>
      <c r="S17" s="457"/>
      <c r="T17" s="457"/>
      <c r="U17" s="457"/>
      <c r="V17" s="457"/>
      <c r="W17" s="457"/>
      <c r="X17" s="457"/>
      <c r="Y17" s="457"/>
    </row>
    <row r="18" spans="1:25" ht="17" thickBot="1">
      <c r="A18" s="3"/>
      <c r="B18" s="532" t="s">
        <v>4881</v>
      </c>
      <c r="C18" s="460" t="s">
        <v>4882</v>
      </c>
      <c r="D18" s="459">
        <f>+'EDO SIT FIN'!K52+'BALANZA ANTERIOR'!I878</f>
        <v>90203613.599999994</v>
      </c>
      <c r="E18" s="533">
        <f>D18/D19</f>
        <v>7.2184059577311638E-2</v>
      </c>
      <c r="F18" s="451"/>
      <c r="G18" s="451"/>
      <c r="H18" s="451"/>
      <c r="I18" s="451"/>
      <c r="J18" s="451"/>
      <c r="K18" s="451"/>
      <c r="L18" s="3"/>
      <c r="M18" s="3"/>
      <c r="N18" s="3"/>
      <c r="O18" s="3"/>
      <c r="P18" s="3"/>
      <c r="Q18" s="3"/>
    </row>
    <row r="19" spans="1:25" ht="30.75" customHeight="1" thickBot="1">
      <c r="A19" s="3"/>
      <c r="B19" s="522"/>
      <c r="C19" s="466" t="s">
        <v>4883</v>
      </c>
      <c r="D19" s="461">
        <f>+'EDO SIT FIN'!K73</f>
        <v>1249633425</v>
      </c>
      <c r="E19" s="522"/>
      <c r="F19" s="451"/>
      <c r="G19" s="451"/>
      <c r="H19" s="451"/>
      <c r="I19" s="451"/>
      <c r="J19" s="451"/>
      <c r="K19" s="451"/>
      <c r="L19" s="3"/>
      <c r="M19" s="3"/>
      <c r="N19" s="3"/>
      <c r="O19" s="3"/>
      <c r="P19" s="3"/>
      <c r="Q19" s="3"/>
    </row>
    <row r="20" spans="1:25" ht="15.75" customHeight="1" thickBot="1">
      <c r="A20" s="3"/>
      <c r="B20" s="524" t="s">
        <v>4884</v>
      </c>
      <c r="C20" s="460" t="s">
        <v>4882</v>
      </c>
      <c r="D20" s="465">
        <f>D18</f>
        <v>90203613.599999994</v>
      </c>
      <c r="E20" s="525">
        <f>D20/D21</f>
        <v>6.5667140617860345E-2</v>
      </c>
      <c r="F20" s="451"/>
      <c r="G20" s="451"/>
      <c r="H20" s="451"/>
      <c r="I20" s="451"/>
      <c r="J20" s="451"/>
      <c r="K20" s="451"/>
      <c r="L20" s="3"/>
      <c r="M20" s="3"/>
      <c r="N20" s="3"/>
      <c r="O20" s="3"/>
      <c r="P20" s="3"/>
      <c r="Q20" s="3"/>
    </row>
    <row r="21" spans="1:25">
      <c r="A21" s="3"/>
      <c r="B21" s="534"/>
      <c r="C21" s="467" t="s">
        <v>4885</v>
      </c>
      <c r="D21" s="468">
        <f>+'EDO SIT FIN'!E76</f>
        <v>1373649176</v>
      </c>
      <c r="E21" s="534"/>
      <c r="F21" s="451"/>
      <c r="G21" s="451"/>
      <c r="H21" s="451"/>
      <c r="I21" s="451"/>
      <c r="J21" s="451"/>
      <c r="K21" s="451"/>
      <c r="L21" s="3"/>
      <c r="M21" s="3"/>
      <c r="N21" s="3"/>
      <c r="O21" s="3"/>
      <c r="P21" s="3"/>
      <c r="Q21" s="3"/>
    </row>
    <row r="22" spans="1:25">
      <c r="A22" s="3"/>
      <c r="B22" s="451"/>
      <c r="C22" s="451"/>
      <c r="D22" s="451"/>
      <c r="E22" s="451"/>
      <c r="F22" s="451"/>
      <c r="G22" s="451"/>
      <c r="H22" s="451"/>
      <c r="I22" s="451"/>
      <c r="J22" s="451"/>
      <c r="K22" s="451"/>
      <c r="L22" s="3"/>
      <c r="M22" s="3"/>
      <c r="N22" s="3"/>
      <c r="O22" s="3"/>
      <c r="P22" s="3"/>
      <c r="Q22" s="3"/>
    </row>
    <row r="23" spans="1:25" ht="15.75" customHeight="1">
      <c r="B23" s="451"/>
      <c r="C23" s="451"/>
      <c r="D23" s="451"/>
      <c r="E23" s="451"/>
      <c r="F23" s="451"/>
      <c r="G23" s="451"/>
      <c r="H23" s="451"/>
      <c r="I23" s="451"/>
      <c r="J23" s="451"/>
      <c r="K23" s="451"/>
      <c r="L23" s="3"/>
      <c r="M23" s="3"/>
      <c r="N23" s="3"/>
      <c r="O23" s="3"/>
      <c r="P23" s="3"/>
      <c r="Q23" s="3"/>
    </row>
    <row r="24" spans="1:25" ht="15.75" customHeight="1">
      <c r="A24" s="451"/>
      <c r="B24" s="451"/>
      <c r="C24" s="451"/>
      <c r="D24" s="451"/>
      <c r="E24" s="451"/>
      <c r="F24" s="451"/>
      <c r="G24" s="451"/>
      <c r="H24" s="451"/>
      <c r="I24" s="451"/>
      <c r="J24" s="451"/>
      <c r="K24" s="451"/>
      <c r="L24" s="3"/>
      <c r="M24" s="3"/>
      <c r="N24" s="3"/>
      <c r="O24" s="3"/>
      <c r="P24" s="3"/>
      <c r="Q24" s="3"/>
    </row>
    <row r="25" spans="1:25" ht="15.75" customHeight="1">
      <c r="A25" s="451"/>
      <c r="B25" s="451"/>
      <c r="C25" s="451"/>
      <c r="D25" s="451"/>
      <c r="E25" s="451"/>
      <c r="F25" s="451"/>
      <c r="G25" s="451"/>
      <c r="H25" s="451"/>
      <c r="I25" s="451"/>
      <c r="J25" s="451"/>
      <c r="K25" s="451"/>
      <c r="L25" s="3"/>
      <c r="M25" s="3"/>
      <c r="N25" s="3"/>
      <c r="O25" s="3"/>
      <c r="P25" s="3"/>
      <c r="Q25" s="3"/>
    </row>
    <row r="26" spans="1:25" ht="15.75" customHeight="1">
      <c r="A26" s="451"/>
      <c r="B26" s="451"/>
      <c r="C26" s="451"/>
      <c r="D26" s="451"/>
      <c r="E26" s="451"/>
      <c r="F26" s="451"/>
      <c r="G26" s="451"/>
      <c r="H26" s="451"/>
      <c r="I26" s="451"/>
      <c r="J26" s="451"/>
      <c r="K26" s="451"/>
      <c r="L26" s="3"/>
      <c r="M26" s="3"/>
      <c r="N26" s="3"/>
      <c r="O26" s="3"/>
      <c r="P26" s="3"/>
      <c r="Q26" s="3"/>
    </row>
    <row r="27" spans="1:25" ht="15.75" customHeight="1">
      <c r="A27" s="451"/>
      <c r="B27" s="451"/>
      <c r="C27" s="451"/>
      <c r="D27" s="451"/>
      <c r="E27" s="451"/>
      <c r="F27" s="451"/>
      <c r="G27" s="451"/>
      <c r="H27" s="451"/>
      <c r="I27" s="451"/>
      <c r="J27" s="451"/>
      <c r="K27" s="451"/>
    </row>
    <row r="28" spans="1:25" ht="15.75" customHeight="1">
      <c r="A28" s="451"/>
      <c r="B28" s="451"/>
      <c r="C28" s="451"/>
      <c r="D28" s="451"/>
      <c r="E28" s="451"/>
      <c r="F28" s="451"/>
      <c r="G28" s="451"/>
      <c r="H28" s="451"/>
      <c r="I28" s="451"/>
      <c r="J28" s="451"/>
      <c r="K28" s="451"/>
    </row>
    <row r="29" spans="1:25" ht="15.75" customHeight="1">
      <c r="A29" s="451"/>
      <c r="B29" s="451"/>
      <c r="C29" s="451"/>
      <c r="D29" s="451"/>
      <c r="E29" s="451"/>
      <c r="F29" s="451"/>
      <c r="G29" s="451"/>
      <c r="H29" s="451"/>
      <c r="I29" s="451"/>
      <c r="J29" s="451"/>
      <c r="K29" s="451"/>
    </row>
    <row r="30" spans="1:25" ht="15.75" customHeight="1">
      <c r="A30" s="451"/>
      <c r="B30" s="451"/>
      <c r="C30" s="451"/>
      <c r="D30" s="451"/>
      <c r="E30" s="451"/>
      <c r="F30" s="451"/>
      <c r="G30" s="451"/>
      <c r="H30" s="451"/>
      <c r="I30" s="451"/>
      <c r="J30" s="451"/>
      <c r="K30" s="451"/>
    </row>
    <row r="31" spans="1:25" ht="15.75" customHeight="1">
      <c r="A31" s="451"/>
      <c r="B31" s="451"/>
      <c r="C31" s="451"/>
      <c r="D31" s="451"/>
      <c r="E31" s="451"/>
      <c r="F31" s="451"/>
      <c r="G31" s="451"/>
      <c r="H31" s="451"/>
      <c r="I31" s="451"/>
      <c r="J31" s="451"/>
      <c r="K31" s="451"/>
    </row>
    <row r="32" spans="1:25" ht="15.75" customHeight="1">
      <c r="A32" s="451"/>
      <c r="B32" s="451"/>
      <c r="C32" s="451"/>
      <c r="D32" s="451"/>
      <c r="E32" s="451"/>
      <c r="F32" s="451"/>
      <c r="G32" s="451"/>
      <c r="H32" s="451"/>
      <c r="I32" s="451"/>
      <c r="J32" s="451"/>
      <c r="K32" s="451"/>
    </row>
    <row r="33" spans="1:11" ht="15.75" customHeight="1">
      <c r="A33" s="451"/>
      <c r="B33" s="451"/>
      <c r="C33" s="451"/>
      <c r="D33" s="451"/>
      <c r="E33" s="451"/>
      <c r="F33" s="451"/>
      <c r="G33" s="451"/>
      <c r="H33" s="451"/>
      <c r="I33" s="451"/>
      <c r="J33" s="451"/>
      <c r="K33" s="451"/>
    </row>
    <row r="34" spans="1:11" ht="15.75" customHeight="1">
      <c r="A34" s="451"/>
      <c r="B34" s="451"/>
      <c r="C34" s="451"/>
      <c r="D34" s="451"/>
      <c r="E34" s="451"/>
      <c r="F34" s="451"/>
      <c r="G34" s="451"/>
      <c r="H34" s="451"/>
      <c r="I34" s="451"/>
      <c r="J34" s="451"/>
      <c r="K34" s="451"/>
    </row>
    <row r="35" spans="1:11" ht="15.75" customHeight="1">
      <c r="A35" s="451"/>
      <c r="B35" s="451"/>
      <c r="C35" s="451"/>
      <c r="D35" s="451"/>
      <c r="E35" s="451"/>
      <c r="F35" s="451"/>
      <c r="G35" s="451"/>
      <c r="H35" s="451"/>
      <c r="I35" s="451"/>
      <c r="J35" s="451"/>
      <c r="K35" s="451"/>
    </row>
    <row r="36" spans="1:11" ht="15.75" customHeight="1">
      <c r="A36" s="451"/>
      <c r="B36" s="451"/>
      <c r="C36" s="451"/>
      <c r="D36" s="451"/>
      <c r="E36" s="451"/>
    </row>
    <row r="37" spans="1:11" ht="15.75" customHeight="1"/>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mergeCells count="16">
    <mergeCell ref="B16:E16"/>
    <mergeCell ref="B18:B19"/>
    <mergeCell ref="E18:E19"/>
    <mergeCell ref="B20:B21"/>
    <mergeCell ref="E20:E21"/>
    <mergeCell ref="B11:B12"/>
    <mergeCell ref="E11:E12"/>
    <mergeCell ref="B13:B14"/>
    <mergeCell ref="E13:E14"/>
    <mergeCell ref="B2:E2"/>
    <mergeCell ref="B3:E3"/>
    <mergeCell ref="B4:E4"/>
    <mergeCell ref="B5:E5"/>
    <mergeCell ref="B7:E7"/>
    <mergeCell ref="B9:B10"/>
    <mergeCell ref="E9:E1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85"/>
  <sheetViews>
    <sheetView topLeftCell="A34" zoomScale="70" zoomScaleNormal="70" workbookViewId="0">
      <selection activeCell="C72" sqref="C72"/>
    </sheetView>
  </sheetViews>
  <sheetFormatPr baseColWidth="10" defaultColWidth="11.5" defaultRowHeight="15"/>
  <cols>
    <col min="1" max="1" width="17.83203125" bestFit="1" customWidth="1"/>
    <col min="2" max="2" width="88.6640625" bestFit="1" customWidth="1"/>
    <col min="3" max="3" width="18.5" style="1" bestFit="1" customWidth="1"/>
    <col min="4" max="4" width="18.5" bestFit="1" customWidth="1"/>
    <col min="5" max="5" width="18.33203125" bestFit="1" customWidth="1"/>
    <col min="6" max="6" width="18.1640625" bestFit="1" customWidth="1"/>
    <col min="7" max="7" width="19.33203125" bestFit="1" customWidth="1"/>
    <col min="8" max="9" width="19.33203125" customWidth="1"/>
    <col min="10" max="10" width="22.1640625" customWidth="1"/>
    <col min="11" max="11" width="41.33203125" bestFit="1" customWidth="1"/>
    <col min="12" max="12" width="16.83203125" customWidth="1"/>
    <col min="13" max="13" width="18.5" customWidth="1"/>
    <col min="14" max="14" width="14.5" bestFit="1" customWidth="1"/>
    <col min="15" max="15" width="13.5" bestFit="1" customWidth="1"/>
  </cols>
  <sheetData>
    <row r="1" spans="1:13">
      <c r="A1" s="192" t="s">
        <v>4538</v>
      </c>
      <c r="B1" s="193" t="s">
        <v>4539</v>
      </c>
      <c r="C1" s="194">
        <v>44926</v>
      </c>
      <c r="D1" s="194">
        <v>44562</v>
      </c>
      <c r="E1" s="195" t="s">
        <v>4540</v>
      </c>
      <c r="F1" s="196" t="s">
        <v>149</v>
      </c>
      <c r="G1" s="197" t="s">
        <v>150</v>
      </c>
      <c r="H1" s="196" t="s">
        <v>149</v>
      </c>
      <c r="I1" s="197" t="s">
        <v>150</v>
      </c>
      <c r="J1" s="198"/>
      <c r="K1" s="198"/>
      <c r="M1" s="1"/>
    </row>
    <row r="2" spans="1:13" ht="18" customHeight="1">
      <c r="A2" s="199" t="s">
        <v>344</v>
      </c>
      <c r="B2" s="112" t="s">
        <v>345</v>
      </c>
      <c r="C2" s="76">
        <v>0</v>
      </c>
      <c r="D2" s="1">
        <f>IFERROR(VLOOKUP(A2,'BALANZA ANTERIOR'!$A$6:$J$1716,9,FALSE),0)</f>
        <v>11500</v>
      </c>
      <c r="E2" s="200">
        <f>+D2-C2</f>
        <v>11500</v>
      </c>
      <c r="F2" s="158" t="str">
        <f t="shared" ref="F2:F38" si="0">IF(E2&gt;=0,"0",E2*-1)</f>
        <v>0</v>
      </c>
      <c r="G2" s="158">
        <f t="shared" ref="G2:G9" si="1">IF(E2&gt;0,E2," ")</f>
        <v>11500</v>
      </c>
      <c r="H2" s="158" t="str">
        <f t="shared" ref="H2:H9" si="2">IF(F2=" ",0,F2)</f>
        <v>0</v>
      </c>
      <c r="I2" s="158">
        <f t="shared" ref="I2:I9" si="3">IF(G2=" ",0,G2)</f>
        <v>11500</v>
      </c>
      <c r="J2" s="158"/>
      <c r="K2" s="201"/>
      <c r="L2" s="112"/>
    </row>
    <row r="3" spans="1:13" ht="18" customHeight="1">
      <c r="A3" s="199" t="s">
        <v>354</v>
      </c>
      <c r="B3" s="112" t="s">
        <v>355</v>
      </c>
      <c r="C3" s="76">
        <v>5416740.9100000001</v>
      </c>
      <c r="D3" s="1">
        <f>IFERROR(VLOOKUP(A3,'BALANZA ANTERIOR'!$A$6:$J$1716,9,FALSE),0)</f>
        <v>1053954.3600000001</v>
      </c>
      <c r="E3" s="200">
        <f t="shared" ref="E3:E38" si="4">+D3-C3</f>
        <v>-4362786.55</v>
      </c>
      <c r="F3" s="158">
        <f t="shared" si="0"/>
        <v>4362786.55</v>
      </c>
      <c r="G3" s="158" t="str">
        <f t="shared" si="1"/>
        <v xml:space="preserve"> </v>
      </c>
      <c r="H3" s="158">
        <f>IF(F3=" ",0,F3)</f>
        <v>4362786.55</v>
      </c>
      <c r="I3" s="158">
        <f t="shared" si="3"/>
        <v>0</v>
      </c>
      <c r="J3" s="158"/>
      <c r="K3" s="201"/>
      <c r="L3" s="112"/>
    </row>
    <row r="4" spans="1:13" ht="18" customHeight="1">
      <c r="A4" s="199" t="s">
        <v>443</v>
      </c>
      <c r="B4" s="112" t="s">
        <v>444</v>
      </c>
      <c r="C4" s="76">
        <v>548528175.34000003</v>
      </c>
      <c r="D4" s="1">
        <f>IFERROR(VLOOKUP(A4,'BALANZA ANTERIOR'!$A$6:$J$1716,9,FALSE),0)</f>
        <v>520876508.94999999</v>
      </c>
      <c r="E4" s="332">
        <f t="shared" si="4"/>
        <v>-27651666.390000045</v>
      </c>
      <c r="F4" s="158">
        <f t="shared" si="0"/>
        <v>27651666.390000045</v>
      </c>
      <c r="G4" s="158" t="str">
        <f t="shared" si="1"/>
        <v xml:space="preserve"> </v>
      </c>
      <c r="H4" s="158">
        <f>IF(F4=" ",0,F4)</f>
        <v>27651666.390000045</v>
      </c>
      <c r="I4" s="158">
        <f t="shared" si="3"/>
        <v>0</v>
      </c>
      <c r="J4" s="158"/>
      <c r="K4" s="201"/>
      <c r="L4" s="112"/>
    </row>
    <row r="5" spans="1:13" ht="18" customHeight="1">
      <c r="A5" s="199" t="s">
        <v>4019</v>
      </c>
      <c r="B5" s="112" t="s">
        <v>4541</v>
      </c>
      <c r="C5" s="76">
        <v>13805288.02</v>
      </c>
      <c r="D5" s="1">
        <f>IFERROR(VLOOKUP(A5,'BALANZA ANTERIOR'!$A$6:$J$1716,9,FALSE),0)</f>
        <v>12637464.83</v>
      </c>
      <c r="E5" s="200">
        <f t="shared" si="4"/>
        <v>-1167823.1899999995</v>
      </c>
      <c r="F5" s="163">
        <f t="shared" ref="F5" si="5">IF(E5&gt;=0,"0",E5*-1)</f>
        <v>1167823.1899999995</v>
      </c>
      <c r="G5" s="162" t="str">
        <f>IF(E5&gt;0,E5," ")</f>
        <v xml:space="preserve"> </v>
      </c>
      <c r="H5" s="162">
        <f>IF(F5=" ",0,F5)</f>
        <v>1167823.1899999995</v>
      </c>
      <c r="I5" s="162">
        <f t="shared" ref="I5" si="6">IF(G5=" ",0,G5)</f>
        <v>0</v>
      </c>
      <c r="J5" s="158"/>
      <c r="K5" s="201"/>
      <c r="L5" s="112"/>
    </row>
    <row r="6" spans="1:13" ht="18" customHeight="1">
      <c r="A6" s="199" t="s">
        <v>465</v>
      </c>
      <c r="B6" s="112" t="s">
        <v>466</v>
      </c>
      <c r="C6" s="76">
        <v>14396282.890000001</v>
      </c>
      <c r="D6" s="1">
        <f>IFERROR(VLOOKUP(A6,'BALANZA ANTERIOR'!$A$6:$J$1716,9,FALSE),0)</f>
        <v>21278517.690000001</v>
      </c>
      <c r="E6" s="200">
        <f t="shared" si="4"/>
        <v>6882234.8000000007</v>
      </c>
      <c r="F6" s="158" t="str">
        <f t="shared" ref="F6" si="7">IF(E6&gt;=0,"0",E6*-1)</f>
        <v>0</v>
      </c>
      <c r="G6" s="158">
        <f t="shared" si="1"/>
        <v>6882234.8000000007</v>
      </c>
      <c r="H6" s="158" t="str">
        <f t="shared" si="2"/>
        <v>0</v>
      </c>
      <c r="I6" s="158">
        <f t="shared" si="3"/>
        <v>6882234.8000000007</v>
      </c>
      <c r="J6" s="158" t="s">
        <v>4542</v>
      </c>
      <c r="K6" s="201" t="s">
        <v>4543</v>
      </c>
      <c r="L6" s="202"/>
    </row>
    <row r="7" spans="1:13" ht="18" customHeight="1">
      <c r="A7" s="199" t="s">
        <v>4544</v>
      </c>
      <c r="B7" s="112" t="s">
        <v>4545</v>
      </c>
      <c r="C7" s="76">
        <v>0</v>
      </c>
      <c r="D7" s="1">
        <f>IFERROR(VLOOKUP(A7,'BALANZA ANTERIOR'!$A$6:$J$1716,9,FALSE),0)</f>
        <v>0</v>
      </c>
      <c r="E7" s="200">
        <f>+D7-C7</f>
        <v>0</v>
      </c>
      <c r="F7" s="158" t="str">
        <f t="shared" si="0"/>
        <v>0</v>
      </c>
      <c r="G7" s="158" t="str">
        <f t="shared" si="1"/>
        <v xml:space="preserve"> </v>
      </c>
      <c r="H7" s="158" t="str">
        <f t="shared" si="2"/>
        <v>0</v>
      </c>
      <c r="I7" s="158">
        <f t="shared" si="3"/>
        <v>0</v>
      </c>
      <c r="J7" s="158" t="s">
        <v>4542</v>
      </c>
      <c r="K7" s="201" t="s">
        <v>4546</v>
      </c>
      <c r="L7" s="202"/>
    </row>
    <row r="8" spans="1:13" ht="18" customHeight="1">
      <c r="A8" s="199" t="s">
        <v>912</v>
      </c>
      <c r="B8" s="112" t="s">
        <v>4547</v>
      </c>
      <c r="C8" s="76">
        <v>3819757</v>
      </c>
      <c r="D8" s="1">
        <f>IFERROR(VLOOKUP(A8,'BALANZA ANTERIOR'!$A$6:$J$1716,9,FALSE),0)</f>
        <v>2794406.64</v>
      </c>
      <c r="E8" s="200">
        <f>+D8-C8</f>
        <v>-1025350.3599999999</v>
      </c>
      <c r="F8" s="158">
        <f t="shared" si="0"/>
        <v>1025350.3599999999</v>
      </c>
      <c r="G8" s="158" t="str">
        <f t="shared" si="1"/>
        <v xml:space="preserve"> </v>
      </c>
      <c r="H8" s="158">
        <f t="shared" si="2"/>
        <v>1025350.3599999999</v>
      </c>
      <c r="I8" s="158">
        <f t="shared" si="3"/>
        <v>0</v>
      </c>
      <c r="J8" s="158" t="s">
        <v>4542</v>
      </c>
      <c r="K8" s="201" t="s">
        <v>4546</v>
      </c>
      <c r="L8" s="202"/>
    </row>
    <row r="9" spans="1:13" ht="18" customHeight="1">
      <c r="A9" s="199" t="s">
        <v>922</v>
      </c>
      <c r="B9" s="112" t="s">
        <v>923</v>
      </c>
      <c r="C9" s="76">
        <v>15471311.359999999</v>
      </c>
      <c r="D9" s="1">
        <f>IFERROR(VLOOKUP(A9,'BALANZA ANTERIOR'!$A$6:$J$1716,9,FALSE),0)</f>
        <v>14965651.630000001</v>
      </c>
      <c r="E9" s="200">
        <f t="shared" si="4"/>
        <v>-505659.72999999858</v>
      </c>
      <c r="F9" s="158">
        <f t="shared" si="0"/>
        <v>505659.72999999858</v>
      </c>
      <c r="G9" s="158" t="str">
        <f t="shared" si="1"/>
        <v xml:space="preserve"> </v>
      </c>
      <c r="H9" s="158">
        <f t="shared" si="2"/>
        <v>505659.72999999858</v>
      </c>
      <c r="I9" s="158">
        <f t="shared" si="3"/>
        <v>0</v>
      </c>
      <c r="J9" s="158" t="s">
        <v>4542</v>
      </c>
      <c r="K9" s="201" t="s">
        <v>4543</v>
      </c>
      <c r="L9" s="202"/>
    </row>
    <row r="10" spans="1:13" ht="18" customHeight="1">
      <c r="A10" s="199" t="s">
        <v>933</v>
      </c>
      <c r="B10" t="s">
        <v>934</v>
      </c>
      <c r="C10" s="76">
        <v>2004167.38</v>
      </c>
      <c r="D10" s="1">
        <f>IFERROR(VLOOKUP(A10,'BALANZA ANTERIOR'!$A$6:$J$1716,9,FALSE),0)</f>
        <v>1223179.07</v>
      </c>
      <c r="E10" s="200">
        <f t="shared" si="4"/>
        <v>-780988.30999999982</v>
      </c>
      <c r="F10" s="158">
        <f t="shared" si="0"/>
        <v>780988.30999999982</v>
      </c>
      <c r="G10" s="158" t="str">
        <f t="shared" ref="G10" si="8">IF(E10&gt;0,E10," ")</f>
        <v xml:space="preserve"> </v>
      </c>
      <c r="H10" s="158">
        <f t="shared" ref="H10" si="9">IF(F10=" ",0,F10)</f>
        <v>780988.30999999982</v>
      </c>
      <c r="I10" s="158">
        <f t="shared" ref="I10" si="10">IF(G10=" ",0,G10)</f>
        <v>0</v>
      </c>
      <c r="J10" s="158" t="s">
        <v>4542</v>
      </c>
      <c r="K10" s="201" t="s">
        <v>4543</v>
      </c>
      <c r="L10" s="202"/>
    </row>
    <row r="11" spans="1:13" ht="18" customHeight="1">
      <c r="A11" s="199" t="s">
        <v>940</v>
      </c>
      <c r="B11" s="112" t="s">
        <v>943</v>
      </c>
      <c r="C11" s="76">
        <v>-6845509.7599999998</v>
      </c>
      <c r="D11" s="1">
        <f>IFERROR(VLOOKUP(A11,'BALANZA ANTERIOR'!$A$6:$J$1716,9,FALSE),0)</f>
        <v>-6845509.7599999998</v>
      </c>
      <c r="E11" s="200">
        <f t="shared" si="4"/>
        <v>0</v>
      </c>
      <c r="F11" s="158" t="str">
        <f t="shared" si="0"/>
        <v>0</v>
      </c>
      <c r="G11" s="158" t="str">
        <f t="shared" ref="G11:G39" si="11">IF(E11&gt;0,E11," ")</f>
        <v xml:space="preserve"> </v>
      </c>
      <c r="H11" s="158" t="str">
        <f t="shared" ref="H11:H39" si="12">IF(F11=" ",0,F11)</f>
        <v>0</v>
      </c>
      <c r="I11" s="158">
        <f t="shared" ref="I11:I39" si="13">IF(G11=" ",0,G11)</f>
        <v>0</v>
      </c>
      <c r="J11" s="158" t="s">
        <v>4542</v>
      </c>
      <c r="K11" s="201" t="s">
        <v>4546</v>
      </c>
      <c r="L11" s="112"/>
    </row>
    <row r="12" spans="1:13" ht="18" customHeight="1">
      <c r="A12" s="203" t="s">
        <v>959</v>
      </c>
      <c r="B12" s="204" t="s">
        <v>310</v>
      </c>
      <c r="C12" s="76">
        <v>32542920.260000002</v>
      </c>
      <c r="D12" s="1">
        <f>IFERROR(VLOOKUP(A12,'BALANZA ANTERIOR'!$A$6:$J$1716,9,FALSE),0)</f>
        <v>33812137.399999999</v>
      </c>
      <c r="E12" s="200">
        <f t="shared" si="4"/>
        <v>1269217.1399999969</v>
      </c>
      <c r="F12" s="158" t="str">
        <f t="shared" si="0"/>
        <v>0</v>
      </c>
      <c r="G12" s="426">
        <f t="shared" si="11"/>
        <v>1269217.1399999969</v>
      </c>
      <c r="H12" s="158" t="str">
        <f t="shared" si="12"/>
        <v>0</v>
      </c>
      <c r="I12" s="158">
        <f t="shared" si="13"/>
        <v>1269217.1399999969</v>
      </c>
      <c r="J12" s="158" t="s">
        <v>4542</v>
      </c>
      <c r="K12" s="201" t="s">
        <v>4546</v>
      </c>
      <c r="L12" s="205"/>
    </row>
    <row r="13" spans="1:13" ht="18" customHeight="1">
      <c r="A13" s="112" t="s">
        <v>972</v>
      </c>
      <c r="B13" s="112" t="s">
        <v>973</v>
      </c>
      <c r="C13" s="76">
        <v>7241590.5199999996</v>
      </c>
      <c r="D13" s="1">
        <f>IFERROR(VLOOKUP(A13,'BALANZA ANTERIOR'!$A$6:$J$1716,9,FALSE),0)</f>
        <v>11061347.52</v>
      </c>
      <c r="E13" s="200">
        <f t="shared" ref="E13" si="14">+D13-C13</f>
        <v>3819757</v>
      </c>
      <c r="F13" s="158" t="str">
        <f t="shared" ref="F13" si="15">IF(E13&gt;=0,"0",E13*-1)</f>
        <v>0</v>
      </c>
      <c r="G13" s="158">
        <f t="shared" ref="G13" si="16">IF(E13&gt;0,E13," ")</f>
        <v>3819757</v>
      </c>
      <c r="H13" s="158" t="str">
        <f t="shared" ref="H13" si="17">IF(F13=" ",0,F13)</f>
        <v>0</v>
      </c>
      <c r="I13" s="158">
        <f t="shared" ref="I13" si="18">IF(G13=" ",0,G13)</f>
        <v>3819757</v>
      </c>
      <c r="J13" s="158" t="s">
        <v>4542</v>
      </c>
      <c r="K13" s="201" t="s">
        <v>4546</v>
      </c>
      <c r="L13" s="205"/>
    </row>
    <row r="14" spans="1:13" ht="18" customHeight="1">
      <c r="A14" s="199" t="s">
        <v>1541</v>
      </c>
      <c r="B14" s="112" t="s">
        <v>292</v>
      </c>
      <c r="C14" s="76">
        <v>366418382.38</v>
      </c>
      <c r="D14" s="1">
        <f>IFERROR(VLOOKUP(A14,'BALANZA ANTERIOR'!$A$6:$J$1716,9,FALSE),0)</f>
        <v>560788768.67999995</v>
      </c>
      <c r="E14" s="200">
        <f t="shared" si="4"/>
        <v>194370386.29999995</v>
      </c>
      <c r="F14" s="158" t="str">
        <f t="shared" si="0"/>
        <v>0</v>
      </c>
      <c r="G14" s="158">
        <f t="shared" si="11"/>
        <v>194370386.29999995</v>
      </c>
      <c r="H14" s="158" t="str">
        <f t="shared" si="12"/>
        <v>0</v>
      </c>
      <c r="I14" s="158">
        <f t="shared" si="13"/>
        <v>194370386.29999995</v>
      </c>
      <c r="J14" s="158" t="s">
        <v>4548</v>
      </c>
      <c r="K14" s="201"/>
      <c r="L14" s="205"/>
    </row>
    <row r="15" spans="1:13" ht="18" customHeight="1">
      <c r="A15" s="199" t="s">
        <v>1549</v>
      </c>
      <c r="B15" s="112" t="s">
        <v>1550</v>
      </c>
      <c r="C15" s="76">
        <v>495746251.77999997</v>
      </c>
      <c r="D15" s="1">
        <f>IFERROR(VLOOKUP(A15,'BALANZA ANTERIOR'!$A$6:$J$1716,9,FALSE),0)</f>
        <v>424443599.33999997</v>
      </c>
      <c r="E15" s="200">
        <f t="shared" si="4"/>
        <v>-71302652.439999998</v>
      </c>
      <c r="F15" s="158">
        <f t="shared" si="0"/>
        <v>71302652.439999998</v>
      </c>
      <c r="G15" s="158" t="str">
        <f t="shared" si="11"/>
        <v xml:space="preserve"> </v>
      </c>
      <c r="H15" s="158">
        <f t="shared" si="12"/>
        <v>71302652.439999998</v>
      </c>
      <c r="I15" s="158">
        <f t="shared" si="13"/>
        <v>0</v>
      </c>
      <c r="J15" s="158" t="s">
        <v>4548</v>
      </c>
      <c r="K15" s="201"/>
      <c r="L15" s="205"/>
    </row>
    <row r="16" spans="1:13" ht="18" customHeight="1">
      <c r="A16" s="199" t="s">
        <v>1563</v>
      </c>
      <c r="B16" s="112" t="s">
        <v>295</v>
      </c>
      <c r="C16" s="76">
        <v>0.04</v>
      </c>
      <c r="D16" s="1">
        <f>IFERROR(VLOOKUP(A16,'BALANZA ANTERIOR'!$A$6:$J$1716,9,FALSE),0)</f>
        <v>0.04</v>
      </c>
      <c r="E16" s="200">
        <f t="shared" si="4"/>
        <v>0</v>
      </c>
      <c r="F16" s="158" t="str">
        <f t="shared" si="0"/>
        <v>0</v>
      </c>
      <c r="G16" s="158" t="str">
        <f t="shared" si="11"/>
        <v xml:space="preserve"> </v>
      </c>
      <c r="H16" s="158" t="str">
        <f t="shared" si="12"/>
        <v>0</v>
      </c>
      <c r="I16" s="158">
        <f t="shared" si="13"/>
        <v>0</v>
      </c>
      <c r="J16" s="158" t="s">
        <v>4548</v>
      </c>
      <c r="K16" s="201" t="s">
        <v>4549</v>
      </c>
      <c r="L16" s="76"/>
    </row>
    <row r="17" spans="1:13" ht="18" customHeight="1">
      <c r="A17" s="199" t="s">
        <v>1572</v>
      </c>
      <c r="B17" s="112" t="s">
        <v>296</v>
      </c>
      <c r="C17" s="76">
        <v>123065876.45999999</v>
      </c>
      <c r="D17" s="1">
        <f>IFERROR(VLOOKUP(A17,'BALANZA ANTERIOR'!$A$6:$J$1716,9,FALSE),0)</f>
        <v>123045778.45999999</v>
      </c>
      <c r="E17" s="200">
        <f t="shared" si="4"/>
        <v>-20098</v>
      </c>
      <c r="F17" s="158">
        <f t="shared" si="0"/>
        <v>20098</v>
      </c>
      <c r="G17" s="158" t="str">
        <f t="shared" si="11"/>
        <v xml:space="preserve"> </v>
      </c>
      <c r="H17" s="158">
        <f t="shared" si="12"/>
        <v>20098</v>
      </c>
      <c r="I17" s="158">
        <f t="shared" si="13"/>
        <v>0</v>
      </c>
      <c r="J17" s="158" t="s">
        <v>4548</v>
      </c>
      <c r="K17" s="201"/>
      <c r="L17" s="76"/>
    </row>
    <row r="18" spans="1:13" ht="18" customHeight="1">
      <c r="A18" s="199" t="s">
        <v>1600</v>
      </c>
      <c r="B18" s="112" t="s">
        <v>297</v>
      </c>
      <c r="C18" s="76">
        <v>6878733.9400000004</v>
      </c>
      <c r="D18" s="1">
        <f>IFERROR(VLOOKUP(A18,'BALANZA ANTERIOR'!$A$6:$J$1716,9,FALSE),0)</f>
        <v>6878733.9400000004</v>
      </c>
      <c r="E18" s="200">
        <f t="shared" si="4"/>
        <v>0</v>
      </c>
      <c r="F18" s="158" t="str">
        <f t="shared" si="0"/>
        <v>0</v>
      </c>
      <c r="G18" s="158" t="str">
        <f t="shared" si="11"/>
        <v xml:space="preserve"> </v>
      </c>
      <c r="H18" s="158" t="str">
        <f t="shared" si="12"/>
        <v>0</v>
      </c>
      <c r="I18" s="158">
        <f t="shared" si="13"/>
        <v>0</v>
      </c>
      <c r="J18" s="158" t="s">
        <v>4548</v>
      </c>
      <c r="K18" s="201"/>
      <c r="L18" s="205"/>
    </row>
    <row r="19" spans="1:13" ht="18" customHeight="1">
      <c r="A19" s="199" t="s">
        <v>1607</v>
      </c>
      <c r="B19" s="112" t="s">
        <v>298</v>
      </c>
      <c r="C19" s="76">
        <v>4419355.6399999997</v>
      </c>
      <c r="D19" s="1">
        <f>IFERROR(VLOOKUP(A19,'BALANZA ANTERIOR'!$A$6:$J$1716,9,FALSE),0)</f>
        <v>4419355.6399999997</v>
      </c>
      <c r="E19" s="200">
        <f t="shared" si="4"/>
        <v>0</v>
      </c>
      <c r="F19" s="158" t="str">
        <f t="shared" si="0"/>
        <v>0</v>
      </c>
      <c r="G19" s="158" t="str">
        <f t="shared" si="11"/>
        <v xml:space="preserve"> </v>
      </c>
      <c r="H19" s="158" t="str">
        <f t="shared" si="12"/>
        <v>0</v>
      </c>
      <c r="I19" s="158">
        <f t="shared" si="13"/>
        <v>0</v>
      </c>
      <c r="J19" s="158" t="s">
        <v>4548</v>
      </c>
      <c r="K19" s="201" t="s">
        <v>4550</v>
      </c>
      <c r="L19" s="112" t="e">
        <f>+F17-G19</f>
        <v>#VALUE!</v>
      </c>
      <c r="M19" t="e">
        <f>+F17-G19+#REF!+#REF!</f>
        <v>#VALUE!</v>
      </c>
    </row>
    <row r="20" spans="1:13" ht="18" customHeight="1">
      <c r="A20" s="199" t="s">
        <v>1616</v>
      </c>
      <c r="B20" s="112" t="s">
        <v>1617</v>
      </c>
      <c r="C20" s="76">
        <v>52275308.18</v>
      </c>
      <c r="D20" s="1">
        <f>IFERROR(VLOOKUP(A20,'BALANZA ANTERIOR'!$A$6:$J$1716,9,FALSE),0)</f>
        <v>52275308.18</v>
      </c>
      <c r="E20" s="200">
        <f t="shared" si="4"/>
        <v>0</v>
      </c>
      <c r="F20" s="158" t="str">
        <f t="shared" si="0"/>
        <v>0</v>
      </c>
      <c r="G20" s="158" t="str">
        <f t="shared" si="11"/>
        <v xml:space="preserve"> </v>
      </c>
      <c r="H20" s="158" t="str">
        <f t="shared" si="12"/>
        <v>0</v>
      </c>
      <c r="I20" s="158">
        <f t="shared" si="13"/>
        <v>0</v>
      </c>
      <c r="J20" s="158" t="s">
        <v>4548</v>
      </c>
      <c r="K20" s="76" t="s">
        <v>4551</v>
      </c>
      <c r="L20" s="112"/>
    </row>
    <row r="21" spans="1:13" ht="18" customHeight="1">
      <c r="A21" s="199" t="s">
        <v>1628</v>
      </c>
      <c r="B21" s="112" t="s">
        <v>311</v>
      </c>
      <c r="C21" s="76">
        <v>2701378</v>
      </c>
      <c r="D21" s="1">
        <f>IFERROR(VLOOKUP(A21,'BALANZA ANTERIOR'!$A$6:$J$1716,9,FALSE),0)</f>
        <v>0</v>
      </c>
      <c r="E21" s="200">
        <f t="shared" si="4"/>
        <v>-2701378</v>
      </c>
      <c r="F21" s="426">
        <f t="shared" si="0"/>
        <v>2701378</v>
      </c>
      <c r="G21" s="158" t="str">
        <f t="shared" si="11"/>
        <v xml:space="preserve"> </v>
      </c>
      <c r="H21" s="158">
        <f t="shared" si="12"/>
        <v>2701378</v>
      </c>
      <c r="I21" s="158">
        <f t="shared" si="13"/>
        <v>0</v>
      </c>
      <c r="J21" s="158" t="s">
        <v>4542</v>
      </c>
      <c r="K21" s="201"/>
      <c r="L21" s="76"/>
    </row>
    <row r="22" spans="1:13" ht="18" customHeight="1">
      <c r="A22" s="199" t="s">
        <v>4212</v>
      </c>
      <c r="B22" s="112" t="s">
        <v>311</v>
      </c>
      <c r="C22">
        <v>24561200</v>
      </c>
      <c r="D22" s="1">
        <f>IFERROR(VLOOKUP(A22,'BALANZA ANTERIOR'!$A$6:$J$1716,9,FALSE),0)</f>
        <v>27262578</v>
      </c>
      <c r="E22" s="200">
        <f t="shared" si="4"/>
        <v>2701378</v>
      </c>
      <c r="F22" s="158" t="str">
        <f t="shared" ref="F22" si="19">IF(E22&gt;=0,"0",E22*-1)</f>
        <v>0</v>
      </c>
      <c r="G22" s="426">
        <f t="shared" ref="G22" si="20">IF(E22&gt;0,E22," ")</f>
        <v>2701378</v>
      </c>
      <c r="H22" s="158" t="str">
        <f t="shared" ref="H22" si="21">IF(F22=" ",0,F22)</f>
        <v>0</v>
      </c>
      <c r="I22" s="158">
        <f t="shared" ref="I22" si="22">IF(G22=" ",0,G22)</f>
        <v>2701378</v>
      </c>
      <c r="J22" s="158"/>
      <c r="K22" s="201"/>
      <c r="L22" s="76"/>
    </row>
    <row r="23" spans="1:13" ht="18" customHeight="1">
      <c r="A23" s="438" t="s">
        <v>1641</v>
      </c>
      <c r="B23" s="439" t="s">
        <v>1644</v>
      </c>
      <c r="C23" s="440">
        <v>-424445161.73000002</v>
      </c>
      <c r="D23" s="436">
        <f>VLOOKUP(A23,'BALANZA ANTERIOR'!$A$6:$J$1716,9,FALSE)</f>
        <v>-436463800.69</v>
      </c>
      <c r="E23" s="441">
        <f t="shared" si="4"/>
        <v>-12018638.959999979</v>
      </c>
      <c r="F23" s="437">
        <f t="shared" si="0"/>
        <v>12018638.959999979</v>
      </c>
      <c r="G23" s="158" t="str">
        <f t="shared" si="11"/>
        <v xml:space="preserve"> </v>
      </c>
      <c r="H23" s="158">
        <f t="shared" si="12"/>
        <v>12018638.959999979</v>
      </c>
      <c r="I23" s="158">
        <f t="shared" si="13"/>
        <v>0</v>
      </c>
      <c r="J23" s="158" t="s">
        <v>4548</v>
      </c>
      <c r="K23" s="201"/>
      <c r="L23" s="201"/>
    </row>
    <row r="24" spans="1:13" ht="18" customHeight="1">
      <c r="A24" s="438" t="s">
        <v>1643</v>
      </c>
      <c r="B24" s="435" t="s">
        <v>1644</v>
      </c>
      <c r="C24" s="440">
        <v>-296627236.62</v>
      </c>
      <c r="D24" s="436">
        <f>IFERROR(VLOOKUP(A24,'BALANZA ANTERIOR'!$A$6:$J$1716,9,FALSE),0)</f>
        <v>-306329001</v>
      </c>
      <c r="E24" s="441">
        <f>+D24-C24</f>
        <v>-9701764.3799999952</v>
      </c>
      <c r="F24" s="437">
        <f t="shared" si="0"/>
        <v>9701764.3799999952</v>
      </c>
      <c r="G24" s="158" t="str">
        <f t="shared" si="11"/>
        <v xml:space="preserve"> </v>
      </c>
      <c r="H24" s="158">
        <f t="shared" si="12"/>
        <v>9701764.3799999952</v>
      </c>
      <c r="I24" s="158">
        <f t="shared" si="13"/>
        <v>0</v>
      </c>
      <c r="J24" s="158" t="s">
        <v>4548</v>
      </c>
      <c r="K24" s="201"/>
      <c r="L24" s="201"/>
    </row>
    <row r="25" spans="1:13" ht="18" customHeight="1">
      <c r="A25" s="438" t="s">
        <v>1655</v>
      </c>
      <c r="B25" s="435" t="s">
        <v>1656</v>
      </c>
      <c r="C25" s="440">
        <v>-127817925.11</v>
      </c>
      <c r="D25" s="436">
        <f>IFERROR(VLOOKUP(A25,'BALANZA ANTERIOR'!$A$6:$J$1716,9,FALSE),0)</f>
        <v>-130134799.69</v>
      </c>
      <c r="E25" s="441">
        <f>+D25-C25</f>
        <v>-2316874.5799999982</v>
      </c>
      <c r="F25" s="437">
        <f t="shared" si="0"/>
        <v>2316874.5799999982</v>
      </c>
      <c r="G25" s="158" t="str">
        <f t="shared" si="11"/>
        <v xml:space="preserve"> </v>
      </c>
      <c r="H25" s="158">
        <f t="shared" si="12"/>
        <v>2316874.5799999982</v>
      </c>
      <c r="I25" s="158">
        <f t="shared" si="13"/>
        <v>0</v>
      </c>
      <c r="J25" s="158" t="s">
        <v>4548</v>
      </c>
      <c r="K25" s="201"/>
      <c r="L25" s="201"/>
    </row>
    <row r="26" spans="1:13" ht="18" customHeight="1">
      <c r="A26" s="199" t="s">
        <v>4552</v>
      </c>
      <c r="B26" s="112" t="s">
        <v>4553</v>
      </c>
      <c r="C26" s="76">
        <v>0</v>
      </c>
      <c r="D26" s="1">
        <f>IFERROR(VLOOKUP(A26,'BALANZA ANTERIOR'!$A$6:$J$1716,9,FALSE),0)</f>
        <v>0</v>
      </c>
      <c r="E26" s="200">
        <f t="shared" si="4"/>
        <v>0</v>
      </c>
      <c r="F26" s="158" t="str">
        <f t="shared" si="0"/>
        <v>0</v>
      </c>
      <c r="G26" s="158" t="str">
        <f t="shared" si="11"/>
        <v xml:space="preserve"> </v>
      </c>
      <c r="H26" s="158" t="str">
        <f t="shared" si="12"/>
        <v>0</v>
      </c>
      <c r="I26" s="158">
        <f t="shared" si="13"/>
        <v>0</v>
      </c>
      <c r="J26" s="158" t="s">
        <v>4542</v>
      </c>
      <c r="K26" s="201"/>
      <c r="L26" s="76"/>
    </row>
    <row r="27" spans="1:13" ht="18" customHeight="1">
      <c r="A27" s="199" t="s">
        <v>1692</v>
      </c>
      <c r="B27" s="206" t="s">
        <v>4554</v>
      </c>
      <c r="C27" s="76">
        <v>-41723627.539999999</v>
      </c>
      <c r="D27" s="1">
        <f>IFERROR(VLOOKUP(A27,'BALANZA ANTERIOR'!$A$6:$J$1716,9,FALSE),0)</f>
        <v>-478447.3</v>
      </c>
      <c r="E27" s="200">
        <f t="shared" ref="E27:E32" si="23">+D27-C27</f>
        <v>41245180.240000002</v>
      </c>
      <c r="F27" s="158" t="str">
        <f t="shared" si="0"/>
        <v>0</v>
      </c>
      <c r="G27" s="158">
        <f t="shared" si="11"/>
        <v>41245180.240000002</v>
      </c>
      <c r="H27" s="158" t="str">
        <f t="shared" si="12"/>
        <v>0</v>
      </c>
      <c r="I27" s="158">
        <f t="shared" si="13"/>
        <v>41245180.240000002</v>
      </c>
      <c r="J27" s="158" t="s">
        <v>4555</v>
      </c>
      <c r="K27" s="201"/>
      <c r="L27" s="76"/>
    </row>
    <row r="28" spans="1:13" ht="18" customHeight="1">
      <c r="A28" s="203" t="s">
        <v>1866</v>
      </c>
      <c r="B28" s="204" t="s">
        <v>4556</v>
      </c>
      <c r="C28" s="76">
        <v>-32542920.260000002</v>
      </c>
      <c r="D28" s="1">
        <f>IFERROR(VLOOKUP(A28,'BALANZA ANTERIOR'!$A$6:$J$1716,9,FALSE),0)</f>
        <v>-33812137.399999999</v>
      </c>
      <c r="E28" s="200">
        <f t="shared" si="23"/>
        <v>-1269217.1399999969</v>
      </c>
      <c r="F28" s="426">
        <f t="shared" si="0"/>
        <v>1269217.1399999969</v>
      </c>
      <c r="G28" s="158" t="str">
        <f t="shared" si="11"/>
        <v xml:space="preserve"> </v>
      </c>
      <c r="H28" s="158">
        <f t="shared" si="12"/>
        <v>1269217.1399999969</v>
      </c>
      <c r="I28" s="158">
        <f t="shared" si="13"/>
        <v>0</v>
      </c>
      <c r="J28" s="158" t="s">
        <v>4555</v>
      </c>
      <c r="K28" s="201"/>
      <c r="L28" s="76"/>
    </row>
    <row r="29" spans="1:13" ht="18" customHeight="1">
      <c r="A29" s="199" t="s">
        <v>1874</v>
      </c>
      <c r="B29" s="206" t="s">
        <v>1875</v>
      </c>
      <c r="C29" s="76">
        <v>-18446663.309999999</v>
      </c>
      <c r="D29" s="1">
        <f>IFERROR(VLOOKUP(A29,'BALANZA ANTERIOR'!$A$6:$J$1716,9,FALSE),0)</f>
        <v>-10055117.560000001</v>
      </c>
      <c r="E29" s="200">
        <f t="shared" si="23"/>
        <v>8391545.7499999981</v>
      </c>
      <c r="F29" s="158" t="str">
        <f t="shared" si="0"/>
        <v>0</v>
      </c>
      <c r="G29" s="158">
        <f t="shared" si="11"/>
        <v>8391545.7499999981</v>
      </c>
      <c r="H29" s="158" t="str">
        <f t="shared" si="12"/>
        <v>0</v>
      </c>
      <c r="I29" s="158">
        <f t="shared" si="13"/>
        <v>8391545.7499999981</v>
      </c>
      <c r="J29" s="158" t="s">
        <v>4555</v>
      </c>
      <c r="K29" s="201" t="s">
        <v>4557</v>
      </c>
      <c r="L29" s="76"/>
    </row>
    <row r="30" spans="1:13" ht="18" customHeight="1">
      <c r="A30" s="199" t="s">
        <v>1916</v>
      </c>
      <c r="B30" s="206" t="s">
        <v>1917</v>
      </c>
      <c r="C30" s="76">
        <v>-65381063.259999998</v>
      </c>
      <c r="D30" s="1">
        <f>IFERROR(VLOOKUP(A30,'BALANZA ANTERIOR'!$A$6:$J$1716,9,FALSE),0)</f>
        <v>-31186381.190000001</v>
      </c>
      <c r="E30" s="200">
        <f t="shared" si="23"/>
        <v>34194682.069999993</v>
      </c>
      <c r="F30" s="158" t="str">
        <f t="shared" si="0"/>
        <v>0</v>
      </c>
      <c r="G30" s="158">
        <f t="shared" si="11"/>
        <v>34194682.069999993</v>
      </c>
      <c r="H30" s="158" t="str">
        <f t="shared" si="12"/>
        <v>0</v>
      </c>
      <c r="I30" s="158">
        <f t="shared" si="13"/>
        <v>34194682.069999993</v>
      </c>
      <c r="J30" s="158" t="s">
        <v>4555</v>
      </c>
      <c r="K30" s="201"/>
      <c r="L30" s="76"/>
    </row>
    <row r="31" spans="1:13" ht="25.5" customHeight="1">
      <c r="A31" s="199" t="s">
        <v>2065</v>
      </c>
      <c r="B31" s="207" t="s">
        <v>4558</v>
      </c>
      <c r="C31" s="76">
        <v>0</v>
      </c>
      <c r="D31" s="1">
        <f>IFERROR(VLOOKUP(A31,'BALANZA ANTERIOR'!$A$6:$J$1716,9,FALSE),0)</f>
        <v>0</v>
      </c>
      <c r="E31" s="200">
        <f t="shared" si="23"/>
        <v>0</v>
      </c>
      <c r="F31" s="158" t="str">
        <f t="shared" si="0"/>
        <v>0</v>
      </c>
      <c r="G31" s="158" t="str">
        <f t="shared" si="11"/>
        <v xml:space="preserve"> </v>
      </c>
      <c r="H31" s="158" t="str">
        <f t="shared" si="12"/>
        <v>0</v>
      </c>
      <c r="I31" s="158">
        <f t="shared" si="13"/>
        <v>0</v>
      </c>
      <c r="J31" s="158"/>
      <c r="K31" s="201"/>
      <c r="L31" s="76"/>
    </row>
    <row r="32" spans="1:13" ht="18" customHeight="1">
      <c r="A32" s="199" t="s">
        <v>4304</v>
      </c>
      <c r="B32" s="207" t="s">
        <v>4305</v>
      </c>
      <c r="C32" s="76">
        <v>-13070806.48</v>
      </c>
      <c r="D32" s="1">
        <f>IFERROR(VLOOKUP(A32,'BALANZA ANTERIOR'!$A$6:$J$1716,9,FALSE),0)</f>
        <v>-11960014.85</v>
      </c>
      <c r="E32" s="200">
        <f t="shared" si="23"/>
        <v>1110791.6300000008</v>
      </c>
      <c r="F32" s="158" t="str">
        <f t="shared" ref="F32" si="24">IF(E32&gt;=0,"0",E32*-1)</f>
        <v>0</v>
      </c>
      <c r="G32" s="158">
        <f t="shared" ref="G32" si="25">IF(E32&gt;0,E32," ")</f>
        <v>1110791.6300000008</v>
      </c>
      <c r="H32" s="158" t="str">
        <f t="shared" ref="H32" si="26">IF(F32=" ",0,F32)</f>
        <v>0</v>
      </c>
      <c r="I32" s="158">
        <f t="shared" ref="I32" si="27">IF(G32=" ",0,G32)</f>
        <v>1110791.6300000008</v>
      </c>
      <c r="J32" s="158"/>
      <c r="K32" s="201"/>
      <c r="L32" s="76"/>
    </row>
    <row r="33" spans="1:15" ht="18" customHeight="1">
      <c r="A33" s="199" t="s">
        <v>2076</v>
      </c>
      <c r="B33" s="206" t="s">
        <v>4559</v>
      </c>
      <c r="C33" s="76">
        <v>-27262578</v>
      </c>
      <c r="D33" s="1">
        <f>IFERROR(VLOOKUP(A33,'BALANZA ANTERIOR'!$A$6:$J$1716,9,FALSE),0)</f>
        <v>-27262578</v>
      </c>
      <c r="E33" s="200">
        <f t="shared" si="4"/>
        <v>0</v>
      </c>
      <c r="F33" s="158" t="str">
        <f t="shared" si="0"/>
        <v>0</v>
      </c>
      <c r="G33" s="158" t="str">
        <f t="shared" si="11"/>
        <v xml:space="preserve"> </v>
      </c>
      <c r="H33" s="158" t="str">
        <f t="shared" si="12"/>
        <v>0</v>
      </c>
      <c r="I33" s="158">
        <f t="shared" si="13"/>
        <v>0</v>
      </c>
      <c r="J33" s="158" t="s">
        <v>4555</v>
      </c>
      <c r="K33" s="201"/>
      <c r="L33" s="76"/>
    </row>
    <row r="34" spans="1:15" ht="18" customHeight="1">
      <c r="A34" s="199" t="s">
        <v>2143</v>
      </c>
      <c r="B34" s="112" t="s">
        <v>2142</v>
      </c>
      <c r="C34" s="76">
        <v>-706570224.89999998</v>
      </c>
      <c r="D34" s="1">
        <f>IFERROR(VLOOKUP(A34,'BALANZA ANTERIOR'!$A$6:$J$1716,9,FALSE),0)</f>
        <v>-706570224.89999998</v>
      </c>
      <c r="E34" s="200">
        <f t="shared" si="4"/>
        <v>0</v>
      </c>
      <c r="F34" s="158" t="str">
        <f t="shared" si="0"/>
        <v>0</v>
      </c>
      <c r="G34" s="158" t="str">
        <f t="shared" si="11"/>
        <v xml:space="preserve"> </v>
      </c>
      <c r="H34" s="158" t="str">
        <f t="shared" si="12"/>
        <v>0</v>
      </c>
      <c r="I34" s="158">
        <f t="shared" si="13"/>
        <v>0</v>
      </c>
      <c r="J34" s="158" t="s">
        <v>4555</v>
      </c>
      <c r="K34" s="201"/>
      <c r="L34" s="76"/>
    </row>
    <row r="35" spans="1:15" ht="18" customHeight="1">
      <c r="A35" s="199" t="s">
        <v>2164</v>
      </c>
      <c r="B35" s="112" t="s">
        <v>2163</v>
      </c>
      <c r="C35" s="76">
        <v>-274290322.70999998</v>
      </c>
      <c r="D35" s="1">
        <f>IFERROR(VLOOKUP(A35,'BALANZA ANTERIOR'!$A$6:$J$1716,9,FALSE),0)</f>
        <v>-274290322.70999998</v>
      </c>
      <c r="E35" s="208">
        <f t="shared" si="4"/>
        <v>0</v>
      </c>
      <c r="F35" s="162" t="str">
        <f t="shared" si="0"/>
        <v>0</v>
      </c>
      <c r="G35" s="162" t="str">
        <f t="shared" si="11"/>
        <v xml:space="preserve"> </v>
      </c>
      <c r="H35" s="162" t="str">
        <f t="shared" si="12"/>
        <v>0</v>
      </c>
      <c r="I35" s="162">
        <f t="shared" si="13"/>
        <v>0</v>
      </c>
      <c r="J35" s="158" t="s">
        <v>4555</v>
      </c>
      <c r="K35" s="201" t="s">
        <v>4560</v>
      </c>
      <c r="L35" s="76"/>
    </row>
    <row r="36" spans="1:15" ht="18" customHeight="1">
      <c r="A36" s="209"/>
      <c r="B36" s="210" t="s">
        <v>2172</v>
      </c>
      <c r="C36" s="211">
        <f>C37+C38</f>
        <v>-108577382.93000001</v>
      </c>
      <c r="D36" s="211">
        <f>D37+D38</f>
        <v>-108713842.13</v>
      </c>
      <c r="E36" s="212">
        <f>+D36-C36</f>
        <v>-136459.19999998808</v>
      </c>
      <c r="F36" s="158">
        <f t="shared" si="0"/>
        <v>136459.19999998808</v>
      </c>
      <c r="G36" s="158" t="str">
        <f>IF(E36&gt;0,E36," ")</f>
        <v xml:space="preserve"> </v>
      </c>
      <c r="H36" s="158">
        <f t="shared" si="12"/>
        <v>136459.19999998808</v>
      </c>
      <c r="I36" s="158">
        <f t="shared" si="13"/>
        <v>0</v>
      </c>
      <c r="J36" s="158"/>
      <c r="K36" s="201"/>
      <c r="L36" s="76"/>
    </row>
    <row r="37" spans="1:15" ht="18" customHeight="1">
      <c r="A37" s="199" t="s">
        <v>2173</v>
      </c>
      <c r="B37" s="112" t="s">
        <v>2172</v>
      </c>
      <c r="C37" s="76">
        <v>-108056898.18000001</v>
      </c>
      <c r="D37" s="1">
        <f>IFERROR(VLOOKUP(A37,'BALANZA ANTERIOR'!$A$6:$J$1716,9,FALSE),0)</f>
        <v>-108193357.38</v>
      </c>
      <c r="E37" s="200">
        <f>+D37-C37</f>
        <v>-136459.19999998808</v>
      </c>
      <c r="F37" s="158">
        <f>IF(E37&gt;=0,"0",E37*-1)</f>
        <v>136459.19999998808</v>
      </c>
      <c r="G37" s="158" t="str">
        <f>IF(E37&gt;0,E37," ")</f>
        <v xml:space="preserve"> </v>
      </c>
      <c r="H37" s="158">
        <f t="shared" si="12"/>
        <v>136459.19999998808</v>
      </c>
      <c r="I37" s="158">
        <f t="shared" si="13"/>
        <v>0</v>
      </c>
      <c r="J37" s="158"/>
      <c r="K37" s="201"/>
      <c r="L37" s="76"/>
    </row>
    <row r="38" spans="1:15" ht="18" customHeight="1">
      <c r="A38" s="199" t="s">
        <v>2204</v>
      </c>
      <c r="B38" s="112" t="s">
        <v>2205</v>
      </c>
      <c r="C38" s="76">
        <v>-520484.75</v>
      </c>
      <c r="D38" s="1">
        <f>IFERROR(VLOOKUP(A38,'BALANZA ANTERIOR'!$A$6:$J$1716,9,FALSE),0)</f>
        <v>-520484.75</v>
      </c>
      <c r="E38" s="200">
        <f t="shared" si="4"/>
        <v>0</v>
      </c>
      <c r="F38" s="158" t="str">
        <f t="shared" si="0"/>
        <v>0</v>
      </c>
      <c r="G38" s="158" t="str">
        <f t="shared" si="11"/>
        <v xml:space="preserve"> </v>
      </c>
      <c r="H38" s="158" t="str">
        <f t="shared" si="12"/>
        <v>0</v>
      </c>
      <c r="I38" s="158">
        <f t="shared" si="13"/>
        <v>0</v>
      </c>
      <c r="J38" s="158"/>
      <c r="K38" s="201"/>
      <c r="L38" s="76"/>
    </row>
    <row r="39" spans="1:15" ht="18" customHeight="1">
      <c r="A39" s="199" t="s">
        <v>4561</v>
      </c>
      <c r="B39" s="112" t="s">
        <v>4562</v>
      </c>
      <c r="C39" s="76">
        <v>0</v>
      </c>
      <c r="D39" s="1">
        <f>VLOOKUP("5",'BALANZA ANTERIOR'!$A$6:$J$1716,9,FALSE)+VLOOKUP("4",'BALANZA ANTERIOR'!$A$6:$J$1716,9,FALSE)</f>
        <v>-48122680</v>
      </c>
      <c r="E39" s="200">
        <f>+D39-C39</f>
        <v>-48122680</v>
      </c>
      <c r="F39" s="158">
        <f>IF(E39&gt;=0,"0",E39*-1)</f>
        <v>48122680</v>
      </c>
      <c r="G39" s="158" t="str">
        <f t="shared" si="11"/>
        <v xml:space="preserve"> </v>
      </c>
      <c r="H39" s="158">
        <f t="shared" si="12"/>
        <v>48122680</v>
      </c>
      <c r="I39" s="158">
        <f t="shared" si="13"/>
        <v>0</v>
      </c>
      <c r="J39" s="158"/>
      <c r="K39" s="201"/>
      <c r="L39" s="76"/>
      <c r="M39" s="213"/>
    </row>
    <row r="40" spans="1:15" ht="18" customHeight="1">
      <c r="A40" s="199"/>
      <c r="B40" s="112"/>
      <c r="C40" s="76"/>
      <c r="D40" s="76"/>
      <c r="E40" s="76"/>
      <c r="F40" s="158"/>
      <c r="G40" s="158"/>
      <c r="H40" s="158"/>
      <c r="I40" s="158"/>
      <c r="J40" s="158"/>
      <c r="K40" s="158"/>
      <c r="L40" s="214"/>
      <c r="M40" s="112"/>
    </row>
    <row r="41" spans="1:15" ht="18" customHeight="1" thickBot="1">
      <c r="A41" s="215"/>
      <c r="B41" s="215"/>
      <c r="C41" s="216"/>
      <c r="D41" s="216"/>
      <c r="E41" s="216"/>
      <c r="F41" s="217">
        <f>SUBTOTAL(9,F2:F21,F24:F35,F37:F39)</f>
        <v>171065398.27000004</v>
      </c>
      <c r="G41" s="217">
        <f>SUBTOTAL(9,G2:G21,G24:G35,G37:G39)</f>
        <v>291295294.92999995</v>
      </c>
      <c r="H41" s="217">
        <f>SUBTOTAL(9,H2:H21,H24:H35,H37:H39)</f>
        <v>171065398.27000004</v>
      </c>
      <c r="I41" s="217">
        <f>SUBTOTAL(9,I2:I21,I24:I35,I37:I39)</f>
        <v>291295294.92999995</v>
      </c>
      <c r="J41" s="158"/>
      <c r="K41" s="218" t="s">
        <v>4563</v>
      </c>
      <c r="L41" s="219">
        <f>-D39</f>
        <v>48122680</v>
      </c>
      <c r="M41" s="220"/>
    </row>
    <row r="42" spans="1:15" ht="18" customHeight="1">
      <c r="A42" s="112"/>
      <c r="B42" s="112"/>
      <c r="C42" s="76">
        <f>SUM(C2:C41)-C36-C23</f>
        <v>136459.22000026703</v>
      </c>
      <c r="D42" s="76">
        <f>SUM(D2:D41)-D36-D23</f>
        <v>123067733.88000011</v>
      </c>
      <c r="E42" s="76">
        <f>SUM(E2:E41)-E36-E23</f>
        <v>122931274.65999991</v>
      </c>
      <c r="F42" s="158"/>
      <c r="G42" s="158"/>
      <c r="H42" s="158"/>
      <c r="I42" s="158"/>
      <c r="J42" s="221">
        <f>F41-G41</f>
        <v>-120229896.65999991</v>
      </c>
      <c r="K42" s="218" t="s">
        <v>4564</v>
      </c>
      <c r="L42" s="219">
        <f>SUBTOTAL(9,C2:C4)</f>
        <v>553944916.25</v>
      </c>
    </row>
    <row r="43" spans="1:15" ht="18" customHeight="1">
      <c r="A43" s="112"/>
      <c r="B43" s="112"/>
      <c r="C43" s="76"/>
      <c r="D43" s="76"/>
      <c r="E43" s="76"/>
      <c r="F43" s="76"/>
      <c r="G43" s="76"/>
      <c r="H43" s="76"/>
      <c r="I43" s="76"/>
      <c r="J43" s="76"/>
      <c r="K43" s="218" t="s">
        <v>4565</v>
      </c>
      <c r="L43" s="219">
        <f>(SUBTOTAL(9,E6:E35)-E23)*-1</f>
        <v>-204361189.98999995</v>
      </c>
      <c r="M43" s="1">
        <f>L45-L42-L41</f>
        <v>-28609069.25</v>
      </c>
    </row>
    <row r="44" spans="1:15">
      <c r="A44" s="112"/>
      <c r="B44" s="112"/>
      <c r="C44" s="76"/>
      <c r="D44" s="76"/>
      <c r="F44" s="158">
        <f>SUM(F6:F35)-F23</f>
        <v>89623982.939999998</v>
      </c>
      <c r="G44" s="158">
        <f>SUM(G6:G35)</f>
        <v>293985172.92999995</v>
      </c>
      <c r="H44" s="158"/>
      <c r="I44" s="158"/>
      <c r="J44" s="158"/>
      <c r="K44" s="218" t="s">
        <v>4566</v>
      </c>
      <c r="L44" s="219">
        <f>+L41+L42+L43</f>
        <v>397706406.26000005</v>
      </c>
      <c r="N44" s="1"/>
    </row>
    <row r="45" spans="1:15">
      <c r="A45" s="112"/>
      <c r="B45" s="112"/>
      <c r="C45" s="76"/>
      <c r="D45" s="76"/>
      <c r="E45" s="76">
        <f>E37-E39</f>
        <v>47986220.800000012</v>
      </c>
      <c r="F45" s="158"/>
      <c r="G45" s="158"/>
      <c r="H45" s="158"/>
      <c r="I45" s="158"/>
      <c r="J45" s="158"/>
      <c r="K45" s="218"/>
      <c r="L45" s="219">
        <f>'EDO SIT FIN'!E16</f>
        <v>573458527</v>
      </c>
      <c r="O45" s="1"/>
    </row>
    <row r="46" spans="1:15">
      <c r="A46" s="112"/>
      <c r="B46" s="112"/>
      <c r="C46" s="76"/>
      <c r="D46" s="76"/>
      <c r="E46" s="76"/>
      <c r="F46" s="158"/>
      <c r="G46" s="158">
        <f>F44-G44</f>
        <v>-204361189.98999995</v>
      </c>
      <c r="H46" s="158"/>
      <c r="I46" s="158"/>
      <c r="J46" s="158"/>
      <c r="K46" s="112"/>
      <c r="L46" s="219"/>
    </row>
    <row r="47" spans="1:15">
      <c r="D47" s="76"/>
      <c r="E47" s="76"/>
      <c r="F47" s="158"/>
      <c r="G47" s="158"/>
      <c r="H47" s="158"/>
      <c r="I47" s="158"/>
      <c r="J47" s="158"/>
      <c r="K47" s="112"/>
      <c r="L47" s="219">
        <f>L44-L45</f>
        <v>-175752120.73999995</v>
      </c>
    </row>
    <row r="48" spans="1:15">
      <c r="D48" s="112"/>
      <c r="E48" s="112"/>
      <c r="F48" s="202"/>
      <c r="G48" s="202"/>
      <c r="H48" s="202"/>
      <c r="I48" s="202"/>
      <c r="J48" s="202"/>
    </row>
    <row r="49" spans="1:13">
      <c r="K49" s="214"/>
      <c r="L49" s="222"/>
      <c r="M49" s="219"/>
    </row>
    <row r="50" spans="1:13">
      <c r="F50" s="222">
        <f>+F8+F9+F10+F15+F21+F28+F32</f>
        <v>77585245.980000004</v>
      </c>
      <c r="G50" s="222">
        <f>+G6+G12+G13+G14+G27+G29+G30+G22+G32</f>
        <v>293985172.92999995</v>
      </c>
      <c r="H50" s="222">
        <f>+F50-G50</f>
        <v>-216399926.94999993</v>
      </c>
      <c r="L50" s="222"/>
      <c r="M50" s="219"/>
    </row>
    <row r="51" spans="1:13">
      <c r="M51" s="219"/>
    </row>
    <row r="52" spans="1:13">
      <c r="F52" s="427">
        <v>73826543.109999999</v>
      </c>
      <c r="G52" s="427">
        <v>287125746.19999999</v>
      </c>
      <c r="H52" s="222">
        <f>+F52-G52</f>
        <v>-213299203.08999997</v>
      </c>
    </row>
    <row r="60" spans="1:13">
      <c r="C60" s="470" t="s">
        <v>4567</v>
      </c>
      <c r="D60" s="469" t="s">
        <v>4568</v>
      </c>
      <c r="E60" s="469" t="s">
        <v>4886</v>
      </c>
      <c r="F60" s="469" t="s">
        <v>149</v>
      </c>
      <c r="G60" s="469" t="s">
        <v>150</v>
      </c>
    </row>
    <row r="61" spans="1:13">
      <c r="A61" t="s">
        <v>342</v>
      </c>
      <c r="B61" t="s">
        <v>343</v>
      </c>
      <c r="C61" s="12">
        <v>567750204.26999998</v>
      </c>
      <c r="D61" s="12">
        <f>VLOOKUP(A61,'BALANZA ANTERIOR'!A7:$I$2001,9,FALSE)</f>
        <v>534579428.13999999</v>
      </c>
      <c r="E61" s="471">
        <f>+D61-C61</f>
        <v>-33170776.129999995</v>
      </c>
      <c r="F61" s="158">
        <f>IF(E61&gt;=0,"0",E61*-1)</f>
        <v>33170776.129999995</v>
      </c>
      <c r="G61" s="158" t="str">
        <f>IF(E61&gt;0,E61," ")</f>
        <v xml:space="preserve"> </v>
      </c>
    </row>
    <row r="62" spans="1:13">
      <c r="A62" t="s">
        <v>463</v>
      </c>
      <c r="B62" t="s">
        <v>464</v>
      </c>
      <c r="C62" s="12">
        <v>18216039.890000001</v>
      </c>
      <c r="D62" s="12">
        <f>VLOOKUP(A62,'BALANZA ANTERIOR'!A8:$I$2001,9,FALSE)</f>
        <v>24072924.329999998</v>
      </c>
      <c r="E62" s="471">
        <f t="shared" ref="E62:E78" si="28">+D62-C62</f>
        <v>5856884.4399999976</v>
      </c>
      <c r="F62" s="158" t="str">
        <f t="shared" ref="F62:F78" si="29">IF(E62&gt;=0,"0",E62*-1)</f>
        <v>0</v>
      </c>
      <c r="G62" s="158">
        <f t="shared" ref="G62:G78" si="30">IF(E62&gt;0,E62," ")</f>
        <v>5856884.4399999976</v>
      </c>
    </row>
    <row r="63" spans="1:13">
      <c r="A63" t="s">
        <v>920</v>
      </c>
      <c r="B63" t="s">
        <v>921</v>
      </c>
      <c r="C63" s="12">
        <v>15471311.359999999</v>
      </c>
      <c r="D63" s="12">
        <f>VLOOKUP(A63,'BALANZA ANTERIOR'!A9:$I$2001,9,FALSE)</f>
        <v>14965651.630000001</v>
      </c>
      <c r="E63" s="169">
        <f t="shared" si="28"/>
        <v>-505659.72999999858</v>
      </c>
      <c r="F63" s="158">
        <f t="shared" si="29"/>
        <v>505659.72999999858</v>
      </c>
      <c r="G63" s="158" t="str">
        <f t="shared" si="30"/>
        <v xml:space="preserve"> </v>
      </c>
    </row>
    <row r="64" spans="1:13">
      <c r="A64" t="s">
        <v>933</v>
      </c>
      <c r="B64" t="s">
        <v>934</v>
      </c>
      <c r="C64" s="12">
        <v>2004167.38</v>
      </c>
      <c r="D64" s="12">
        <f>VLOOKUP(A64,'BALANZA ANTERIOR'!A10:$I$2001,9,FALSE)</f>
        <v>1223179.07</v>
      </c>
      <c r="E64" s="169">
        <f t="shared" si="28"/>
        <v>-780988.30999999982</v>
      </c>
      <c r="F64" s="158">
        <f t="shared" si="29"/>
        <v>780988.30999999982</v>
      </c>
      <c r="G64" s="158" t="str">
        <f t="shared" si="30"/>
        <v xml:space="preserve"> </v>
      </c>
    </row>
    <row r="65" spans="1:7">
      <c r="A65" t="s">
        <v>940</v>
      </c>
      <c r="B65" t="s">
        <v>941</v>
      </c>
      <c r="C65" s="12">
        <v>-6845509.7599999998</v>
      </c>
      <c r="D65" s="12">
        <f>VLOOKUP(A65,'BALANZA ANTERIOR'!A11:$I$2001,9,FALSE)</f>
        <v>-6845509.7599999998</v>
      </c>
      <c r="E65" s="169">
        <f t="shared" si="28"/>
        <v>0</v>
      </c>
      <c r="F65" s="158" t="str">
        <f t="shared" si="29"/>
        <v>0</v>
      </c>
      <c r="G65" s="158" t="str">
        <f t="shared" si="30"/>
        <v xml:space="preserve"> </v>
      </c>
    </row>
    <row r="66" spans="1:7">
      <c r="A66" t="s">
        <v>957</v>
      </c>
      <c r="B66" t="s">
        <v>958</v>
      </c>
      <c r="C66" s="12">
        <v>32542920.260000002</v>
      </c>
      <c r="D66" s="12">
        <f>VLOOKUP(A66,'BALANZA ANTERIOR'!A12:$I$2001,9,FALSE)</f>
        <v>33812137.399999999</v>
      </c>
      <c r="E66" s="169">
        <f t="shared" si="28"/>
        <v>1269217.1399999969</v>
      </c>
      <c r="F66" s="158" t="str">
        <f>IF(E66&gt;=0,"0",E66*-1)</f>
        <v>0</v>
      </c>
      <c r="G66" s="158">
        <f t="shared" si="30"/>
        <v>1269217.1399999969</v>
      </c>
    </row>
    <row r="67" spans="1:7">
      <c r="A67" t="s">
        <v>970</v>
      </c>
      <c r="B67" t="s">
        <v>971</v>
      </c>
      <c r="C67" s="12">
        <v>7241590.5199999996</v>
      </c>
      <c r="D67" s="12">
        <f>VLOOKUP(A67,'BALANZA ANTERIOR'!A13:$I$2001,9,FALSE)</f>
        <v>11061347.52</v>
      </c>
      <c r="E67" s="471">
        <f t="shared" si="28"/>
        <v>3819757</v>
      </c>
      <c r="F67" s="158" t="str">
        <f t="shared" si="29"/>
        <v>0</v>
      </c>
      <c r="G67" s="158">
        <f t="shared" si="30"/>
        <v>3819757</v>
      </c>
    </row>
    <row r="68" spans="1:7">
      <c r="A68" t="s">
        <v>1539</v>
      </c>
      <c r="B68" t="s">
        <v>1540</v>
      </c>
      <c r="C68" s="12">
        <v>862164634.20000005</v>
      </c>
      <c r="D68" s="12">
        <f>VLOOKUP(A68,'BALANZA ANTERIOR'!A14:$I$2001,9,FALSE)</f>
        <v>985232368.05999994</v>
      </c>
      <c r="E68" s="471">
        <f t="shared" si="28"/>
        <v>123067733.8599999</v>
      </c>
      <c r="F68" s="158" t="str">
        <f t="shared" si="29"/>
        <v>0</v>
      </c>
      <c r="G68" s="158">
        <f t="shared" si="30"/>
        <v>123067733.8599999</v>
      </c>
    </row>
    <row r="69" spans="1:7">
      <c r="A69" t="s">
        <v>1570</v>
      </c>
      <c r="B69" t="s">
        <v>1571</v>
      </c>
      <c r="C69" s="12">
        <v>186639274.22</v>
      </c>
      <c r="D69" s="12">
        <f>VLOOKUP(A69,'BALANZA ANTERIOR'!A15:$I$2001,9,FALSE)</f>
        <v>186619176.22</v>
      </c>
      <c r="E69" s="169">
        <f t="shared" si="28"/>
        <v>-20098</v>
      </c>
      <c r="F69" s="158">
        <f t="shared" si="29"/>
        <v>20098</v>
      </c>
      <c r="G69" s="158" t="str">
        <f t="shared" si="30"/>
        <v xml:space="preserve"> </v>
      </c>
    </row>
    <row r="70" spans="1:7">
      <c r="A70" t="s">
        <v>1626</v>
      </c>
      <c r="B70" t="s">
        <v>1627</v>
      </c>
      <c r="C70" s="12">
        <v>27262578</v>
      </c>
      <c r="D70" s="12">
        <f>VLOOKUP(A70,'BALANZA ANTERIOR'!A16:$I$2001,9,FALSE)</f>
        <v>27262578</v>
      </c>
      <c r="E70" s="169">
        <f t="shared" si="28"/>
        <v>0</v>
      </c>
      <c r="F70" s="158" t="str">
        <f t="shared" si="29"/>
        <v>0</v>
      </c>
      <c r="G70" s="158" t="str">
        <f t="shared" si="30"/>
        <v xml:space="preserve"> </v>
      </c>
    </row>
    <row r="71" spans="1:7">
      <c r="A71" t="s">
        <v>1641</v>
      </c>
      <c r="B71" t="s">
        <v>1642</v>
      </c>
      <c r="C71" s="12">
        <v>-424445161.73000002</v>
      </c>
      <c r="D71" s="12">
        <f>VLOOKUP(A71,'BALANZA ANTERIOR'!A17:$I$2001,9,FALSE)</f>
        <v>-436463800.69</v>
      </c>
      <c r="E71" s="169">
        <f t="shared" si="28"/>
        <v>-12018638.959999979</v>
      </c>
      <c r="F71" s="158">
        <f t="shared" si="29"/>
        <v>12018638.959999979</v>
      </c>
      <c r="G71" s="158" t="str">
        <f t="shared" si="30"/>
        <v xml:space="preserve"> </v>
      </c>
    </row>
    <row r="72" spans="1:7">
      <c r="A72" t="s">
        <v>1690</v>
      </c>
      <c r="B72" t="s">
        <v>1691</v>
      </c>
      <c r="C72" s="12">
        <v>-158094274.37</v>
      </c>
      <c r="D72" s="12">
        <f>VLOOKUP(A72,'BALANZA ANTERIOR'!A18:$I$2001,9,FALSE)</f>
        <v>-75532083.450000003</v>
      </c>
      <c r="E72" s="471">
        <f>+D72-C72</f>
        <v>82562190.920000002</v>
      </c>
      <c r="F72" s="158" t="str">
        <f t="shared" si="29"/>
        <v>0</v>
      </c>
      <c r="G72" s="158">
        <f t="shared" si="30"/>
        <v>82562190.920000002</v>
      </c>
    </row>
    <row r="73" spans="1:7">
      <c r="A73" t="s">
        <v>4304</v>
      </c>
      <c r="B73" t="s">
        <v>4305</v>
      </c>
      <c r="C73" s="12">
        <v>-13070806.48</v>
      </c>
      <c r="D73" s="12">
        <f>VLOOKUP(A73,'BALANZA ANTERIOR'!A19:$I$2001,9,FALSE)</f>
        <v>-11960014.85</v>
      </c>
      <c r="E73" s="169">
        <f t="shared" si="28"/>
        <v>1110791.6300000008</v>
      </c>
      <c r="F73" s="158" t="str">
        <f t="shared" si="29"/>
        <v>0</v>
      </c>
      <c r="G73" s="158">
        <f t="shared" si="30"/>
        <v>1110791.6300000008</v>
      </c>
    </row>
    <row r="74" spans="1:7">
      <c r="A74" t="s">
        <v>2074</v>
      </c>
      <c r="B74" t="s">
        <v>2075</v>
      </c>
      <c r="C74" s="12">
        <v>-27262578</v>
      </c>
      <c r="D74" s="12">
        <f>VLOOKUP(A74,'BALANZA ANTERIOR'!A20:$I$2001,9,FALSE)</f>
        <v>-27262578</v>
      </c>
      <c r="E74" s="169">
        <f t="shared" si="28"/>
        <v>0</v>
      </c>
      <c r="F74" s="158" t="str">
        <f t="shared" si="29"/>
        <v>0</v>
      </c>
      <c r="G74" s="158" t="str">
        <f t="shared" si="30"/>
        <v xml:space="preserve"> </v>
      </c>
    </row>
    <row r="75" spans="1:7">
      <c r="A75" t="s">
        <v>2143</v>
      </c>
      <c r="B75" t="s">
        <v>2144</v>
      </c>
      <c r="C75" s="12">
        <v>-706570224.89999998</v>
      </c>
      <c r="D75" s="12">
        <f>VLOOKUP(A75,'BALANZA ANTERIOR'!A21:$I$2001,9,FALSE)</f>
        <v>-706570224.89999998</v>
      </c>
      <c r="E75" s="169">
        <f t="shared" si="28"/>
        <v>0</v>
      </c>
      <c r="F75" s="158" t="str">
        <f t="shared" si="29"/>
        <v>0</v>
      </c>
      <c r="G75" s="158" t="str">
        <f t="shared" si="30"/>
        <v xml:space="preserve"> </v>
      </c>
    </row>
    <row r="76" spans="1:7">
      <c r="A76" t="s">
        <v>2162</v>
      </c>
      <c r="B76" t="s">
        <v>2163</v>
      </c>
      <c r="C76" s="12">
        <v>-274290322.70999998</v>
      </c>
      <c r="D76" s="12">
        <f>VLOOKUP(A76,'BALANZA ANTERIOR'!A22:$I$2001,9,FALSE)</f>
        <v>-274290322.70999998</v>
      </c>
      <c r="E76" s="169">
        <f t="shared" si="28"/>
        <v>0</v>
      </c>
      <c r="F76" s="158" t="str">
        <f t="shared" si="29"/>
        <v>0</v>
      </c>
      <c r="G76" s="158" t="str">
        <f t="shared" si="30"/>
        <v xml:space="preserve"> </v>
      </c>
    </row>
    <row r="77" spans="1:7">
      <c r="A77" t="s">
        <v>2171</v>
      </c>
      <c r="B77" t="s">
        <v>2172</v>
      </c>
      <c r="C77" s="12">
        <v>-108193357.38</v>
      </c>
      <c r="D77" s="12">
        <f>VLOOKUP(A77,'BALANZA ANTERIOR'!A23:$I$2001,9,FALSE)</f>
        <v>-108193357.38</v>
      </c>
      <c r="E77" s="169">
        <f t="shared" si="28"/>
        <v>0</v>
      </c>
      <c r="F77" s="158" t="str">
        <f t="shared" si="29"/>
        <v>0</v>
      </c>
      <c r="G77" s="158" t="str">
        <f t="shared" si="30"/>
        <v xml:space="preserve"> </v>
      </c>
    </row>
    <row r="78" spans="1:7">
      <c r="A78" t="s">
        <v>2202</v>
      </c>
      <c r="B78" t="s">
        <v>2203</v>
      </c>
      <c r="C78" s="12">
        <v>-520484.75</v>
      </c>
      <c r="D78" s="12">
        <f>VLOOKUP(A78,'BALANZA ANTERIOR'!A24:$I$2001,9,FALSE)</f>
        <v>-123588218.61</v>
      </c>
      <c r="E78" s="169">
        <f t="shared" si="28"/>
        <v>-123067733.86</v>
      </c>
      <c r="F78" s="158">
        <f t="shared" si="29"/>
        <v>123067733.86</v>
      </c>
      <c r="G78" s="158" t="str">
        <f t="shared" si="30"/>
        <v xml:space="preserve"> </v>
      </c>
    </row>
    <row r="79" spans="1:7">
      <c r="F79" s="331">
        <f>SUM(F61:F78)</f>
        <v>169563894.98999998</v>
      </c>
      <c r="G79" s="331">
        <f>SUM(G62:G78)</f>
        <v>217686574.98999989</v>
      </c>
    </row>
    <row r="84" spans="6:6">
      <c r="F84" s="12"/>
    </row>
    <row r="85" spans="6:6">
      <c r="F85" s="12"/>
    </row>
  </sheetData>
  <pageMargins left="0.23622047244094491" right="0.23622047244094491" top="0.39370078740157483" bottom="0.39370078740157483" header="0.31496062992125984" footer="0.31496062992125984"/>
  <pageSetup scale="85"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7"/>
  <sheetViews>
    <sheetView workbookViewId="0">
      <selection activeCell="H23" sqref="H23"/>
    </sheetView>
  </sheetViews>
  <sheetFormatPr baseColWidth="10" defaultColWidth="11.5" defaultRowHeight="15"/>
  <cols>
    <col min="1" max="1" width="42.5" customWidth="1"/>
    <col min="2" max="2" width="16.83203125" bestFit="1" customWidth="1"/>
    <col min="3" max="3" width="15.1640625" bestFit="1" customWidth="1"/>
    <col min="4" max="4" width="16.83203125" bestFit="1" customWidth="1"/>
    <col min="5" max="7" width="15.83203125" bestFit="1" customWidth="1"/>
    <col min="8" max="8" width="18.5" bestFit="1" customWidth="1"/>
    <col min="9" max="9" width="12.6640625" bestFit="1" customWidth="1"/>
  </cols>
  <sheetData>
    <row r="1" spans="1:9">
      <c r="A1" s="13"/>
      <c r="B1" s="13"/>
      <c r="C1" s="13"/>
      <c r="D1" s="13"/>
      <c r="E1" s="13"/>
      <c r="F1" s="13"/>
      <c r="G1" s="13"/>
      <c r="H1" s="13"/>
    </row>
    <row r="2" spans="1:9" ht="19">
      <c r="A2" s="535" t="s">
        <v>4569</v>
      </c>
      <c r="B2" s="535"/>
      <c r="C2" s="535"/>
      <c r="D2" s="535"/>
      <c r="E2" s="535"/>
      <c r="F2" s="535"/>
      <c r="G2" s="535"/>
      <c r="H2" s="535"/>
    </row>
    <row r="3" spans="1:9">
      <c r="A3" s="536" t="s">
        <v>4570</v>
      </c>
      <c r="B3" s="536"/>
      <c r="C3" s="536"/>
      <c r="D3" s="536"/>
      <c r="E3" s="536"/>
      <c r="F3" s="536"/>
      <c r="G3" s="536"/>
      <c r="H3" s="536"/>
    </row>
    <row r="4" spans="1:9">
      <c r="A4" s="537" t="s">
        <v>4571</v>
      </c>
      <c r="B4" s="537"/>
      <c r="C4" s="537"/>
      <c r="D4" s="537"/>
      <c r="E4" s="537"/>
      <c r="F4" s="537"/>
      <c r="G4" s="537"/>
      <c r="H4" s="537"/>
    </row>
    <row r="5" spans="1:9" ht="16">
      <c r="A5" s="538" t="s">
        <v>2</v>
      </c>
      <c r="B5" s="538"/>
      <c r="C5" s="538"/>
      <c r="D5" s="538"/>
      <c r="E5" s="538"/>
      <c r="F5" s="538"/>
      <c r="G5" s="538"/>
      <c r="H5" s="538"/>
    </row>
    <row r="6" spans="1:9" ht="16" thickBot="1">
      <c r="A6" s="13"/>
      <c r="B6" s="13"/>
      <c r="C6" s="13"/>
      <c r="D6" s="13"/>
      <c r="E6" s="13"/>
      <c r="F6" s="13"/>
      <c r="G6" s="13"/>
      <c r="H6" s="13"/>
    </row>
    <row r="7" spans="1:9">
      <c r="A7" s="68" t="s">
        <v>4539</v>
      </c>
      <c r="B7" s="69" t="s">
        <v>4572</v>
      </c>
      <c r="C7" s="70" t="s">
        <v>4573</v>
      </c>
      <c r="D7" s="69" t="s">
        <v>4574</v>
      </c>
      <c r="E7" s="70" t="s">
        <v>4575</v>
      </c>
      <c r="F7" s="69" t="s">
        <v>4576</v>
      </c>
      <c r="G7" s="70" t="s">
        <v>4575</v>
      </c>
      <c r="H7" s="69" t="s">
        <v>4577</v>
      </c>
    </row>
    <row r="8" spans="1:9" ht="16" thickBot="1">
      <c r="A8" s="106"/>
      <c r="B8" s="107"/>
      <c r="C8" s="108"/>
      <c r="D8" s="107" t="s">
        <v>4578</v>
      </c>
      <c r="E8" s="108"/>
      <c r="F8" s="107" t="s">
        <v>4575</v>
      </c>
      <c r="G8" s="108" t="s">
        <v>4579</v>
      </c>
      <c r="H8" s="107"/>
    </row>
    <row r="9" spans="1:9" ht="18" customHeight="1" thickBot="1">
      <c r="A9" s="58" t="s">
        <v>292</v>
      </c>
      <c r="B9" s="60">
        <f>VLOOKUP("1.2.3.1.1.0.0.0.1",'BALANZA ANTERIOR'!$A$6:$J$1716,9,0)</f>
        <v>560788768.67999995</v>
      </c>
      <c r="C9" s="62"/>
      <c r="D9" s="60">
        <f>+B9+C9</f>
        <v>560788768.67999995</v>
      </c>
      <c r="E9" s="62"/>
      <c r="F9" s="60"/>
      <c r="G9" s="62"/>
      <c r="H9" s="60">
        <f t="shared" ref="H9:H16" si="0">+D9+G9</f>
        <v>560788768.67999995</v>
      </c>
    </row>
    <row r="10" spans="1:9" ht="18" customHeight="1" thickBot="1">
      <c r="A10" s="59" t="s">
        <v>1550</v>
      </c>
      <c r="B10" s="60">
        <f>VLOOKUP("1.2.3.3.1.0.0.0.1",'BALANZA ANTERIOR'!$A$6:$J$1716,9,0)</f>
        <v>367007545.81999999</v>
      </c>
      <c r="C10" s="60">
        <f>VLOOKUP("1.2.3.3.1.0.0.0.2",'BALANZA ANTERIOR'!$A$6:$J$1716,9,0)</f>
        <v>57436053.520000003</v>
      </c>
      <c r="D10" s="61">
        <f t="shared" ref="D10:D16" si="1">+B10+C10</f>
        <v>424443599.33999997</v>
      </c>
      <c r="E10" s="60">
        <f>VLOOKUP("1.2.6.1.1.0.0.0.1",'BALANZA ANTERIOR'!$A$6:$J$1716,9,0)</f>
        <v>-277848292.57999998</v>
      </c>
      <c r="F10" s="60">
        <f>VLOOKUP("1.2.6.1.1.0.0.0.2",'BALANZA ANTERIOR'!$A$6:$J$1716,9,0)</f>
        <v>-28480708.420000002</v>
      </c>
      <c r="G10" s="66">
        <f t="shared" ref="G10:G15" si="2">+E10+F10</f>
        <v>-306329001</v>
      </c>
      <c r="H10" s="61">
        <f t="shared" si="0"/>
        <v>118114598.33999997</v>
      </c>
    </row>
    <row r="11" spans="1:9" ht="18" customHeight="1" thickBot="1">
      <c r="A11" s="59" t="s">
        <v>1569</v>
      </c>
      <c r="B11" s="60">
        <f>VLOOKUP("1.2.3.6.2.0.0.0.0",'BALANZA ANTERIOR'!$A$6:$J$1716,9,0)</f>
        <v>0.04</v>
      </c>
      <c r="C11" s="63"/>
      <c r="D11" s="61">
        <f t="shared" si="1"/>
        <v>0.04</v>
      </c>
      <c r="E11" s="63"/>
      <c r="F11" s="61"/>
      <c r="G11" s="66">
        <f t="shared" si="2"/>
        <v>0</v>
      </c>
      <c r="H11" s="61">
        <f t="shared" si="0"/>
        <v>0.04</v>
      </c>
    </row>
    <row r="12" spans="1:9" ht="18" customHeight="1" thickBot="1">
      <c r="A12" s="59" t="s">
        <v>296</v>
      </c>
      <c r="B12" s="60">
        <f>VLOOKUP("1.2.4.1.1.0.0.0.1",'BALANZA ANTERIOR'!$A$6:$J$1716,9,0)</f>
        <v>96431878.329999998</v>
      </c>
      <c r="C12" s="60">
        <f>VLOOKUP("1.2.4.1.1.0.0.0.2",'BALANZA ANTERIOR'!$A$6:$J$1716,9,0)</f>
        <v>-137996.85999999999</v>
      </c>
      <c r="D12" s="61">
        <f t="shared" si="1"/>
        <v>96293881.469999999</v>
      </c>
      <c r="E12" s="60">
        <f>VLOOKUP("1.2.6.3.1.0.0.0.1",'BALANZA ANTERIOR'!$A$6:$J$1716,9,0)</f>
        <v>-98093819.859999999</v>
      </c>
      <c r="F12" s="60">
        <f>VLOOKUP("1.2.6.3.1.0.0.0.2",'BALANZA ANTERIOR'!$A$6:$J$1716,9,0)</f>
        <v>137996.85999999999</v>
      </c>
      <c r="G12" s="66">
        <f>+E12+F12</f>
        <v>-97955823</v>
      </c>
      <c r="H12" s="61">
        <f t="shared" si="0"/>
        <v>-1661941.5300000012</v>
      </c>
    </row>
    <row r="13" spans="1:9" ht="18" customHeight="1" thickBot="1">
      <c r="A13" s="59" t="s">
        <v>1592</v>
      </c>
      <c r="B13" s="60">
        <f>VLOOKUP("1.2.4.1.3.0.0.0.1",'BALANZA ANTERIOR'!$A$6:$J$1716,9,0)</f>
        <v>27482479.670000002</v>
      </c>
      <c r="C13" s="60">
        <f>VLOOKUP("1.2.4.1.3.0.0.0.2",'BALANZA ANTERIOR'!$A$6:$J$1716,9,0)</f>
        <v>-730582.68</v>
      </c>
      <c r="D13" s="61">
        <f t="shared" si="1"/>
        <v>26751896.990000002</v>
      </c>
      <c r="E13" s="60">
        <f>VLOOKUP("1.2.6.3.2.0.0.0.1",'BALANZA ANTERIOR'!$A$6:$J$1716,9,0)</f>
        <v>-26656272.379999999</v>
      </c>
      <c r="F13" s="60">
        <f>VLOOKUP("1.2.6.3.2.0.0.0.2",'BALANZA ANTERIOR'!$A$6:$J$1716,9,0)</f>
        <v>730582.68</v>
      </c>
      <c r="G13" s="66">
        <f t="shared" si="2"/>
        <v>-25925689.699999999</v>
      </c>
      <c r="H13" s="61">
        <f t="shared" si="0"/>
        <v>826207.29000000283</v>
      </c>
      <c r="I13" s="1"/>
    </row>
    <row r="14" spans="1:9" ht="18" customHeight="1" thickBot="1">
      <c r="A14" s="59" t="s">
        <v>1606</v>
      </c>
      <c r="B14" s="60">
        <f>VLOOKUP("1.2.4.2.1.0.0.0.1",'BALANZA ANTERIOR'!$A$6:$J$1716,9,0)</f>
        <v>6878733.9400000004</v>
      </c>
      <c r="C14" s="63"/>
      <c r="D14" s="61">
        <f t="shared" si="1"/>
        <v>6878733.9400000004</v>
      </c>
      <c r="E14" s="60">
        <f>VLOOKUP("1.2.6.3.3.0.0.0.1",'BALANZA ANTERIOR'!$A$6:$J$1716,9,0)</f>
        <v>-1833931.52</v>
      </c>
      <c r="F14" s="61"/>
      <c r="G14" s="66">
        <f t="shared" si="2"/>
        <v>-1833931.52</v>
      </c>
      <c r="H14" s="61">
        <f t="shared" si="0"/>
        <v>5044802.42</v>
      </c>
    </row>
    <row r="15" spans="1:9" ht="18" customHeight="1" thickBot="1">
      <c r="A15" s="59" t="s">
        <v>298</v>
      </c>
      <c r="B15" s="60">
        <f>VLOOKUP("1.2.4.4.1.0.0.0.1",'BALANZA ANTERIOR'!$A$6:$J$1716,9,0)</f>
        <v>4419355.6399999997</v>
      </c>
      <c r="C15" s="60">
        <v>0</v>
      </c>
      <c r="D15" s="61">
        <f t="shared" si="1"/>
        <v>4419355.6399999997</v>
      </c>
      <c r="E15" s="60">
        <f>VLOOKUP("1.2.6.3.4.0.0.0.1",'BALANZA ANTERIOR'!$A$6:$J$1716,9,0)</f>
        <v>-4419355.47</v>
      </c>
      <c r="F15" s="60">
        <v>0</v>
      </c>
      <c r="G15" s="66">
        <f t="shared" si="2"/>
        <v>-4419355.47</v>
      </c>
      <c r="H15" s="61">
        <f t="shared" si="0"/>
        <v>0.16999999992549419</v>
      </c>
    </row>
    <row r="16" spans="1:9" ht="18" customHeight="1" thickBot="1">
      <c r="A16" s="64" t="s">
        <v>1617</v>
      </c>
      <c r="B16" s="60">
        <f>VLOOKUP("1.2.4.7.1.0.0.0.1",'BALANZA ANTERIOR'!$A$6:$J$1716,9,0)</f>
        <v>52275308.18</v>
      </c>
      <c r="C16" s="60">
        <v>0</v>
      </c>
      <c r="D16" s="65">
        <f t="shared" si="1"/>
        <v>52275308.18</v>
      </c>
      <c r="E16" s="66"/>
      <c r="F16" s="65"/>
      <c r="G16" s="66">
        <f t="shared" ref="G16" si="3">+E16+F16</f>
        <v>0</v>
      </c>
      <c r="H16" s="65">
        <f t="shared" si="0"/>
        <v>52275308.18</v>
      </c>
    </row>
    <row r="17" spans="1:8" ht="18" customHeight="1" thickBot="1">
      <c r="A17" s="67"/>
      <c r="B17" s="102">
        <f t="shared" ref="B17" si="4">SUM(B9:B16)</f>
        <v>1115284070.3</v>
      </c>
      <c r="C17" s="103">
        <f>SUM(C9:C16)</f>
        <v>56567473.980000004</v>
      </c>
      <c r="D17" s="102">
        <f t="shared" ref="D17:H17" si="5">SUM(D9:D16)</f>
        <v>1171851544.2800002</v>
      </c>
      <c r="E17" s="103">
        <f t="shared" si="5"/>
        <v>-408851671.81</v>
      </c>
      <c r="F17" s="102">
        <f t="shared" si="5"/>
        <v>-27612128.880000003</v>
      </c>
      <c r="G17" s="103">
        <f t="shared" si="5"/>
        <v>-436463800.69</v>
      </c>
      <c r="H17" s="102">
        <f t="shared" si="5"/>
        <v>735387743.58999979</v>
      </c>
    </row>
    <row r="18" spans="1:8" ht="18" customHeight="1">
      <c r="D18" s="1"/>
      <c r="G18" s="1"/>
      <c r="H18" s="1"/>
    </row>
    <row r="19" spans="1:8" ht="18" customHeight="1">
      <c r="D19" s="1"/>
      <c r="G19" s="1"/>
      <c r="H19" s="1"/>
    </row>
    <row r="20" spans="1:8" ht="18" customHeight="1">
      <c r="A20" s="114" t="s">
        <v>30</v>
      </c>
      <c r="B20" s="101">
        <f>VLOOKUP("1.2.1.3",'BALANZA ANTERIOR'!$A$6:$J$1716,9,0)</f>
        <v>33812137.399999999</v>
      </c>
      <c r="C20" s="101"/>
      <c r="D20" s="101">
        <f t="shared" ref="D20" si="6">+B20+C20</f>
        <v>33812137.399999999</v>
      </c>
      <c r="G20" s="101">
        <f t="shared" ref="G20" si="7">+E20+F20</f>
        <v>0</v>
      </c>
      <c r="H20" s="101">
        <f t="shared" ref="H20" si="8">+D20+G20</f>
        <v>33812137.399999999</v>
      </c>
    </row>
    <row r="21" spans="1:8" ht="18" customHeight="1">
      <c r="A21" s="1" t="s">
        <v>4580</v>
      </c>
      <c r="B21" s="101">
        <f>VLOOKUP("1.2.5.5",'BALANZA ANTERIOR'!$A$6:$J$1716,9,0)</f>
        <v>0</v>
      </c>
      <c r="D21" s="101">
        <f t="shared" ref="D21:D22" si="9">+B21+C21</f>
        <v>0</v>
      </c>
      <c r="F21" s="101"/>
      <c r="G21" s="101">
        <f t="shared" ref="G21" si="10">+E21+F21</f>
        <v>0</v>
      </c>
      <c r="H21" s="101">
        <f>+D21+G21</f>
        <v>0</v>
      </c>
    </row>
    <row r="22" spans="1:8" ht="18" customHeight="1">
      <c r="A22" s="13" t="s">
        <v>4581</v>
      </c>
      <c r="B22" s="94">
        <v>0</v>
      </c>
      <c r="D22" s="101">
        <f t="shared" si="9"/>
        <v>0</v>
      </c>
      <c r="F22" s="101"/>
      <c r="G22" s="101"/>
      <c r="H22" s="101">
        <f>+D22+G22</f>
        <v>0</v>
      </c>
    </row>
    <row r="23" spans="1:8" ht="18" customHeight="1">
      <c r="A23" s="115" t="s">
        <v>154</v>
      </c>
      <c r="B23" s="104">
        <f>SUM(B17:B22)</f>
        <v>1149096207.7</v>
      </c>
      <c r="C23" s="104">
        <f t="shared" ref="C23:G23" si="11">SUM(C17:C22)</f>
        <v>56567473.980000004</v>
      </c>
      <c r="D23" s="104">
        <f t="shared" si="11"/>
        <v>1205663681.6800003</v>
      </c>
      <c r="E23" s="104">
        <f t="shared" si="11"/>
        <v>-408851671.81</v>
      </c>
      <c r="F23" s="104">
        <f t="shared" si="11"/>
        <v>-27612128.880000003</v>
      </c>
      <c r="G23" s="104">
        <f t="shared" si="11"/>
        <v>-436463800.69</v>
      </c>
      <c r="H23" s="101">
        <f>SUM(H17:H22)</f>
        <v>769199880.98999977</v>
      </c>
    </row>
    <row r="24" spans="1:8">
      <c r="B24" s="1"/>
      <c r="H24" s="1"/>
    </row>
    <row r="25" spans="1:8" ht="15" customHeight="1">
      <c r="A25" s="1"/>
      <c r="B25" s="1"/>
      <c r="H25" s="1">
        <f>+'EDO SIT FIN'!E53</f>
        <v>785681878</v>
      </c>
    </row>
    <row r="26" spans="1:8" ht="15" customHeight="1">
      <c r="A26" s="1"/>
      <c r="B26" s="1"/>
    </row>
    <row r="27" spans="1:8">
      <c r="A27" s="1"/>
      <c r="B27" s="1"/>
      <c r="H27" s="94">
        <f>+H23-H25</f>
        <v>-16481997.010000229</v>
      </c>
    </row>
    <row r="28" spans="1:8">
      <c r="A28" s="1"/>
      <c r="B28" s="1"/>
      <c r="C28" s="1"/>
      <c r="D28" s="1"/>
      <c r="E28" s="1"/>
      <c r="F28" s="1"/>
      <c r="G28" s="1"/>
      <c r="H28" s="1"/>
    </row>
    <row r="29" spans="1:8">
      <c r="B29" s="1"/>
      <c r="C29" s="1"/>
      <c r="D29" s="1"/>
      <c r="E29" s="1"/>
      <c r="F29" s="1"/>
      <c r="G29" s="1"/>
      <c r="H29" s="75"/>
    </row>
    <row r="30" spans="1:8">
      <c r="B30" s="1"/>
      <c r="C30" s="1"/>
      <c r="D30" s="1"/>
      <c r="E30" s="1"/>
      <c r="F30" s="1"/>
      <c r="G30" s="1"/>
      <c r="H30" s="1"/>
    </row>
    <row r="31" spans="1:8">
      <c r="B31" s="1"/>
      <c r="C31" s="1"/>
      <c r="D31" s="1"/>
      <c r="E31" s="1"/>
      <c r="F31" s="1"/>
      <c r="G31" s="1"/>
      <c r="H31" s="1"/>
    </row>
    <row r="32" spans="1:8">
      <c r="B32" s="1"/>
      <c r="C32" s="1"/>
      <c r="D32" s="1"/>
      <c r="E32" s="1"/>
      <c r="F32" s="1"/>
      <c r="G32" s="1"/>
      <c r="H32" s="1"/>
    </row>
    <row r="33" spans="1:8">
      <c r="B33" s="1"/>
      <c r="C33" s="1"/>
      <c r="D33" s="1"/>
      <c r="E33" s="1"/>
      <c r="F33" s="1"/>
      <c r="G33" s="1"/>
      <c r="H33" s="1"/>
    </row>
    <row r="34" spans="1:8">
      <c r="A34" s="105"/>
      <c r="B34" s="1"/>
      <c r="C34" s="1"/>
      <c r="D34" s="1"/>
      <c r="E34" s="1"/>
      <c r="F34" s="1"/>
      <c r="G34" s="1"/>
      <c r="H34" s="1"/>
    </row>
    <row r="35" spans="1:8">
      <c r="B35" s="1"/>
      <c r="C35" s="1"/>
      <c r="D35" s="1"/>
      <c r="E35" s="1"/>
      <c r="F35" s="1"/>
      <c r="G35" s="1"/>
      <c r="H35" s="1"/>
    </row>
    <row r="36" spans="1:8">
      <c r="B36" s="1"/>
      <c r="C36" s="1"/>
      <c r="D36" s="1"/>
      <c r="E36" s="1"/>
      <c r="F36" s="1"/>
      <c r="G36" s="1"/>
      <c r="H36" s="1"/>
    </row>
    <row r="37" spans="1:8">
      <c r="B37" s="1"/>
      <c r="C37" s="1"/>
      <c r="D37" s="1"/>
      <c r="E37" s="1"/>
      <c r="F37" s="1"/>
      <c r="G37" s="1"/>
      <c r="H37" s="1"/>
    </row>
    <row r="69" spans="2:2">
      <c r="B69" s="12"/>
    </row>
    <row r="107" spans="1:1">
      <c r="A107" s="1"/>
    </row>
  </sheetData>
  <mergeCells count="4">
    <mergeCell ref="A2:H2"/>
    <mergeCell ref="A3:H3"/>
    <mergeCell ref="A4:H4"/>
    <mergeCell ref="A5:H5"/>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17</vt:i4>
      </vt:variant>
      <vt:variant>
        <vt:lpstr>Rangos con nombre</vt:lpstr>
      </vt:variant>
      <vt:variant>
        <vt:i4>21</vt:i4>
      </vt:variant>
    </vt:vector>
  </HeadingPairs>
  <TitlesOfParts>
    <vt:vector size="38" baseType="lpstr">
      <vt:lpstr>EDO SIT FIN</vt:lpstr>
      <vt:lpstr>EDO SIT FIN (2)</vt:lpstr>
      <vt:lpstr>EDO ACT</vt:lpstr>
      <vt:lpstr>EDO VAR PAT</vt:lpstr>
      <vt:lpstr>EDO CAMB SIT FIN</vt:lpstr>
      <vt:lpstr>EDO FLUJOS</vt:lpstr>
      <vt:lpstr>EDO ANALIT DE ACTIVO</vt:lpstr>
      <vt:lpstr>EDO FLUJOS 2</vt:lpstr>
      <vt:lpstr>EDO ANUAL DEUDA</vt:lpstr>
      <vt:lpstr>Reporte de patrimonio</vt:lpstr>
      <vt:lpstr>Flujo 2</vt:lpstr>
      <vt:lpstr>BALANZA ANTE</vt:lpstr>
      <vt:lpstr>BALANZA ANTERIOR</vt:lpstr>
      <vt:lpstr>BALANZA ACTUAL</vt:lpstr>
      <vt:lpstr>Hoja1</vt:lpstr>
      <vt:lpstr>eoar</vt:lpstr>
      <vt:lpstr>Mob.</vt:lpstr>
      <vt:lpstr>'BALANZA ANTERIOR'!_Hlk522870428</vt:lpstr>
      <vt:lpstr>'BALANZA ANTE'!Área_de_impresión</vt:lpstr>
      <vt:lpstr>'EDO ACT'!Área_de_impresión</vt:lpstr>
      <vt:lpstr>'EDO ANALIT DE ACTIVO'!Área_de_impresión</vt:lpstr>
      <vt:lpstr>'EDO ANUAL DEUDA'!Área_de_impresión</vt:lpstr>
      <vt:lpstr>'EDO CAMB SIT FIN'!Área_de_impresión</vt:lpstr>
      <vt:lpstr>'EDO FLUJOS'!Área_de_impresión</vt:lpstr>
      <vt:lpstr>'EDO SIT FIN'!Área_de_impresión</vt:lpstr>
      <vt:lpstr>'EDO SIT FIN (2)'!Área_de_impresión</vt:lpstr>
      <vt:lpstr>'EDO VAR PAT'!Área_de_impresión</vt:lpstr>
      <vt:lpstr>eoar!Área_de_impresión</vt:lpstr>
      <vt:lpstr>'Flujo 2'!Área_de_impresión</vt:lpstr>
      <vt:lpstr>Mob.!Área_de_impresión</vt:lpstr>
      <vt:lpstr>'Reporte de patrimonio'!Área_de_impresión</vt:lpstr>
      <vt:lpstr>'EDO ACT'!Títulos_a_imprimir</vt:lpstr>
      <vt:lpstr>'EDO ANALIT DE ACTIVO'!Títulos_a_imprimir</vt:lpstr>
      <vt:lpstr>'EDO CAMB SIT FIN'!Títulos_a_imprimir</vt:lpstr>
      <vt:lpstr>'EDO FLUJOS'!Títulos_a_imprimir</vt:lpstr>
      <vt:lpstr>'EDO SIT FIN'!Títulos_a_imprimir</vt:lpstr>
      <vt:lpstr>'EDO SIT FIN (2)'!Títulos_a_imprimir</vt:lpstr>
      <vt:lpstr>'EDO VAR PAT'!Títulos_a_imprimir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Rogelio Velazquez</dc:creator>
  <cp:keywords/>
  <dc:description/>
  <cp:lastModifiedBy>pame granados</cp:lastModifiedBy>
  <cp:revision/>
  <cp:lastPrinted>2024-08-13T16:10:49Z</cp:lastPrinted>
  <dcterms:created xsi:type="dcterms:W3CDTF">2015-02-17T21:08:34Z</dcterms:created>
  <dcterms:modified xsi:type="dcterms:W3CDTF">2025-07-30T20:11:52Z</dcterms:modified>
  <cp:category/>
  <cp:contentStatus/>
</cp:coreProperties>
</file>