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inefa\Dropbox\SHCP\SIPOT\"/>
    </mc:Choice>
  </mc:AlternateContent>
  <bookViews>
    <workbookView xWindow="0" yWindow="0" windowWidth="28800" windowHeight="11625" tabRatio="924"/>
  </bookViews>
  <sheets>
    <sheet name="CAR. Anexo III" sheetId="1" r:id="rId1"/>
  </sheets>
  <definedNames>
    <definedName name="Print_Area" localSheetId="0">'CAR. Anexo III'!$A$1:$T$57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1" l="1"/>
  <c r="X45" i="1"/>
  <c r="Y41" i="1"/>
  <c r="X41" i="1"/>
  <c r="Y37" i="1"/>
  <c r="X37" i="1"/>
  <c r="Y33" i="1"/>
  <c r="X33" i="1"/>
  <c r="Y29" i="1"/>
  <c r="X29" i="1"/>
  <c r="Y25" i="1"/>
  <c r="X25" i="1"/>
  <c r="Y21" i="1"/>
  <c r="X21" i="1"/>
  <c r="Y17" i="1"/>
  <c r="X17" i="1"/>
  <c r="Y13" i="1"/>
  <c r="X13" i="1"/>
  <c r="Y9" i="1"/>
  <c r="X9" i="1"/>
  <c r="V17" i="1" l="1"/>
  <c r="V45" i="1"/>
  <c r="V41" i="1"/>
  <c r="V37" i="1"/>
  <c r="V33" i="1"/>
  <c r="V29" i="1"/>
  <c r="V25" i="1"/>
  <c r="V21" i="1"/>
  <c r="V13" i="1"/>
  <c r="V9" i="1"/>
  <c r="U45" i="1" l="1"/>
  <c r="U41" i="1"/>
  <c r="U37" i="1"/>
  <c r="U33" i="1"/>
  <c r="U29" i="1"/>
  <c r="U25" i="1"/>
  <c r="U21" i="1"/>
  <c r="U17" i="1"/>
  <c r="U13" i="1"/>
  <c r="U9" i="1"/>
  <c r="S16" i="1" l="1"/>
  <c r="S15" i="1"/>
  <c r="S45" i="1" l="1"/>
  <c r="R45" i="1"/>
  <c r="S41" i="1"/>
  <c r="R41" i="1"/>
  <c r="S37" i="1"/>
  <c r="R37" i="1"/>
  <c r="S33" i="1"/>
  <c r="R33" i="1"/>
  <c r="S29" i="1"/>
  <c r="R29" i="1"/>
  <c r="S25" i="1"/>
  <c r="R25" i="1"/>
  <c r="S21" i="1"/>
  <c r="R21" i="1"/>
  <c r="S17" i="1"/>
  <c r="R17" i="1"/>
  <c r="S13" i="1"/>
  <c r="R13" i="1"/>
  <c r="S9" i="1"/>
  <c r="R9" i="1"/>
  <c r="P17" i="1" l="1"/>
  <c r="P25" i="1" l="1"/>
  <c r="F9" i="1" l="1"/>
  <c r="G9" i="1"/>
  <c r="I9" i="1"/>
  <c r="J9" i="1"/>
  <c r="L9" i="1"/>
  <c r="M9" i="1"/>
  <c r="O9" i="1"/>
  <c r="P9" i="1"/>
  <c r="F13" i="1"/>
  <c r="G13" i="1"/>
  <c r="I13" i="1"/>
  <c r="J13" i="1"/>
  <c r="L13" i="1"/>
  <c r="M13" i="1"/>
  <c r="O13" i="1"/>
  <c r="P13" i="1"/>
  <c r="F17" i="1"/>
  <c r="G17" i="1"/>
  <c r="I17" i="1"/>
  <c r="J17" i="1"/>
  <c r="L17" i="1"/>
  <c r="M17" i="1"/>
  <c r="O17" i="1"/>
  <c r="F21" i="1"/>
  <c r="G21" i="1"/>
  <c r="I21" i="1"/>
  <c r="J21" i="1"/>
  <c r="L21" i="1"/>
  <c r="M21" i="1"/>
  <c r="O21" i="1"/>
  <c r="P21" i="1"/>
  <c r="F25" i="1"/>
  <c r="G25" i="1"/>
  <c r="I25" i="1"/>
  <c r="J25" i="1"/>
  <c r="L25" i="1"/>
  <c r="M25" i="1"/>
  <c r="O25" i="1"/>
  <c r="F29" i="1"/>
  <c r="G29" i="1"/>
  <c r="I29" i="1"/>
  <c r="J29" i="1"/>
  <c r="L29" i="1"/>
  <c r="M29" i="1"/>
  <c r="O29" i="1"/>
  <c r="P29" i="1"/>
  <c r="F33" i="1"/>
  <c r="G33" i="1"/>
  <c r="I33" i="1"/>
  <c r="J33" i="1"/>
  <c r="L33" i="1"/>
  <c r="M33" i="1"/>
  <c r="O33" i="1"/>
  <c r="P33" i="1"/>
  <c r="F37" i="1"/>
  <c r="G37" i="1"/>
  <c r="I37" i="1"/>
  <c r="J37" i="1"/>
  <c r="L37" i="1"/>
  <c r="M37" i="1"/>
  <c r="O37" i="1"/>
  <c r="P37" i="1"/>
  <c r="F41" i="1"/>
  <c r="G41" i="1"/>
  <c r="I41" i="1"/>
  <c r="J41" i="1"/>
  <c r="L41" i="1"/>
  <c r="M41" i="1"/>
  <c r="O41" i="1"/>
  <c r="P41" i="1"/>
  <c r="F45" i="1"/>
  <c r="G45" i="1"/>
  <c r="I45" i="1"/>
  <c r="J45" i="1"/>
  <c r="L45" i="1"/>
  <c r="M45" i="1"/>
  <c r="O45" i="1"/>
  <c r="P45" i="1"/>
</calcChain>
</file>

<file path=xl/sharedStrings.xml><?xml version="1.0" encoding="utf-8"?>
<sst xmlns="http://schemas.openxmlformats.org/spreadsheetml/2006/main" count="56" uniqueCount="54">
  <si>
    <t>Anexo III. Indicadores estratégicos del Convenio de Administración por Resultados (CAR)</t>
  </si>
  <si>
    <t>Nombre del indicador</t>
  </si>
  <si>
    <t>Unidad de medida</t>
  </si>
  <si>
    <t>Meta 2014</t>
  </si>
  <si>
    <t>Resultados alcanzados al 31 de diciembre  2014</t>
  </si>
  <si>
    <t>Meta 2015</t>
  </si>
  <si>
    <t>Resultados alcanzados al 31 de diciembre 2015</t>
  </si>
  <si>
    <t>Meta 2016</t>
  </si>
  <si>
    <t>Resultados alcanzados al 31 de diciembre 2016</t>
  </si>
  <si>
    <t>Meta 2017</t>
  </si>
  <si>
    <t>Resultados alcanzados al 31 de diciembre 2017</t>
  </si>
  <si>
    <t>Meta 2018</t>
  </si>
  <si>
    <t>Resultados alcanzados al 31 de diciembre 2018</t>
  </si>
  <si>
    <t>Generación de conocimiento de calidad</t>
  </si>
  <si>
    <t>Número de publicaciones arbitradas (1)</t>
  </si>
  <si>
    <t>Número de investigadores</t>
  </si>
  <si>
    <t>Proyectos externos por investigador</t>
  </si>
  <si>
    <t>Número de nuevos proyectos de investigación financiados con recursos externos (2)</t>
  </si>
  <si>
    <t>Calidad de los posgrados</t>
  </si>
  <si>
    <t>NPNuevaCreación + 2NPEDesarrollo + 3NPConsolidación + 4NPCompetenciInternaciona</t>
  </si>
  <si>
    <t>4NPregistrados en PNPC</t>
  </si>
  <si>
    <t>Generación de recursos humanos especializados</t>
  </si>
  <si>
    <t>NGPEspecialidad + NGPMaestrías + NGPDoctorados</t>
  </si>
  <si>
    <t>Proyectos interinstitucionales</t>
  </si>
  <si>
    <t>Número de proyectos interinstitucionales (3)</t>
  </si>
  <si>
    <t>Número de proyectos de investigación (trabajos para generar conocimiento)</t>
  </si>
  <si>
    <t>Transferencia de conocimiento</t>
  </si>
  <si>
    <t>Número de contratos o convenios* alineados al PECITI en el año que se reporta (4)</t>
  </si>
  <si>
    <t>Número de contratos o convenios* alineados al PECITI en el año anterior</t>
  </si>
  <si>
    <t>Propiedad intelectual</t>
  </si>
  <si>
    <t>Números de derechos de autor del año que se reporta</t>
  </si>
  <si>
    <t>Número de derechos de autor del año anterior</t>
  </si>
  <si>
    <t>Actividades de divulgación por personal de CyT</t>
  </si>
  <si>
    <t>Número de actividades de divulgación dirigidas al público en general (5)</t>
  </si>
  <si>
    <t>Número de personal de ciencia y tecnología (6)</t>
  </si>
  <si>
    <t>Índice de sostenibilidad económica</t>
  </si>
  <si>
    <t>Monto de ingresos propios (7)</t>
  </si>
  <si>
    <t>Monto de presupuesto total del Centro (8)</t>
  </si>
  <si>
    <t>Índice de sostenibilidad económica para la investigación</t>
  </si>
  <si>
    <t>Monto total obtenido por proyectos de investigación financiados con recursos externos</t>
  </si>
  <si>
    <t>Monto total de recursos fiscales destinados a la investigación</t>
  </si>
  <si>
    <t>(1) Son artículos, capítulos de libro y libros arbitrados e incluye documentos de trabajo CIDE.</t>
  </si>
  <si>
    <t>(2) Se refiere al total de convenios de proyectos de investigación aplicada o académica financiados con recursos externos firmados en el año.</t>
  </si>
  <si>
    <t xml:space="preserve">(3) Se refiere a proyectos de Investigación concluidos (investigación, desarrollo tecnológico y/o innovación, que se desarrollaron en cooperación con otras instituciones u organizaciones públicas, privadas o sociales, bajo el amparo de un protocolo o un convenio específico aprobado por las instancias correspondientes. </t>
  </si>
  <si>
    <t>(4) Se refiere al número de contratos o convenios en el año que se reporta e incluye proyectos de educación continua.</t>
  </si>
  <si>
    <t>(5) El número de las actividades de divulgación es la suma de conferencias y eventos, presentaciones de investigadores en medios (radio y TV), acciones en internet (videoconferencias online y envíos de boletín de investigación por redes sociales y blogs).</t>
  </si>
  <si>
    <t>(6) Incluye profesores investigadores titulares, profesores visitantes, profesores invitados, profesores afiliados, profesores asociados, profesores de medio tiempo, y asistentes de investigación.</t>
  </si>
  <si>
    <t>(7) Son los recursos distintos a los conceptos de subsidios y transferencias anuales comprendidos en el presupuesto de Egresos a nivel de los rubros de gasto que aparecen en las carátulas de flujo de efectivo.  Los fondos de terceros en administración (recursos extrapresupuestarios no relacionados con la Ley de Ingresos y el ejercicio del presupuesto) se contabilizarán de conformidad con lo dispuesto en el Manual de Contabilidad Gubernamental para el Sector Paraestatal  Federal. (monto en miles de pesos)</t>
  </si>
  <si>
    <t>(8) Presupuesto Total es la asignación presupuestaria, a una fecha determinada, que resulta de incorporar en su caso, las adecuaciones presupuestarias que se transmiten o informen conforme a lo dispuesto en el reglamento de la Ley Federal de Presupuesto y Responsabilidad Hacendaria y demás disposiciones aplicables, al Presupuesto aprobado, y que se expresa a nivel de flujo de efectivo (monto en miles de pesos)</t>
  </si>
  <si>
    <t>*  Contratos o convenios de transferencia de conocimiento, innovación tecnológica, social, económica o ambiental firmados vigente</t>
  </si>
  <si>
    <t>Resultados alcanzados al 31 de diciembre 2019</t>
  </si>
  <si>
    <t>Meta 2019</t>
  </si>
  <si>
    <t>Meta 2020</t>
  </si>
  <si>
    <t>Resultados alcanzados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</si>
</sst>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0" fontId="4" fillId="0" borderId="0"/>
  </cellStyleXfs>
  <cellXfs count="69">
    <xf numFmtId="0" fontId="0" fillId="0" borderId="0" xfId="0"/>
    <xf numFmtId="0" fontId="2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3" xfId="0" applyFill="1" applyBorder="1"/>
    <xf numFmtId="2" fontId="3" fillId="2" borderId="3" xfId="0" applyNumberFormat="1" applyFont="1" applyFill="1" applyBorder="1" applyAlignment="1">
      <alignment vertical="top"/>
    </xf>
    <xf numFmtId="0" fontId="0" fillId="2" borderId="4" xfId="0" applyFill="1" applyBorder="1"/>
    <xf numFmtId="0" fontId="0" fillId="2" borderId="4" xfId="0" applyFill="1" applyBorder="1" applyAlignment="1">
      <alignment vertical="top"/>
    </xf>
    <xf numFmtId="2" fontId="3" fillId="2" borderId="4" xfId="0" applyNumberFormat="1" applyFont="1" applyFill="1" applyBorder="1" applyAlignment="1">
      <alignment vertical="top"/>
    </xf>
    <xf numFmtId="0" fontId="0" fillId="2" borderId="0" xfId="0" applyFill="1" applyBorder="1" applyAlignment="1">
      <alignment vertical="center"/>
    </xf>
    <xf numFmtId="2" fontId="3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vertical="top"/>
    </xf>
    <xf numFmtId="2" fontId="9" fillId="2" borderId="0" xfId="0" applyNumberFormat="1" applyFont="1" applyFill="1" applyBorder="1" applyAlignment="1">
      <alignment vertical="top"/>
    </xf>
    <xf numFmtId="164" fontId="1" fillId="2" borderId="2" xfId="1" applyNumberFormat="1" applyFont="1" applyFill="1" applyBorder="1" applyAlignment="1">
      <alignment horizontal="right" vertical="top"/>
    </xf>
    <xf numFmtId="164" fontId="1" fillId="2" borderId="3" xfId="1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1" fontId="1" fillId="2" borderId="3" xfId="0" applyNumberFormat="1" applyFont="1" applyFill="1" applyBorder="1" applyAlignment="1">
      <alignment vertical="top"/>
    </xf>
    <xf numFmtId="1" fontId="1" fillId="2" borderId="3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right" vertical="top"/>
    </xf>
    <xf numFmtId="164" fontId="1" fillId="2" borderId="3" xfId="0" applyNumberFormat="1" applyFont="1" applyFill="1" applyBorder="1" applyAlignment="1">
      <alignment vertical="top"/>
    </xf>
    <xf numFmtId="164" fontId="1" fillId="2" borderId="3" xfId="2" applyNumberFormat="1" applyFont="1" applyFill="1" applyBorder="1" applyAlignment="1">
      <alignment vertical="top"/>
    </xf>
    <xf numFmtId="164" fontId="1" fillId="2" borderId="3" xfId="2" applyNumberFormat="1" applyFont="1" applyFill="1" applyBorder="1" applyAlignment="1"/>
    <xf numFmtId="0" fontId="3" fillId="2" borderId="0" xfId="0" applyFont="1" applyFill="1" applyBorder="1" applyAlignment="1">
      <alignment vertical="top"/>
    </xf>
    <xf numFmtId="164" fontId="1" fillId="2" borderId="5" xfId="1" applyNumberFormat="1" applyFont="1" applyFill="1" applyBorder="1" applyAlignment="1">
      <alignment horizontal="right" vertical="top"/>
    </xf>
    <xf numFmtId="164" fontId="1" fillId="2" borderId="3" xfId="0" applyNumberFormat="1" applyFont="1" applyFill="1" applyBorder="1" applyAlignment="1">
      <alignment horizontal="right" vertical="top"/>
    </xf>
    <xf numFmtId="165" fontId="1" fillId="2" borderId="3" xfId="2" applyNumberFormat="1" applyFont="1" applyFill="1" applyBorder="1" applyAlignment="1"/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/>
    </xf>
    <xf numFmtId="164" fontId="1" fillId="2" borderId="2" xfId="1" applyNumberFormat="1" applyFont="1" applyFill="1" applyBorder="1" applyAlignment="1">
      <alignment vertical="top"/>
    </xf>
    <xf numFmtId="164" fontId="1" fillId="2" borderId="3" xfId="1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1" fontId="1" fillId="0" borderId="3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1" fillId="3" borderId="2" xfId="1" applyNumberFormat="1" applyFont="1" applyFill="1" applyBorder="1" applyAlignment="1">
      <alignment horizontal="right" vertical="top"/>
    </xf>
    <xf numFmtId="164" fontId="1" fillId="3" borderId="3" xfId="1" applyNumberFormat="1" applyFont="1" applyFill="1" applyBorder="1" applyAlignment="1">
      <alignment horizontal="center" vertical="top"/>
    </xf>
    <xf numFmtId="2" fontId="3" fillId="3" borderId="3" xfId="0" applyNumberFormat="1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1" fontId="1" fillId="3" borderId="3" xfId="0" applyNumberFormat="1" applyFont="1" applyFill="1" applyBorder="1" applyAlignment="1">
      <alignment vertical="top"/>
    </xf>
    <xf numFmtId="1" fontId="1" fillId="3" borderId="3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right" vertical="top"/>
    </xf>
    <xf numFmtId="164" fontId="1" fillId="3" borderId="3" xfId="0" applyNumberFormat="1" applyFont="1" applyFill="1" applyBorder="1" applyAlignment="1">
      <alignment horizontal="right" vertical="top"/>
    </xf>
    <xf numFmtId="164" fontId="1" fillId="3" borderId="3" xfId="2" applyNumberFormat="1" applyFont="1" applyFill="1" applyBorder="1" applyAlignment="1">
      <alignment vertical="top"/>
    </xf>
    <xf numFmtId="165" fontId="1" fillId="3" borderId="3" xfId="2" applyNumberFormat="1" applyFont="1" applyFill="1" applyBorder="1" applyAlignment="1"/>
    <xf numFmtId="2" fontId="3" fillId="3" borderId="4" xfId="0" applyNumberFormat="1" applyFont="1" applyFill="1" applyBorder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4" fontId="1" fillId="3" borderId="3" xfId="2" applyNumberFormat="1" applyFont="1" applyFill="1" applyBorder="1" applyAlignment="1"/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6"/>
  <sheetViews>
    <sheetView tabSelected="1" showRuler="0" zoomScale="90" zoomScaleNormal="90" zoomScalePageLayoutView="75" workbookViewId="0">
      <pane xSplit="5" ySplit="6" topLeftCell="W28" activePane="bottomRight" state="frozen"/>
      <selection pane="topRight" activeCell="F1" sqref="F1"/>
      <selection pane="bottomLeft" activeCell="A7" sqref="A7"/>
      <selection pane="bottomRight" activeCell="Y45" sqref="Y45"/>
    </sheetView>
  </sheetViews>
  <sheetFormatPr baseColWidth="10" defaultColWidth="11.42578125" defaultRowHeight="12.75" x14ac:dyDescent="0.2"/>
  <cols>
    <col min="1" max="1" width="1.42578125" style="2" customWidth="1"/>
    <col min="2" max="2" width="34.28515625" style="2" customWidth="1"/>
    <col min="3" max="3" width="0.85546875" style="2" customWidth="1"/>
    <col min="4" max="4" width="83.7109375" style="2" customWidth="1"/>
    <col min="5" max="5" width="0.85546875" style="2" customWidth="1"/>
    <col min="6" max="6" width="11.7109375" style="2" customWidth="1"/>
    <col min="7" max="7" width="13.5703125" style="2" customWidth="1"/>
    <col min="8" max="8" width="1.28515625" style="2" customWidth="1"/>
    <col min="9" max="9" width="10.42578125" style="2" customWidth="1"/>
    <col min="10" max="10" width="13" style="2" customWidth="1"/>
    <col min="11" max="11" width="0.85546875" style="2" customWidth="1"/>
    <col min="12" max="12" width="10.7109375" style="2" customWidth="1"/>
    <col min="13" max="13" width="13.28515625" style="2" customWidth="1"/>
    <col min="14" max="14" width="0.85546875" style="2" customWidth="1"/>
    <col min="15" max="15" width="11" style="2" customWidth="1"/>
    <col min="16" max="16" width="12.85546875" style="2" customWidth="1"/>
    <col min="17" max="17" width="0.85546875" style="2" customWidth="1"/>
    <col min="18" max="18" width="10.42578125" style="2" customWidth="1"/>
    <col min="19" max="19" width="13.42578125" style="2" customWidth="1"/>
    <col min="20" max="20" width="1.42578125" style="2" customWidth="1"/>
    <col min="21" max="22" width="11.42578125" style="2"/>
    <col min="23" max="23" width="1.28515625" style="2" customWidth="1"/>
    <col min="24" max="16384" width="11.42578125" style="2"/>
  </cols>
  <sheetData>
    <row r="1" spans="2:25" ht="15" x14ac:dyDescent="0.2">
      <c r="B1" s="65"/>
      <c r="C1" s="65"/>
      <c r="D1" s="65"/>
      <c r="E1" s="65"/>
      <c r="F1" s="65"/>
      <c r="G1" s="1"/>
    </row>
    <row r="2" spans="2:25" ht="15.75" x14ac:dyDescent="0.25">
      <c r="B2" s="66" t="s">
        <v>0</v>
      </c>
      <c r="C2" s="66"/>
      <c r="D2" s="66"/>
      <c r="E2" s="66"/>
      <c r="F2" s="66"/>
      <c r="G2" s="1"/>
    </row>
    <row r="3" spans="2:25" ht="15.75" x14ac:dyDescent="0.25">
      <c r="B3" s="18"/>
      <c r="C3" s="18"/>
      <c r="D3" s="18"/>
      <c r="E3" s="18"/>
      <c r="F3" s="18"/>
      <c r="G3" s="1"/>
      <c r="H3" s="21"/>
    </row>
    <row r="4" spans="2:25" x14ac:dyDescent="0.2">
      <c r="D4" s="3"/>
      <c r="E4" s="4"/>
    </row>
    <row r="5" spans="2:25" ht="63.75" x14ac:dyDescent="0.2">
      <c r="B5" s="5" t="s">
        <v>1</v>
      </c>
      <c r="C5" s="6"/>
      <c r="D5" s="5" t="s">
        <v>2</v>
      </c>
      <c r="E5" s="7"/>
      <c r="F5" s="5" t="s">
        <v>3</v>
      </c>
      <c r="G5" s="19" t="s">
        <v>4</v>
      </c>
      <c r="I5" s="5" t="s">
        <v>5</v>
      </c>
      <c r="J5" s="19" t="s">
        <v>6</v>
      </c>
      <c r="L5" s="5" t="s">
        <v>7</v>
      </c>
      <c r="M5" s="19" t="s">
        <v>8</v>
      </c>
      <c r="O5" s="5" t="s">
        <v>9</v>
      </c>
      <c r="P5" s="19" t="s">
        <v>10</v>
      </c>
      <c r="R5" s="5" t="s">
        <v>11</v>
      </c>
      <c r="S5" s="45" t="s">
        <v>12</v>
      </c>
      <c r="U5" s="5" t="s">
        <v>51</v>
      </c>
      <c r="V5" s="45" t="s">
        <v>50</v>
      </c>
      <c r="X5" s="5" t="s">
        <v>52</v>
      </c>
      <c r="Y5" s="45" t="s">
        <v>53</v>
      </c>
    </row>
    <row r="6" spans="2:25" ht="3" customHeight="1" x14ac:dyDescent="0.2">
      <c r="D6" s="8"/>
      <c r="E6" s="8"/>
      <c r="F6" s="8"/>
      <c r="S6" s="46"/>
      <c r="V6" s="46"/>
      <c r="Y6" s="46"/>
    </row>
    <row r="7" spans="2:25" x14ac:dyDescent="0.2">
      <c r="B7" s="67" t="s">
        <v>13</v>
      </c>
      <c r="D7" s="39" t="s">
        <v>14</v>
      </c>
      <c r="E7" s="9"/>
      <c r="F7" s="40">
        <v>239</v>
      </c>
      <c r="G7" s="25">
        <v>289</v>
      </c>
      <c r="I7" s="25">
        <v>255</v>
      </c>
      <c r="J7" s="25">
        <v>299</v>
      </c>
      <c r="L7" s="25">
        <v>267</v>
      </c>
      <c r="M7" s="25">
        <v>242</v>
      </c>
      <c r="O7" s="25">
        <v>278</v>
      </c>
      <c r="P7" s="35">
        <v>268</v>
      </c>
      <c r="R7" s="25">
        <v>290</v>
      </c>
      <c r="S7" s="47">
        <v>257</v>
      </c>
      <c r="U7" s="25">
        <v>290</v>
      </c>
      <c r="V7" s="47">
        <v>249</v>
      </c>
      <c r="X7" s="25">
        <v>180</v>
      </c>
      <c r="Y7" s="47">
        <v>224</v>
      </c>
    </row>
    <row r="8" spans="2:25" x14ac:dyDescent="0.2">
      <c r="B8" s="59"/>
      <c r="D8" s="10" t="s">
        <v>15</v>
      </c>
      <c r="E8" s="9"/>
      <c r="F8" s="41">
        <v>103</v>
      </c>
      <c r="G8" s="26">
        <v>114</v>
      </c>
      <c r="I8" s="26">
        <v>108</v>
      </c>
      <c r="J8" s="26">
        <v>117</v>
      </c>
      <c r="L8" s="26">
        <v>113</v>
      </c>
      <c r="M8" s="26">
        <v>129</v>
      </c>
      <c r="O8" s="26">
        <v>115</v>
      </c>
      <c r="P8" s="26">
        <v>129</v>
      </c>
      <c r="R8" s="26">
        <v>120</v>
      </c>
      <c r="S8" s="48">
        <v>128</v>
      </c>
      <c r="U8" s="26">
        <v>120</v>
      </c>
      <c r="V8" s="48">
        <v>120</v>
      </c>
      <c r="X8" s="26">
        <v>120</v>
      </c>
      <c r="Y8" s="48">
        <v>117</v>
      </c>
    </row>
    <row r="9" spans="2:25" x14ac:dyDescent="0.2">
      <c r="B9" s="11"/>
      <c r="D9" s="10"/>
      <c r="E9" s="9"/>
      <c r="F9" s="12">
        <f>F7/F8</f>
        <v>2.320388349514563</v>
      </c>
      <c r="G9" s="12">
        <f>G7/G8</f>
        <v>2.5350877192982457</v>
      </c>
      <c r="I9" s="12">
        <f>I7/I8</f>
        <v>2.3611111111111112</v>
      </c>
      <c r="J9" s="12">
        <f>J7/J8</f>
        <v>2.5555555555555554</v>
      </c>
      <c r="L9" s="12">
        <f>L7/L8</f>
        <v>2.3628318584070795</v>
      </c>
      <c r="M9" s="12">
        <f>M7/M8</f>
        <v>1.875968992248062</v>
      </c>
      <c r="O9" s="12">
        <f>O7/O8</f>
        <v>2.4173913043478259</v>
      </c>
      <c r="P9" s="12">
        <f>P7/P8</f>
        <v>2.0775193798449614</v>
      </c>
      <c r="R9" s="12">
        <f>R7/R8</f>
        <v>2.4166666666666665</v>
      </c>
      <c r="S9" s="49">
        <f>S7/S8</f>
        <v>2.0078125</v>
      </c>
      <c r="U9" s="12">
        <f>U7/U8</f>
        <v>2.4166666666666665</v>
      </c>
      <c r="V9" s="49">
        <f>V7/V8</f>
        <v>2.0750000000000002</v>
      </c>
      <c r="X9" s="12">
        <f>X7/X8</f>
        <v>1.5</v>
      </c>
      <c r="Y9" s="49">
        <f>Y7/Y8</f>
        <v>1.9145299145299146</v>
      </c>
    </row>
    <row r="10" spans="2:25" x14ac:dyDescent="0.2">
      <c r="B10" s="11"/>
      <c r="D10" s="10"/>
      <c r="E10" s="9"/>
      <c r="F10" s="12"/>
      <c r="G10" s="12"/>
      <c r="I10" s="12"/>
      <c r="J10" s="12"/>
      <c r="L10" s="12"/>
      <c r="M10" s="12"/>
      <c r="O10" s="12"/>
      <c r="P10" s="12"/>
      <c r="R10" s="12"/>
      <c r="S10" s="49"/>
      <c r="U10" s="12"/>
      <c r="V10" s="49"/>
      <c r="X10" s="12"/>
      <c r="Y10" s="49"/>
    </row>
    <row r="11" spans="2:25" x14ac:dyDescent="0.2">
      <c r="B11" s="58" t="s">
        <v>16</v>
      </c>
      <c r="D11" s="27" t="s">
        <v>17</v>
      </c>
      <c r="E11" s="9"/>
      <c r="F11" s="27">
        <v>49</v>
      </c>
      <c r="G11" s="27">
        <v>44</v>
      </c>
      <c r="I11" s="27">
        <v>50</v>
      </c>
      <c r="J11" s="27">
        <v>58</v>
      </c>
      <c r="L11" s="27">
        <v>51</v>
      </c>
      <c r="M11" s="27">
        <v>57</v>
      </c>
      <c r="O11" s="27">
        <v>52</v>
      </c>
      <c r="P11" s="27">
        <v>85</v>
      </c>
      <c r="R11" s="27">
        <v>53</v>
      </c>
      <c r="S11" s="50">
        <v>75</v>
      </c>
      <c r="U11" s="27">
        <v>53</v>
      </c>
      <c r="V11" s="50">
        <v>55</v>
      </c>
      <c r="X11" s="27">
        <v>40</v>
      </c>
      <c r="Y11" s="50">
        <v>45</v>
      </c>
    </row>
    <row r="12" spans="2:25" x14ac:dyDescent="0.2">
      <c r="B12" s="58"/>
      <c r="D12" s="10" t="s">
        <v>15</v>
      </c>
      <c r="E12" s="9"/>
      <c r="F12" s="27">
        <v>103</v>
      </c>
      <c r="G12" s="27">
        <v>114</v>
      </c>
      <c r="I12" s="27">
        <v>108</v>
      </c>
      <c r="J12" s="27">
        <v>117</v>
      </c>
      <c r="L12" s="27">
        <v>113</v>
      </c>
      <c r="M12" s="27">
        <v>129</v>
      </c>
      <c r="O12" s="27">
        <v>115</v>
      </c>
      <c r="P12" s="27">
        <v>129</v>
      </c>
      <c r="R12" s="27">
        <v>120</v>
      </c>
      <c r="S12" s="50">
        <v>128</v>
      </c>
      <c r="U12" s="27">
        <v>120</v>
      </c>
      <c r="V12" s="50">
        <v>120</v>
      </c>
      <c r="X12" s="27">
        <v>120</v>
      </c>
      <c r="Y12" s="50">
        <v>117</v>
      </c>
    </row>
    <row r="13" spans="2:25" x14ac:dyDescent="0.2">
      <c r="B13" s="11"/>
      <c r="D13" s="10"/>
      <c r="E13" s="9"/>
      <c r="F13" s="12">
        <f>F11/F12</f>
        <v>0.47572815533980584</v>
      </c>
      <c r="G13" s="12">
        <f>G11/G12</f>
        <v>0.38596491228070173</v>
      </c>
      <c r="I13" s="12">
        <f>I11/I12</f>
        <v>0.46296296296296297</v>
      </c>
      <c r="J13" s="12">
        <f>J11/J12</f>
        <v>0.49572649572649574</v>
      </c>
      <c r="L13" s="12">
        <f>L11/L12</f>
        <v>0.45132743362831856</v>
      </c>
      <c r="M13" s="12">
        <f>M11/M12</f>
        <v>0.44186046511627908</v>
      </c>
      <c r="O13" s="12">
        <f>O11/O12</f>
        <v>0.45217391304347826</v>
      </c>
      <c r="P13" s="12">
        <f>P11/P12</f>
        <v>0.65891472868217049</v>
      </c>
      <c r="R13" s="12">
        <f>R11/R12</f>
        <v>0.44166666666666665</v>
      </c>
      <c r="S13" s="49">
        <f>S11/S12</f>
        <v>0.5859375</v>
      </c>
      <c r="U13" s="12">
        <f>U11/U12</f>
        <v>0.44166666666666665</v>
      </c>
      <c r="V13" s="49">
        <f>V11/V12</f>
        <v>0.45833333333333331</v>
      </c>
      <c r="X13" s="12">
        <f>X11/X12</f>
        <v>0.33333333333333331</v>
      </c>
      <c r="Y13" s="49">
        <f>Y11/Y12</f>
        <v>0.38461538461538464</v>
      </c>
    </row>
    <row r="14" spans="2:25" x14ac:dyDescent="0.2">
      <c r="B14" s="11"/>
      <c r="D14" s="10"/>
      <c r="E14" s="9"/>
      <c r="F14" s="27"/>
      <c r="G14" s="27"/>
      <c r="I14" s="27"/>
      <c r="J14" s="27"/>
      <c r="L14" s="27"/>
      <c r="M14" s="27"/>
      <c r="O14" s="11"/>
      <c r="P14" s="27"/>
      <c r="R14" s="11"/>
      <c r="S14" s="50"/>
      <c r="U14" s="11"/>
      <c r="V14" s="50"/>
      <c r="X14" s="11"/>
      <c r="Y14" s="50"/>
    </row>
    <row r="15" spans="2:25" ht="11.25" customHeight="1" x14ac:dyDescent="0.2">
      <c r="B15" s="63" t="s">
        <v>18</v>
      </c>
      <c r="D15" s="38" t="s">
        <v>19</v>
      </c>
      <c r="E15" s="9"/>
      <c r="F15" s="27">
        <v>13</v>
      </c>
      <c r="G15" s="27">
        <v>12</v>
      </c>
      <c r="I15" s="27">
        <v>14</v>
      </c>
      <c r="J15" s="27">
        <v>16</v>
      </c>
      <c r="L15" s="27">
        <v>14</v>
      </c>
      <c r="M15" s="27">
        <v>19</v>
      </c>
      <c r="O15" s="27">
        <v>18</v>
      </c>
      <c r="P15" s="27">
        <v>19</v>
      </c>
      <c r="R15" s="27">
        <v>23</v>
      </c>
      <c r="S15" s="50">
        <f>4+(2*1)+(3*1)+(4*2)</f>
        <v>17</v>
      </c>
      <c r="U15" s="27">
        <v>23</v>
      </c>
      <c r="V15" s="50">
        <v>18</v>
      </c>
      <c r="X15" s="27">
        <v>19</v>
      </c>
      <c r="Y15" s="50">
        <v>20</v>
      </c>
    </row>
    <row r="16" spans="2:25" x14ac:dyDescent="0.2">
      <c r="B16" s="63"/>
      <c r="D16" s="38" t="s">
        <v>20</v>
      </c>
      <c r="E16" s="9"/>
      <c r="F16" s="27">
        <v>24</v>
      </c>
      <c r="G16" s="27">
        <v>20</v>
      </c>
      <c r="I16" s="27">
        <v>28</v>
      </c>
      <c r="J16" s="27">
        <v>28</v>
      </c>
      <c r="L16" s="27">
        <v>28</v>
      </c>
      <c r="M16" s="27">
        <v>36</v>
      </c>
      <c r="O16" s="27">
        <v>32</v>
      </c>
      <c r="P16" s="27">
        <v>36</v>
      </c>
      <c r="R16" s="27">
        <v>32</v>
      </c>
      <c r="S16" s="50">
        <f>4*8</f>
        <v>32</v>
      </c>
      <c r="U16" s="27">
        <v>32</v>
      </c>
      <c r="V16" s="50">
        <v>36</v>
      </c>
      <c r="X16" s="27">
        <v>40</v>
      </c>
      <c r="Y16" s="50">
        <v>40</v>
      </c>
    </row>
    <row r="17" spans="2:25" x14ac:dyDescent="0.2">
      <c r="B17" s="11"/>
      <c r="D17" s="10"/>
      <c r="E17" s="9"/>
      <c r="F17" s="12">
        <f>F15/F16</f>
        <v>0.54166666666666663</v>
      </c>
      <c r="G17" s="12">
        <f>G15/G16</f>
        <v>0.6</v>
      </c>
      <c r="I17" s="12">
        <f>I15/I16</f>
        <v>0.5</v>
      </c>
      <c r="J17" s="12">
        <f>J15/J16</f>
        <v>0.5714285714285714</v>
      </c>
      <c r="L17" s="12">
        <f>L15/L16</f>
        <v>0.5</v>
      </c>
      <c r="M17" s="12">
        <f>M15/M16</f>
        <v>0.52777777777777779</v>
      </c>
      <c r="O17" s="12">
        <f>O15/O16</f>
        <v>0.5625</v>
      </c>
      <c r="P17" s="12">
        <f>P15/P16</f>
        <v>0.52777777777777779</v>
      </c>
      <c r="R17" s="12">
        <f>R15/R16</f>
        <v>0.71875</v>
      </c>
      <c r="S17" s="49">
        <f>S15/S16</f>
        <v>0.53125</v>
      </c>
      <c r="U17" s="12">
        <f>U15/U16</f>
        <v>0.71875</v>
      </c>
      <c r="V17" s="49">
        <f>V15/V16</f>
        <v>0.5</v>
      </c>
      <c r="X17" s="12">
        <f>X15/X16</f>
        <v>0.47499999999999998</v>
      </c>
      <c r="Y17" s="49">
        <f>Y15/Y16</f>
        <v>0.5</v>
      </c>
    </row>
    <row r="18" spans="2:25" x14ac:dyDescent="0.2">
      <c r="B18" s="11"/>
      <c r="D18" s="38"/>
      <c r="E18" s="9"/>
      <c r="F18" s="12"/>
      <c r="G18" s="12"/>
      <c r="I18" s="12"/>
      <c r="J18" s="12"/>
      <c r="L18" s="12"/>
      <c r="M18" s="12"/>
      <c r="O18" s="11"/>
      <c r="P18" s="12"/>
      <c r="R18" s="11"/>
      <c r="S18" s="49"/>
      <c r="U18" s="11"/>
      <c r="V18" s="49"/>
      <c r="X18" s="11"/>
      <c r="Y18" s="49"/>
    </row>
    <row r="19" spans="2:25" ht="12.75" customHeight="1" x14ac:dyDescent="0.2">
      <c r="B19" s="62" t="s">
        <v>21</v>
      </c>
      <c r="D19" s="10" t="s">
        <v>22</v>
      </c>
      <c r="E19" s="9"/>
      <c r="F19" s="27">
        <v>86</v>
      </c>
      <c r="G19" s="42">
        <v>62</v>
      </c>
      <c r="I19" s="27">
        <v>84</v>
      </c>
      <c r="J19" s="27">
        <v>55</v>
      </c>
      <c r="L19" s="27">
        <v>90</v>
      </c>
      <c r="M19" s="27">
        <v>68</v>
      </c>
      <c r="O19" s="27">
        <v>90</v>
      </c>
      <c r="P19" s="27">
        <v>45</v>
      </c>
      <c r="R19" s="27">
        <v>96</v>
      </c>
      <c r="S19" s="50">
        <v>86</v>
      </c>
      <c r="U19" s="27">
        <v>96</v>
      </c>
      <c r="V19" s="50">
        <v>51</v>
      </c>
      <c r="X19" s="27">
        <v>63</v>
      </c>
      <c r="Y19" s="50">
        <v>66</v>
      </c>
    </row>
    <row r="20" spans="2:25" x14ac:dyDescent="0.2">
      <c r="B20" s="63"/>
      <c r="D20" s="27" t="s">
        <v>15</v>
      </c>
      <c r="E20" s="9"/>
      <c r="F20" s="27">
        <v>103</v>
      </c>
      <c r="G20" s="27">
        <v>114</v>
      </c>
      <c r="I20" s="27">
        <v>108</v>
      </c>
      <c r="J20" s="27">
        <v>117</v>
      </c>
      <c r="L20" s="27">
        <v>113</v>
      </c>
      <c r="M20" s="27">
        <v>115</v>
      </c>
      <c r="O20" s="27">
        <v>115</v>
      </c>
      <c r="P20" s="27">
        <v>129</v>
      </c>
      <c r="R20" s="27">
        <v>120</v>
      </c>
      <c r="S20" s="50">
        <v>128</v>
      </c>
      <c r="U20" s="27">
        <v>120</v>
      </c>
      <c r="V20" s="50">
        <v>120</v>
      </c>
      <c r="X20" s="27">
        <v>120</v>
      </c>
      <c r="Y20" s="50">
        <v>117</v>
      </c>
    </row>
    <row r="21" spans="2:25" x14ac:dyDescent="0.2">
      <c r="B21" s="11"/>
      <c r="D21" s="10"/>
      <c r="E21" s="9"/>
      <c r="F21" s="12">
        <f>F19/F20</f>
        <v>0.83495145631067957</v>
      </c>
      <c r="G21" s="12">
        <f>G19/G20</f>
        <v>0.54385964912280704</v>
      </c>
      <c r="I21" s="12">
        <f>I19/I20</f>
        <v>0.77777777777777779</v>
      </c>
      <c r="J21" s="12">
        <f>J19/J20</f>
        <v>0.47008547008547008</v>
      </c>
      <c r="L21" s="12">
        <f>L19/L20</f>
        <v>0.79646017699115046</v>
      </c>
      <c r="M21" s="12">
        <f>M19/M20</f>
        <v>0.59130434782608698</v>
      </c>
      <c r="O21" s="12">
        <f>O19/O20</f>
        <v>0.78260869565217395</v>
      </c>
      <c r="P21" s="12">
        <f>P19/P20</f>
        <v>0.34883720930232559</v>
      </c>
      <c r="R21" s="12">
        <f>R19/R20</f>
        <v>0.8</v>
      </c>
      <c r="S21" s="49">
        <f>S19/S20</f>
        <v>0.671875</v>
      </c>
      <c r="U21" s="12">
        <f>U19/U20</f>
        <v>0.8</v>
      </c>
      <c r="V21" s="49">
        <f>V19/V20</f>
        <v>0.42499999999999999</v>
      </c>
      <c r="X21" s="12">
        <f>X19/X20</f>
        <v>0.52500000000000002</v>
      </c>
      <c r="Y21" s="49">
        <f>Y19/Y20</f>
        <v>0.5641025641025641</v>
      </c>
    </row>
    <row r="22" spans="2:25" x14ac:dyDescent="0.2">
      <c r="B22" s="11"/>
      <c r="D22" s="10"/>
      <c r="E22" s="9"/>
      <c r="F22" s="12"/>
      <c r="G22" s="12"/>
      <c r="I22" s="12"/>
      <c r="J22" s="12"/>
      <c r="L22" s="12"/>
      <c r="M22" s="12"/>
      <c r="O22" s="11"/>
      <c r="P22" s="12"/>
      <c r="R22" s="11"/>
      <c r="S22" s="49"/>
      <c r="U22" s="11"/>
      <c r="V22" s="49"/>
      <c r="X22" s="11"/>
      <c r="Y22" s="49"/>
    </row>
    <row r="23" spans="2:25" x14ac:dyDescent="0.2">
      <c r="B23" s="58" t="s">
        <v>23</v>
      </c>
      <c r="D23" s="27" t="s">
        <v>24</v>
      </c>
      <c r="E23" s="9"/>
      <c r="F23" s="28">
        <v>48</v>
      </c>
      <c r="G23" s="43">
        <v>30</v>
      </c>
      <c r="I23" s="28">
        <v>49</v>
      </c>
      <c r="J23" s="28">
        <v>31</v>
      </c>
      <c r="L23" s="28">
        <v>50</v>
      </c>
      <c r="M23" s="28">
        <v>48</v>
      </c>
      <c r="O23" s="28">
        <v>51</v>
      </c>
      <c r="P23" s="28">
        <v>114</v>
      </c>
      <c r="R23" s="28">
        <v>52</v>
      </c>
      <c r="S23" s="51">
        <v>90</v>
      </c>
      <c r="U23" s="28">
        <v>52</v>
      </c>
      <c r="V23" s="51">
        <v>115</v>
      </c>
      <c r="X23" s="28">
        <v>52</v>
      </c>
      <c r="Y23" s="51">
        <v>92</v>
      </c>
    </row>
    <row r="24" spans="2:25" x14ac:dyDescent="0.2">
      <c r="B24" s="58"/>
      <c r="D24" s="27" t="s">
        <v>25</v>
      </c>
      <c r="E24" s="9"/>
      <c r="F24" s="28">
        <v>206</v>
      </c>
      <c r="G24" s="28">
        <v>110</v>
      </c>
      <c r="I24" s="28">
        <v>216</v>
      </c>
      <c r="J24" s="28">
        <v>236</v>
      </c>
      <c r="L24" s="28">
        <v>226</v>
      </c>
      <c r="M24" s="28">
        <v>137</v>
      </c>
      <c r="O24" s="28">
        <v>230</v>
      </c>
      <c r="P24" s="28">
        <v>278</v>
      </c>
      <c r="R24" s="28">
        <v>240</v>
      </c>
      <c r="S24" s="51">
        <v>346</v>
      </c>
      <c r="U24" s="28">
        <v>240</v>
      </c>
      <c r="V24" s="51">
        <v>368</v>
      </c>
      <c r="X24" s="28">
        <v>240</v>
      </c>
      <c r="Y24" s="51">
        <v>346</v>
      </c>
    </row>
    <row r="25" spans="2:25" x14ac:dyDescent="0.2">
      <c r="B25" s="11"/>
      <c r="D25" s="10"/>
      <c r="E25" s="9"/>
      <c r="F25" s="12">
        <f>F23/F24</f>
        <v>0.23300970873786409</v>
      </c>
      <c r="G25" s="12">
        <f>G23/G24</f>
        <v>0.27272727272727271</v>
      </c>
      <c r="I25" s="12">
        <f>I23/I24</f>
        <v>0.22685185185185186</v>
      </c>
      <c r="J25" s="12">
        <f>J23/J24</f>
        <v>0.13135593220338984</v>
      </c>
      <c r="L25" s="12">
        <f>L23/L24</f>
        <v>0.22123893805309736</v>
      </c>
      <c r="M25" s="12">
        <f>M23/M24</f>
        <v>0.35036496350364965</v>
      </c>
      <c r="O25" s="12">
        <f>O23/O24</f>
        <v>0.22173913043478261</v>
      </c>
      <c r="P25" s="12">
        <f>P23/P24</f>
        <v>0.41007194244604317</v>
      </c>
      <c r="R25" s="12">
        <f>R23/R24</f>
        <v>0.21666666666666667</v>
      </c>
      <c r="S25" s="49">
        <f>S23/S24</f>
        <v>0.26011560693641617</v>
      </c>
      <c r="U25" s="12">
        <f>U23/U24</f>
        <v>0.21666666666666667</v>
      </c>
      <c r="V25" s="49">
        <f>V23/V24</f>
        <v>0.3125</v>
      </c>
      <c r="X25" s="12">
        <f>X23/X24</f>
        <v>0.21666666666666667</v>
      </c>
      <c r="Y25" s="49">
        <f>Y23/Y24</f>
        <v>0.26589595375722541</v>
      </c>
    </row>
    <row r="26" spans="2:25" x14ac:dyDescent="0.2">
      <c r="B26" s="11"/>
      <c r="D26" s="10"/>
      <c r="E26" s="9"/>
      <c r="F26" s="12"/>
      <c r="G26" s="12"/>
      <c r="I26" s="12"/>
      <c r="J26" s="12"/>
      <c r="L26" s="12"/>
      <c r="M26" s="12"/>
      <c r="O26" s="11"/>
      <c r="P26" s="12"/>
      <c r="R26" s="11"/>
      <c r="S26" s="49"/>
      <c r="U26" s="11"/>
      <c r="V26" s="49"/>
      <c r="X26" s="11"/>
      <c r="Y26" s="49"/>
    </row>
    <row r="27" spans="2:25" ht="12.75" customHeight="1" x14ac:dyDescent="0.2">
      <c r="B27" s="59" t="s">
        <v>26</v>
      </c>
      <c r="D27" s="44" t="s">
        <v>27</v>
      </c>
      <c r="E27" s="9"/>
      <c r="F27" s="29">
        <v>66</v>
      </c>
      <c r="G27" s="29">
        <v>59</v>
      </c>
      <c r="I27" s="29">
        <v>70</v>
      </c>
      <c r="J27" s="29">
        <v>95</v>
      </c>
      <c r="L27" s="29">
        <v>68</v>
      </c>
      <c r="M27" s="29">
        <v>103</v>
      </c>
      <c r="O27" s="29">
        <v>71</v>
      </c>
      <c r="P27" s="29">
        <v>128</v>
      </c>
      <c r="R27" s="29">
        <v>75</v>
      </c>
      <c r="S27" s="52">
        <v>117</v>
      </c>
      <c r="U27" s="29">
        <v>75</v>
      </c>
      <c r="V27" s="52">
        <v>111</v>
      </c>
      <c r="X27" s="29">
        <v>50</v>
      </c>
      <c r="Y27" s="52">
        <v>93</v>
      </c>
    </row>
    <row r="28" spans="2:25" x14ac:dyDescent="0.2">
      <c r="B28" s="59"/>
      <c r="D28" s="44" t="s">
        <v>28</v>
      </c>
      <c r="E28" s="9"/>
      <c r="F28" s="30">
        <v>64</v>
      </c>
      <c r="G28" s="30">
        <v>64</v>
      </c>
      <c r="I28" s="30">
        <v>66</v>
      </c>
      <c r="J28" s="30">
        <v>59</v>
      </c>
      <c r="L28" s="30">
        <v>70</v>
      </c>
      <c r="M28" s="30">
        <v>95</v>
      </c>
      <c r="O28" s="30">
        <v>68</v>
      </c>
      <c r="P28" s="30">
        <v>103</v>
      </c>
      <c r="R28" s="30">
        <v>71</v>
      </c>
      <c r="S28" s="53">
        <v>128</v>
      </c>
      <c r="U28" s="30">
        <v>71</v>
      </c>
      <c r="V28" s="53">
        <v>117</v>
      </c>
      <c r="X28" s="30">
        <v>71</v>
      </c>
      <c r="Y28" s="53">
        <v>111</v>
      </c>
    </row>
    <row r="29" spans="2:25" x14ac:dyDescent="0.2">
      <c r="B29" s="11"/>
      <c r="D29" s="10"/>
      <c r="E29" s="9"/>
      <c r="F29" s="12">
        <f>F27/F28</f>
        <v>1.03125</v>
      </c>
      <c r="G29" s="12">
        <f>G27/G28</f>
        <v>0.921875</v>
      </c>
      <c r="I29" s="12">
        <f>I27/I28</f>
        <v>1.0606060606060606</v>
      </c>
      <c r="J29" s="12">
        <f>J27/J28</f>
        <v>1.6101694915254237</v>
      </c>
      <c r="L29" s="12">
        <f>L27/L28</f>
        <v>0.97142857142857142</v>
      </c>
      <c r="M29" s="12">
        <f>M27/M28</f>
        <v>1.0842105263157895</v>
      </c>
      <c r="O29" s="12">
        <f>O27/O28</f>
        <v>1.0441176470588236</v>
      </c>
      <c r="P29" s="12">
        <f>P27/P28</f>
        <v>1.2427184466019416</v>
      </c>
      <c r="R29" s="12">
        <f>R27/R28</f>
        <v>1.056338028169014</v>
      </c>
      <c r="S29" s="49">
        <f>S27/S28</f>
        <v>0.9140625</v>
      </c>
      <c r="U29" s="12">
        <f>U27/U28</f>
        <v>1.056338028169014</v>
      </c>
      <c r="V29" s="49">
        <f>V27/V28</f>
        <v>0.94871794871794868</v>
      </c>
      <c r="X29" s="12">
        <f>X27/X28</f>
        <v>0.70422535211267601</v>
      </c>
      <c r="Y29" s="49">
        <f>Y27/Y28</f>
        <v>0.83783783783783783</v>
      </c>
    </row>
    <row r="30" spans="2:25" x14ac:dyDescent="0.2">
      <c r="B30" s="11"/>
      <c r="D30" s="10"/>
      <c r="E30" s="9"/>
      <c r="F30" s="12"/>
      <c r="G30" s="12"/>
      <c r="I30" s="11"/>
      <c r="J30" s="12"/>
      <c r="L30" s="11"/>
      <c r="M30" s="12"/>
      <c r="O30" s="12"/>
      <c r="P30" s="12"/>
      <c r="R30" s="12"/>
      <c r="S30" s="49"/>
      <c r="U30" s="12"/>
      <c r="V30" s="49"/>
      <c r="X30" s="12"/>
      <c r="Y30" s="49"/>
    </row>
    <row r="31" spans="2:25" x14ac:dyDescent="0.2">
      <c r="B31" s="59" t="s">
        <v>29</v>
      </c>
      <c r="D31" s="27" t="s">
        <v>30</v>
      </c>
      <c r="E31" s="9"/>
      <c r="F31" s="28">
        <v>89</v>
      </c>
      <c r="G31" s="28">
        <v>98</v>
      </c>
      <c r="I31" s="28">
        <v>90</v>
      </c>
      <c r="J31" s="28">
        <v>104</v>
      </c>
      <c r="L31" s="28">
        <v>91</v>
      </c>
      <c r="M31" s="28">
        <v>111</v>
      </c>
      <c r="O31" s="28">
        <v>92</v>
      </c>
      <c r="P31" s="28">
        <v>76</v>
      </c>
      <c r="R31" s="28">
        <v>93</v>
      </c>
      <c r="S31" s="51">
        <v>117</v>
      </c>
      <c r="U31" s="28">
        <v>93</v>
      </c>
      <c r="V31" s="51">
        <v>56</v>
      </c>
      <c r="X31" s="28">
        <v>57</v>
      </c>
      <c r="Y31" s="51">
        <v>58</v>
      </c>
    </row>
    <row r="32" spans="2:25" x14ac:dyDescent="0.2">
      <c r="B32" s="59"/>
      <c r="D32" s="27" t="s">
        <v>31</v>
      </c>
      <c r="E32" s="9"/>
      <c r="F32" s="28">
        <v>93</v>
      </c>
      <c r="G32" s="28">
        <v>93</v>
      </c>
      <c r="I32" s="28">
        <v>89</v>
      </c>
      <c r="J32" s="28">
        <v>98</v>
      </c>
      <c r="L32" s="28">
        <v>90</v>
      </c>
      <c r="M32" s="28">
        <v>104</v>
      </c>
      <c r="O32" s="28">
        <v>91</v>
      </c>
      <c r="P32" s="28">
        <v>111</v>
      </c>
      <c r="R32" s="28">
        <v>92</v>
      </c>
      <c r="S32" s="51">
        <v>76</v>
      </c>
      <c r="U32" s="28">
        <v>92</v>
      </c>
      <c r="V32" s="51">
        <v>117</v>
      </c>
      <c r="X32" s="28">
        <v>56</v>
      </c>
      <c r="Y32" s="51">
        <v>56</v>
      </c>
    </row>
    <row r="33" spans="2:25" x14ac:dyDescent="0.2">
      <c r="B33" s="11"/>
      <c r="D33" s="10"/>
      <c r="E33" s="9"/>
      <c r="F33" s="12">
        <f>F31/F32</f>
        <v>0.956989247311828</v>
      </c>
      <c r="G33" s="12">
        <f>G31/G32</f>
        <v>1.053763440860215</v>
      </c>
      <c r="I33" s="12">
        <f>I31/I32</f>
        <v>1.0112359550561798</v>
      </c>
      <c r="J33" s="12">
        <f>J31/J32</f>
        <v>1.0612244897959184</v>
      </c>
      <c r="L33" s="12">
        <f>L31/L32</f>
        <v>1.0111111111111111</v>
      </c>
      <c r="M33" s="12">
        <f>M31/M32</f>
        <v>1.0673076923076923</v>
      </c>
      <c r="O33" s="12">
        <f>O31/O32</f>
        <v>1.0109890109890109</v>
      </c>
      <c r="P33" s="12">
        <f>P31/P32</f>
        <v>0.68468468468468469</v>
      </c>
      <c r="R33" s="12">
        <f>R31/R32</f>
        <v>1.0108695652173914</v>
      </c>
      <c r="S33" s="49">
        <f>S31/S32</f>
        <v>1.5394736842105263</v>
      </c>
      <c r="U33" s="12">
        <f>U31/U32</f>
        <v>1.0108695652173914</v>
      </c>
      <c r="V33" s="49">
        <f>V31/V32</f>
        <v>0.47863247863247865</v>
      </c>
      <c r="X33" s="12">
        <f>X31/X32</f>
        <v>1.0178571428571428</v>
      </c>
      <c r="Y33" s="49">
        <f>Y31/Y32</f>
        <v>1.0357142857142858</v>
      </c>
    </row>
    <row r="34" spans="2:25" x14ac:dyDescent="0.2">
      <c r="B34" s="11"/>
      <c r="D34" s="10"/>
      <c r="E34" s="9"/>
      <c r="F34" s="12"/>
      <c r="G34" s="12"/>
      <c r="I34" s="12"/>
      <c r="J34" s="12"/>
      <c r="L34" s="12"/>
      <c r="M34" s="12"/>
      <c r="O34" s="12"/>
      <c r="P34" s="12"/>
      <c r="R34" s="12"/>
      <c r="S34" s="49"/>
      <c r="U34" s="12"/>
      <c r="V34" s="49"/>
      <c r="X34" s="12"/>
      <c r="Y34" s="49"/>
    </row>
    <row r="35" spans="2:25" x14ac:dyDescent="0.2">
      <c r="B35" s="61" t="s">
        <v>32</v>
      </c>
      <c r="D35" s="27" t="s">
        <v>33</v>
      </c>
      <c r="E35" s="9"/>
      <c r="F35" s="32">
        <v>1050</v>
      </c>
      <c r="G35" s="31">
        <v>1278</v>
      </c>
      <c r="I35" s="31">
        <v>1060</v>
      </c>
      <c r="J35" s="31">
        <v>1734</v>
      </c>
      <c r="L35" s="31">
        <v>1085</v>
      </c>
      <c r="M35" s="36">
        <v>891</v>
      </c>
      <c r="O35" s="31">
        <v>1094</v>
      </c>
      <c r="P35" s="36">
        <v>1370</v>
      </c>
      <c r="R35" s="31">
        <v>1100</v>
      </c>
      <c r="S35" s="54">
        <v>927</v>
      </c>
      <c r="U35" s="31">
        <v>1100</v>
      </c>
      <c r="V35" s="54">
        <v>826</v>
      </c>
      <c r="X35" s="31">
        <v>350</v>
      </c>
      <c r="Y35" s="54">
        <v>731</v>
      </c>
    </row>
    <row r="36" spans="2:25" x14ac:dyDescent="0.2">
      <c r="B36" s="61"/>
      <c r="D36" s="27" t="s">
        <v>34</v>
      </c>
      <c r="E36" s="9"/>
      <c r="F36" s="28">
        <v>174</v>
      </c>
      <c r="G36" s="28">
        <v>198</v>
      </c>
      <c r="I36" s="28">
        <v>177</v>
      </c>
      <c r="J36" s="28">
        <v>202</v>
      </c>
      <c r="L36" s="28">
        <v>180</v>
      </c>
      <c r="M36" s="28">
        <v>215</v>
      </c>
      <c r="O36" s="28">
        <v>181</v>
      </c>
      <c r="P36" s="28">
        <v>215</v>
      </c>
      <c r="R36" s="28">
        <v>183</v>
      </c>
      <c r="S36" s="51">
        <v>218</v>
      </c>
      <c r="U36" s="28">
        <v>183</v>
      </c>
      <c r="V36" s="51">
        <v>206</v>
      </c>
      <c r="X36" s="28">
        <v>206</v>
      </c>
      <c r="Y36" s="51">
        <v>210</v>
      </c>
    </row>
    <row r="37" spans="2:25" x14ac:dyDescent="0.2">
      <c r="B37" s="11"/>
      <c r="D37" s="10"/>
      <c r="E37" s="9"/>
      <c r="F37" s="12">
        <f>F35/F36</f>
        <v>6.0344827586206895</v>
      </c>
      <c r="G37" s="12">
        <f>G35/G36</f>
        <v>6.4545454545454541</v>
      </c>
      <c r="I37" s="12">
        <f>I35/I36</f>
        <v>5.9887005649717517</v>
      </c>
      <c r="J37" s="12">
        <f>J35/J36</f>
        <v>8.5841584158415838</v>
      </c>
      <c r="L37" s="12">
        <f>L35/L36</f>
        <v>6.0277777777777777</v>
      </c>
      <c r="M37" s="12">
        <f>M35/M36</f>
        <v>4.1441860465116278</v>
      </c>
      <c r="O37" s="12">
        <f>O35/O36</f>
        <v>6.0441988950276242</v>
      </c>
      <c r="P37" s="12">
        <f>P35/P36</f>
        <v>6.3720930232558137</v>
      </c>
      <c r="R37" s="12">
        <f>R35/R36</f>
        <v>6.0109289617486334</v>
      </c>
      <c r="S37" s="49">
        <f>S35/S36</f>
        <v>4.2522935779816518</v>
      </c>
      <c r="U37" s="12">
        <f>U35/U36</f>
        <v>6.0109289617486334</v>
      </c>
      <c r="V37" s="49">
        <f>V35/V36</f>
        <v>4.0097087378640781</v>
      </c>
      <c r="X37" s="12">
        <f>X35/X36</f>
        <v>1.6990291262135921</v>
      </c>
      <c r="Y37" s="49">
        <f>Y35/Y36</f>
        <v>3.480952380952381</v>
      </c>
    </row>
    <row r="38" spans="2:25" x14ac:dyDescent="0.2">
      <c r="B38" s="11"/>
      <c r="D38" s="10"/>
      <c r="E38" s="9"/>
      <c r="F38" s="12"/>
      <c r="G38" s="12"/>
      <c r="I38" s="12"/>
      <c r="J38" s="12"/>
      <c r="L38" s="12"/>
      <c r="M38" s="12"/>
      <c r="O38" s="11"/>
      <c r="P38" s="12"/>
      <c r="R38" s="11"/>
      <c r="S38" s="49"/>
      <c r="U38" s="11"/>
      <c r="V38" s="49"/>
      <c r="X38" s="11"/>
      <c r="Y38" s="49"/>
    </row>
    <row r="39" spans="2:25" x14ac:dyDescent="0.2">
      <c r="B39" s="59" t="s">
        <v>35</v>
      </c>
      <c r="D39" s="27" t="s">
        <v>36</v>
      </c>
      <c r="E39" s="9"/>
      <c r="F39" s="32">
        <v>24506</v>
      </c>
      <c r="G39" s="32">
        <v>25643</v>
      </c>
      <c r="I39" s="32">
        <v>25491</v>
      </c>
      <c r="J39" s="32">
        <v>29121</v>
      </c>
      <c r="L39" s="32">
        <v>26378</v>
      </c>
      <c r="M39" s="32">
        <v>33509</v>
      </c>
      <c r="O39" s="32">
        <v>27292</v>
      </c>
      <c r="P39" s="32">
        <v>34494</v>
      </c>
      <c r="R39" s="32">
        <v>28376</v>
      </c>
      <c r="S39" s="55">
        <v>33384</v>
      </c>
      <c r="U39" s="32">
        <v>28376</v>
      </c>
      <c r="V39" s="55">
        <v>33207</v>
      </c>
      <c r="X39" s="32">
        <v>20000</v>
      </c>
      <c r="Y39" s="55">
        <v>26719</v>
      </c>
    </row>
    <row r="40" spans="2:25" x14ac:dyDescent="0.2">
      <c r="B40" s="59"/>
      <c r="D40" s="27" t="s">
        <v>37</v>
      </c>
      <c r="E40" s="9"/>
      <c r="F40" s="32">
        <v>477566</v>
      </c>
      <c r="G40" s="32">
        <v>413566</v>
      </c>
      <c r="I40" s="32">
        <v>449702</v>
      </c>
      <c r="J40" s="32">
        <v>451543</v>
      </c>
      <c r="L40" s="32">
        <v>497118</v>
      </c>
      <c r="M40" s="32">
        <v>444303</v>
      </c>
      <c r="O40" s="32">
        <v>526994</v>
      </c>
      <c r="P40" s="32">
        <v>401353</v>
      </c>
      <c r="R40" s="32">
        <v>534855</v>
      </c>
      <c r="S40" s="55">
        <v>424036</v>
      </c>
      <c r="U40" s="32">
        <v>534855</v>
      </c>
      <c r="V40" s="55">
        <v>380888</v>
      </c>
      <c r="X40" s="32">
        <v>399700</v>
      </c>
      <c r="Y40" s="55">
        <v>329698</v>
      </c>
    </row>
    <row r="41" spans="2:25" x14ac:dyDescent="0.2">
      <c r="B41" s="11"/>
      <c r="D41" s="10"/>
      <c r="E41" s="9"/>
      <c r="F41" s="12">
        <f>F39/F40</f>
        <v>5.1314373301281919E-2</v>
      </c>
      <c r="G41" s="12">
        <f>G39/G40</f>
        <v>6.2004613532060181E-2</v>
      </c>
      <c r="I41" s="12">
        <f>I39/I40</f>
        <v>5.6684204206341085E-2</v>
      </c>
      <c r="J41" s="12">
        <f>J39/J40</f>
        <v>6.4492196756455095E-2</v>
      </c>
      <c r="L41" s="12">
        <f>L39/L40</f>
        <v>5.306184849472359E-2</v>
      </c>
      <c r="M41" s="12">
        <f>M39/M40</f>
        <v>7.5419252177005333E-2</v>
      </c>
      <c r="O41" s="12">
        <f>O39/O40</f>
        <v>5.178806589828347E-2</v>
      </c>
      <c r="P41" s="12">
        <f>P39/P40</f>
        <v>8.5944293427481541E-2</v>
      </c>
      <c r="R41" s="12">
        <f>R39/R40</f>
        <v>5.3053631358031615E-2</v>
      </c>
      <c r="S41" s="49">
        <f>S39/S40</f>
        <v>7.8729164504900528E-2</v>
      </c>
      <c r="U41" s="12">
        <f>U39/U40</f>
        <v>5.3053631358031615E-2</v>
      </c>
      <c r="V41" s="49">
        <f>V39/V40</f>
        <v>8.7183108945411772E-2</v>
      </c>
      <c r="X41" s="12">
        <f>X39/X40</f>
        <v>5.0037528146109581E-2</v>
      </c>
      <c r="Y41" s="49">
        <f>Y39/Y40</f>
        <v>8.1040831306225691E-2</v>
      </c>
    </row>
    <row r="42" spans="2:25" x14ac:dyDescent="0.2">
      <c r="B42" s="11"/>
      <c r="D42" s="10"/>
      <c r="E42" s="9"/>
      <c r="F42" s="12"/>
      <c r="G42" s="12"/>
      <c r="I42" s="12"/>
      <c r="J42" s="12"/>
      <c r="L42" s="12"/>
      <c r="M42" s="12"/>
      <c r="O42" s="11"/>
      <c r="P42" s="12"/>
      <c r="R42" s="11"/>
      <c r="S42" s="49"/>
      <c r="U42" s="11"/>
      <c r="V42" s="49"/>
      <c r="X42" s="11"/>
      <c r="Y42" s="49"/>
    </row>
    <row r="43" spans="2:25" ht="14.25" customHeight="1" x14ac:dyDescent="0.2">
      <c r="B43" s="62" t="s">
        <v>38</v>
      </c>
      <c r="D43" s="38" t="s">
        <v>39</v>
      </c>
      <c r="E43" s="9"/>
      <c r="F43" s="33">
        <v>113266</v>
      </c>
      <c r="G43" s="33">
        <v>138304</v>
      </c>
      <c r="I43" s="33">
        <v>115745</v>
      </c>
      <c r="J43" s="37">
        <v>137164</v>
      </c>
      <c r="L43" s="33">
        <v>121112</v>
      </c>
      <c r="M43" s="37">
        <v>139529</v>
      </c>
      <c r="O43" s="33">
        <v>123589</v>
      </c>
      <c r="P43" s="33">
        <v>223671</v>
      </c>
      <c r="R43" s="33">
        <v>128989</v>
      </c>
      <c r="S43" s="56">
        <v>188966</v>
      </c>
      <c r="U43" s="33">
        <v>128989</v>
      </c>
      <c r="V43" s="56">
        <v>157804</v>
      </c>
      <c r="X43" s="33">
        <v>100000</v>
      </c>
      <c r="Y43" s="68">
        <v>77731</v>
      </c>
    </row>
    <row r="44" spans="2:25" x14ac:dyDescent="0.2">
      <c r="B44" s="63"/>
      <c r="D44" s="27" t="s">
        <v>40</v>
      </c>
      <c r="E44" s="9"/>
      <c r="F44" s="32">
        <v>250108</v>
      </c>
      <c r="G44" s="32">
        <v>321530</v>
      </c>
      <c r="I44" s="32">
        <v>246427</v>
      </c>
      <c r="J44" s="32">
        <v>324329</v>
      </c>
      <c r="L44" s="32">
        <v>269046</v>
      </c>
      <c r="M44" s="32">
        <v>341356</v>
      </c>
      <c r="O44" s="32">
        <v>284140</v>
      </c>
      <c r="P44" s="32">
        <v>298736</v>
      </c>
      <c r="R44" s="32">
        <v>289773</v>
      </c>
      <c r="S44" s="55">
        <v>317442</v>
      </c>
      <c r="U44" s="32">
        <v>289773</v>
      </c>
      <c r="V44" s="55">
        <v>282156</v>
      </c>
      <c r="X44" s="32">
        <v>315600</v>
      </c>
      <c r="Y44" s="55">
        <v>249973</v>
      </c>
    </row>
    <row r="45" spans="2:25" x14ac:dyDescent="0.2">
      <c r="B45" s="13"/>
      <c r="D45" s="14"/>
      <c r="E45" s="9"/>
      <c r="F45" s="15">
        <f>F43/F44</f>
        <v>0.452868360868105</v>
      </c>
      <c r="G45" s="15">
        <f>G43/G44</f>
        <v>0.43014337697881999</v>
      </c>
      <c r="I45" s="15">
        <f>I43/I44</f>
        <v>0.46969285021527674</v>
      </c>
      <c r="J45" s="15">
        <f>J43/J44</f>
        <v>0.42291623629092678</v>
      </c>
      <c r="L45" s="15">
        <f>L43/L44</f>
        <v>0.45015350534852777</v>
      </c>
      <c r="M45" s="15">
        <f>M43/M44</f>
        <v>0.40874922368436473</v>
      </c>
      <c r="O45" s="15">
        <f>O43/O44</f>
        <v>0.43495811923699584</v>
      </c>
      <c r="P45" s="15">
        <f>P43/P44</f>
        <v>0.74872462642600823</v>
      </c>
      <c r="R45" s="15">
        <f>R43/R44</f>
        <v>0.44513809085042427</v>
      </c>
      <c r="S45" s="57">
        <f>S43/S44</f>
        <v>0.59527724749718058</v>
      </c>
      <c r="U45" s="15">
        <f>U43/U44</f>
        <v>0.44513809085042427</v>
      </c>
      <c r="V45" s="57">
        <f>V43/V44</f>
        <v>0.5592792639532741</v>
      </c>
      <c r="X45" s="15">
        <f>X43/X44</f>
        <v>0.31685678073510776</v>
      </c>
      <c r="Y45" s="57">
        <f>Y43/Y44</f>
        <v>0.31095758341900925</v>
      </c>
    </row>
    <row r="46" spans="2:25" x14ac:dyDescent="0.2">
      <c r="B46" s="16"/>
      <c r="D46" s="9"/>
      <c r="E46" s="9"/>
      <c r="F46" s="17"/>
    </row>
    <row r="47" spans="2:25" x14ac:dyDescent="0.2">
      <c r="B47" s="20" t="s">
        <v>41</v>
      </c>
      <c r="C47" s="20"/>
      <c r="D47" s="23"/>
      <c r="E47" s="23"/>
      <c r="F47" s="24"/>
      <c r="G47" s="20"/>
      <c r="H47" s="20"/>
      <c r="I47" s="20"/>
      <c r="J47" s="20"/>
      <c r="K47" s="20"/>
      <c r="N47" s="20"/>
      <c r="Q47" s="20"/>
    </row>
    <row r="48" spans="2:25" x14ac:dyDescent="0.2">
      <c r="B48" s="20" t="s">
        <v>42</v>
      </c>
      <c r="C48" s="20"/>
      <c r="D48" s="23"/>
      <c r="E48" s="23"/>
      <c r="F48" s="24"/>
      <c r="G48" s="20"/>
      <c r="H48" s="20"/>
      <c r="I48" s="20"/>
      <c r="J48" s="20"/>
      <c r="K48" s="20"/>
      <c r="N48" s="20"/>
      <c r="Q48" s="20"/>
    </row>
    <row r="49" spans="2:18" ht="21.75" customHeight="1" x14ac:dyDescent="0.2">
      <c r="B49" s="64" t="s">
        <v>43</v>
      </c>
      <c r="C49" s="64"/>
      <c r="D49" s="64"/>
      <c r="E49" s="64"/>
      <c r="F49" s="64"/>
      <c r="G49" s="64"/>
      <c r="H49" s="64"/>
      <c r="I49" s="64"/>
      <c r="J49" s="64"/>
      <c r="K49" s="64"/>
      <c r="O49" s="17"/>
      <c r="R49" s="17"/>
    </row>
    <row r="50" spans="2:18" x14ac:dyDescent="0.2">
      <c r="B50" s="20" t="s">
        <v>44</v>
      </c>
      <c r="C50" s="20"/>
      <c r="D50" s="23"/>
      <c r="E50" s="23"/>
      <c r="F50" s="24"/>
      <c r="G50" s="20"/>
      <c r="H50" s="20"/>
      <c r="I50" s="20"/>
      <c r="J50" s="20"/>
      <c r="K50" s="20"/>
      <c r="N50" s="20"/>
      <c r="O50" s="34"/>
      <c r="Q50" s="20"/>
      <c r="R50" s="34"/>
    </row>
    <row r="51" spans="2:18" x14ac:dyDescent="0.2">
      <c r="B51" s="20" t="s">
        <v>45</v>
      </c>
      <c r="C51" s="20"/>
      <c r="D51" s="23"/>
      <c r="E51" s="23"/>
      <c r="F51" s="24"/>
      <c r="G51" s="20"/>
      <c r="H51" s="20"/>
      <c r="I51" s="20"/>
      <c r="J51" s="20"/>
      <c r="K51" s="20"/>
      <c r="N51" s="20"/>
      <c r="Q51" s="20"/>
    </row>
    <row r="52" spans="2:18" x14ac:dyDescent="0.2">
      <c r="B52" s="20" t="s">
        <v>46</v>
      </c>
      <c r="C52" s="20"/>
      <c r="D52" s="23"/>
      <c r="E52" s="23"/>
      <c r="F52" s="24"/>
      <c r="G52" s="20"/>
      <c r="H52" s="20"/>
      <c r="I52" s="20"/>
      <c r="J52" s="20"/>
      <c r="K52" s="20"/>
      <c r="N52" s="20"/>
      <c r="Q52" s="20"/>
    </row>
    <row r="53" spans="2:18" ht="24" customHeight="1" x14ac:dyDescent="0.2">
      <c r="B53" s="64" t="s">
        <v>47</v>
      </c>
      <c r="C53" s="64"/>
      <c r="D53" s="64"/>
      <c r="E53" s="64"/>
      <c r="F53" s="64"/>
      <c r="G53" s="64"/>
      <c r="H53" s="64"/>
      <c r="I53" s="64"/>
      <c r="J53" s="64"/>
      <c r="K53" s="64"/>
    </row>
    <row r="54" spans="2:18" ht="23.25" customHeight="1" x14ac:dyDescent="0.2">
      <c r="B54" s="64" t="s">
        <v>48</v>
      </c>
      <c r="C54" s="64"/>
      <c r="D54" s="64"/>
      <c r="E54" s="64"/>
      <c r="F54" s="64"/>
      <c r="G54" s="64"/>
      <c r="H54" s="64"/>
      <c r="I54" s="64"/>
      <c r="J54" s="64"/>
      <c r="K54" s="64"/>
    </row>
    <row r="55" spans="2:18" x14ac:dyDescent="0.2">
      <c r="B55" s="22"/>
      <c r="D55" s="9"/>
      <c r="E55" s="9"/>
      <c r="F55" s="17"/>
    </row>
    <row r="56" spans="2:18" ht="12.75" customHeight="1" x14ac:dyDescent="0.2">
      <c r="B56" s="60" t="s">
        <v>49</v>
      </c>
      <c r="C56" s="60"/>
      <c r="D56" s="60"/>
      <c r="E56" s="60"/>
      <c r="F56" s="60"/>
    </row>
  </sheetData>
  <mergeCells count="16">
    <mergeCell ref="B1:F1"/>
    <mergeCell ref="B2:F2"/>
    <mergeCell ref="B7:B8"/>
    <mergeCell ref="B15:B16"/>
    <mergeCell ref="B19:B20"/>
    <mergeCell ref="B11:B12"/>
    <mergeCell ref="B23:B24"/>
    <mergeCell ref="B27:B28"/>
    <mergeCell ref="B56:F56"/>
    <mergeCell ref="B31:B32"/>
    <mergeCell ref="B39:B40"/>
    <mergeCell ref="B35:B36"/>
    <mergeCell ref="B43:B44"/>
    <mergeCell ref="B49:K49"/>
    <mergeCell ref="B53:K53"/>
    <mergeCell ref="B54:K54"/>
  </mergeCells>
  <printOptions horizontalCentered="1"/>
  <pageMargins left="0" right="0" top="0.47244094488188981" bottom="0.39370078740157483" header="0" footer="0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CAR. Anexo III</vt:lpstr>
      <vt:lpstr>'CAR. Anexo III'!Print_Area</vt:lpstr>
    </vt:vector>
  </TitlesOfParts>
  <Manager/>
  <Company>CIDE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Perez</dc:creator>
  <cp:keywords/>
  <dc:description/>
  <cp:lastModifiedBy>Céline González Schont</cp:lastModifiedBy>
  <cp:revision/>
  <dcterms:created xsi:type="dcterms:W3CDTF">2014-03-27T19:09:54Z</dcterms:created>
  <dcterms:modified xsi:type="dcterms:W3CDTF">2021-05-24T16:30:46Z</dcterms:modified>
  <cp:category/>
  <cp:contentStatus/>
</cp:coreProperties>
</file>